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tables/table71.xml" ContentType="application/vnd.openxmlformats-officedocument.spreadsheetml.table+xml"/>
  <Override PartName="/customXml/item1.xml" ContentType="application/xml"/>
  <Override PartName="/customXml/itemProps11.xml" ContentType="application/vnd.openxmlformats-officedocument.customXmlProperties+xml"/>
  <Override PartName="/xl/worksheets/sheet32.xml" ContentType="application/vnd.openxmlformats-officedocument.spreadsheetml.worksheet+xml"/>
  <Override PartName="/xl/tables/table22.xml" ContentType="application/vnd.openxmlformats-officedocument.spreadsheetml.table+xml"/>
  <Override PartName="/xl/worksheets/sheet73.xml" ContentType="application/vnd.openxmlformats-officedocument.spreadsheetml.worksheet+xml"/>
  <Override PartName="/xl/tables/table63.xml" ContentType="application/vnd.openxmlformats-officedocument.spreadsheetml.table+xml"/>
  <Override PartName="/xl/calcChain.xml" ContentType="application/vnd.openxmlformats-officedocument.spreadsheetml.calcChain+xml"/>
  <Override PartName="/xl/worksheets/sheet24.xml" ContentType="application/vnd.openxmlformats-officedocument.spreadsheetml.worksheet+xml"/>
  <Override PartName="/xl/tables/table14.xml" ContentType="application/vnd.openxmlformats-officedocument.spreadsheetml.table+xml"/>
  <Override PartName="/xl/worksheets/sheet15.xml" ContentType="application/vnd.openxmlformats-officedocument.spreadsheetml.worksheet+xml"/>
  <Override PartName="/xl/worksheets/sheet66.xml" ContentType="application/vnd.openxmlformats-officedocument.spreadsheetml.worksheet+xml"/>
  <Override PartName="/xl/tables/table55.xml" ContentType="application/vnd.openxmlformats-officedocument.spreadsheetml.table+xml"/>
  <Override PartName="/xl/sharedStrings.xml" ContentType="application/vnd.openxmlformats-officedocument.spreadsheetml.sharedStrings+xml"/>
  <Override PartName="/xl/worksheets/sheet57.xml" ContentType="application/vnd.openxmlformats-officedocument.spreadsheetml.worksheet+xml"/>
  <Override PartName="/xl/tables/table46.xml" ContentType="application/vnd.openxmlformats-officedocument.spreadsheetml.table+xml"/>
  <Override PartName="/customXml/item32.xml" ContentType="application/xml"/>
  <Override PartName="/customXml/itemProps32.xml" ContentType="application/vnd.openxmlformats-officedocument.customXmlProperties+xml"/>
  <Override PartName="/xl/styles.xml" ContentType="application/vnd.openxmlformats-officedocument.spreadsheetml.styles+xml"/>
  <Override PartName="/xl/worksheets/sheet48.xml" ContentType="application/vnd.openxmlformats-officedocument.spreadsheetml.worksheet+xml"/>
  <Override PartName="/xl/tables/table37.xml" ContentType="application/vnd.openxmlformats-officedocument.spreadsheetml.table+xml"/>
  <Override PartName="/xl/theme/theme11.xml" ContentType="application/vnd.openxmlformats-officedocument.theme+xml"/>
  <Override PartName="/customXml/item23.xml" ContentType="application/xml"/>
  <Override PartName="/customXml/itemProps2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10"/>
  <workbookPr filterPrivacy="1"/>
  <xr:revisionPtr revIDLastSave="0" documentId="13_ncr:1_{D3A7FE55-2267-4442-B0B1-6745C4EDE11D}" xr6:coauthVersionLast="47" xr6:coauthVersionMax="47" xr10:uidLastSave="{00000000-0000-0000-0000-000000000000}"/>
  <bookViews>
    <workbookView xWindow="-120" yWindow="-120" windowWidth="29040" windowHeight="17640" tabRatio="916" xr2:uid="{00000000-000D-0000-FFFF-FFFF00000000}"/>
  </bookViews>
  <sheets>
    <sheet name="Navodila" sheetId="4" r:id="rId1"/>
    <sheet name="Redni stiki" sheetId="1" r:id="rId2"/>
    <sheet name="Občasni stiki" sheetId="5" r:id="rId3"/>
    <sheet name="Morebitna stranka" sheetId="6" r:id="rId4"/>
    <sheet name="Načrt za širjenje mreže Č1" sheetId="7" r:id="rId5"/>
    <sheet name="Načrt za širjenje mreže Č2" sheetId="8" r:id="rId6"/>
    <sheet name="Načrt za širjenje mreže Č3" sheetId="9" r:id="rId7"/>
    <sheet name="Načrt za širjenje mreže Č4" sheetId="10" r:id="rId8"/>
  </sheets>
  <definedNames>
    <definedName name="_xlnm.Print_Titles" localSheetId="3">'Morebitna stranka'!$1:$3</definedName>
    <definedName name="_xlnm.Print_Titles" localSheetId="4">'Načrt za širjenje mreže Č1'!$1:$1</definedName>
    <definedName name="_xlnm.Print_Titles" localSheetId="5">'Načrt za širjenje mreže Č2'!$1:$1</definedName>
    <definedName name="_xlnm.Print_Titles" localSheetId="6">'Načrt za širjenje mreže Č3'!$1:$1</definedName>
    <definedName name="_xlnm.Print_Titles" localSheetId="7">'Načrt za širjenje mreže Č4'!$1:$1</definedName>
    <definedName name="_xlnm.Print_Titles" localSheetId="2">'Občasni stiki'!$1:$3</definedName>
    <definedName name="_xlnm.Print_Titles" localSheetId="1">'Redni stiki'!$1:$3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10" l="1"/>
  <c r="D16" i="10"/>
  <c r="D15" i="10"/>
  <c r="B15" i="10"/>
  <c r="D17" i="9"/>
  <c r="D16" i="9"/>
  <c r="D15" i="9"/>
  <c r="B15" i="9"/>
  <c r="D17" i="8"/>
  <c r="D16" i="8"/>
  <c r="D15" i="8"/>
  <c r="B15" i="8"/>
  <c r="D15" i="7" l="1"/>
  <c r="D16" i="7"/>
  <c r="D17" i="7"/>
  <c r="B15" i="7"/>
  <c r="F7" i="6"/>
  <c r="F6" i="6"/>
  <c r="F5" i="6"/>
  <c r="F4" i="6"/>
  <c r="F7" i="5"/>
  <c r="F6" i="5"/>
  <c r="F5" i="5"/>
  <c r="F4" i="5"/>
  <c r="F6" i="1"/>
  <c r="F7" i="1" l="1"/>
  <c r="F4" i="1"/>
  <c r="F5" i="1"/>
</calcChain>
</file>

<file path=xl/sharedStrings.xml><?xml version="1.0" encoding="utf-8"?>
<sst xmlns="http://schemas.openxmlformats.org/spreadsheetml/2006/main" count="183" uniqueCount="67">
  <si>
    <t>Sledilnik posvetovanj</t>
  </si>
  <si>
    <r>
      <rPr>
        <b/>
        <sz val="13"/>
        <color theme="1" tint="0.34998626667073579"/>
        <rFont val="Arial"/>
        <family val="2"/>
        <scheme val="minor"/>
      </rPr>
      <t>1.</t>
    </r>
    <r>
      <rPr>
        <sz val="13"/>
        <color theme="1" tint="0.34998626667073579"/>
        <rFont val="Arial"/>
        <family val="2"/>
        <scheme val="minor"/>
      </rPr>
      <t xml:space="preserve"> Določite, v katero kategorijo sodi vaš stik:</t>
    </r>
  </si>
  <si>
    <r>
      <t xml:space="preserve">• </t>
    </r>
    <r>
      <rPr>
        <b/>
        <sz val="13"/>
        <color theme="1" tint="0.34998626667073579"/>
        <rFont val="Arial"/>
        <family val="2"/>
        <scheme val="minor"/>
      </rPr>
      <t>Redni stiki</t>
    </r>
    <r>
      <rPr>
        <sz val="13"/>
        <color theme="1" tint="0.34998626667073579"/>
        <rFont val="Arial"/>
        <family val="2"/>
        <scheme val="minor"/>
      </rPr>
      <t xml:space="preserve"> – ljudje, s katerimi želite imeti reden stik</t>
    </r>
  </si>
  <si>
    <r>
      <t xml:space="preserve">• </t>
    </r>
    <r>
      <rPr>
        <b/>
        <sz val="13"/>
        <color theme="1" tint="0.34998626667073579"/>
        <rFont val="Arial"/>
        <family val="2"/>
        <scheme val="minor"/>
      </rPr>
      <t>Občasni stiki</t>
    </r>
    <r>
      <rPr>
        <sz val="13"/>
        <color theme="1" tint="0.34998626667073579"/>
        <rFont val="Arial"/>
        <family val="2"/>
        <scheme val="minor"/>
      </rPr>
      <t xml:space="preserve"> – ljudje, s katerimi želite imeti stik nekajkrat na leto</t>
    </r>
  </si>
  <si>
    <r>
      <t xml:space="preserve">• </t>
    </r>
    <r>
      <rPr>
        <b/>
        <sz val="13"/>
        <color theme="1" tint="0.34998626667073579"/>
        <rFont val="Arial"/>
        <family val="2"/>
        <scheme val="minor"/>
      </rPr>
      <t>Morebitna stranka</t>
    </r>
    <r>
      <rPr>
        <sz val="13"/>
        <color theme="1" tint="0.34998626667073579"/>
        <rFont val="Arial"/>
        <family val="2"/>
        <scheme val="minor"/>
      </rPr>
      <t xml:space="preserve"> – ljudje/podjetja, ki jih želite imeti pri roki, če se pojavi priložnost</t>
    </r>
  </si>
  <si>
    <r>
      <rPr>
        <b/>
        <sz val="13"/>
        <color theme="1" tint="0.34998626667073579"/>
        <rFont val="Arial"/>
        <family val="2"/>
        <scheme val="minor"/>
      </rPr>
      <t>2.</t>
    </r>
    <r>
      <rPr>
        <sz val="13"/>
        <color theme="1" tint="0.34998626667073579"/>
        <rFont val="Arial"/>
        <family val="2"/>
        <scheme val="minor"/>
      </rPr>
      <t xml:space="preserve"> Odprite ustrezni zavihek delovnega lista.</t>
    </r>
  </si>
  <si>
    <r>
      <rPr>
        <b/>
        <sz val="13"/>
        <color theme="1" tint="0.34998626667073579"/>
        <rFont val="Arial"/>
        <family val="2"/>
        <scheme val="minor"/>
      </rPr>
      <t>3.</t>
    </r>
    <r>
      <rPr>
        <sz val="13"/>
        <color theme="1" tint="0.34998626667073579"/>
        <rFont val="Arial"/>
        <family val="2"/>
        <scheme val="minor"/>
      </rPr>
      <t xml:space="preserve"> Vnesite njihove podatke (če želite ustvariti novo vrstico v celici, pritisnite Alt+Enter v sistemu Windows ali Option+Return v računalniku Mac).</t>
    </r>
  </si>
  <si>
    <t>Tukaj najdete navodila za novo vrstico za Excelove mobilne aplikacije.</t>
  </si>
  <si>
    <r>
      <rPr>
        <b/>
        <sz val="13"/>
        <color theme="1" tint="0.34998626667073579"/>
        <rFont val="Arial"/>
        <family val="2"/>
        <scheme val="minor"/>
      </rPr>
      <t>4.</t>
    </r>
    <r>
      <rPr>
        <sz val="13"/>
        <color theme="1" tint="0.34998626667073579"/>
        <rFont val="Arial"/>
        <family val="2"/>
        <scheme val="minor"/>
      </rPr>
      <t xml:space="preserve"> V stolpcu </t>
    </r>
    <r>
      <rPr>
        <i/>
        <sz val="13"/>
        <color theme="1" tint="0.34998626667073579"/>
        <rFont val="Arial"/>
        <family val="2"/>
        <scheme val="minor"/>
      </rPr>
      <t>Datum nadaljnje obravnave</t>
    </r>
    <r>
      <rPr>
        <sz val="13"/>
        <color theme="1" tint="0.34998626667073579"/>
        <rFont val="Arial"/>
        <family val="2"/>
        <scheme val="minor"/>
      </rPr>
      <t xml:space="preserve"> izbrišite vzorčen datum/formulo, vnesite, kdaj želite vzpostaviti stik, 
nato pa pritisnite Enter.</t>
    </r>
  </si>
  <si>
    <r>
      <rPr>
        <b/>
        <sz val="13"/>
        <color theme="1" tint="0.34998626667073579"/>
        <rFont val="Arial"/>
        <family val="2"/>
        <scheme val="minor"/>
      </rPr>
      <t>5.</t>
    </r>
    <r>
      <rPr>
        <sz val="13"/>
        <color theme="1" tint="0.34998626667073579"/>
        <rFont val="Arial"/>
        <family val="2"/>
        <scheme val="minor"/>
      </rPr>
      <t xml:space="preserve"> Stolpec </t>
    </r>
    <r>
      <rPr>
        <i/>
        <sz val="13"/>
        <color theme="1" tint="0.34998626667073579"/>
        <rFont val="Arial"/>
        <family val="2"/>
        <scheme val="minor"/>
      </rPr>
      <t xml:space="preserve">Datum nadaljnje obravnave </t>
    </r>
    <r>
      <rPr>
        <sz val="13"/>
        <color theme="1" tint="0.34998626667073579"/>
        <rFont val="Arial"/>
        <family val="2"/>
        <scheme val="minor"/>
      </rPr>
      <t>se obarva rdeče, ko je datum zelo blizu, rumeno, ko se datum približuje, in 
zeleno, ko imate dovolj časa.</t>
    </r>
  </si>
  <si>
    <r>
      <rPr>
        <b/>
        <sz val="13"/>
        <color theme="1" tint="0.34998626667073579"/>
        <rFont val="Arial"/>
        <family val="2"/>
        <scheme val="minor"/>
      </rPr>
      <t>6</t>
    </r>
    <r>
      <rPr>
        <sz val="13"/>
        <color theme="1" tint="0.34998626667073579"/>
        <rFont val="Arial"/>
        <family val="2"/>
        <scheme val="minor"/>
      </rPr>
      <t xml:space="preserve"> Ko se datum nadaljnje obravnave začne približevati, se barva ustrezno spremeni.</t>
    </r>
  </si>
  <si>
    <r>
      <rPr>
        <b/>
        <sz val="13"/>
        <color theme="1" tint="0.34998626667073579"/>
        <rFont val="Arial"/>
        <family val="2"/>
        <scheme val="minor"/>
      </rPr>
      <t>7.</t>
    </r>
    <r>
      <rPr>
        <sz val="13"/>
        <color theme="1" tint="0.34998626667073579"/>
        <rFont val="Arial"/>
        <family val="2"/>
        <scheme val="minor"/>
      </rPr>
      <t xml:space="preserve"> Ko vzpostavite stik s svojim stikom, vnesite v stolpec </t>
    </r>
    <r>
      <rPr>
        <i/>
        <sz val="13"/>
        <color theme="1" tint="0.34998626667073579"/>
        <rFont val="Arial"/>
        <family val="2"/>
        <scheme val="minor"/>
      </rPr>
      <t>Dokončano?</t>
    </r>
    <r>
      <rPr>
        <sz val="13"/>
        <color theme="1" tint="0.34998626667073579"/>
        <rFont val="Arial"/>
        <family val="2"/>
        <scheme val="minor"/>
      </rPr>
      <t xml:space="preserve"> vrednost DA. Datum bo zatemnjen. </t>
    </r>
  </si>
  <si>
    <r>
      <rPr>
        <b/>
        <sz val="13"/>
        <color theme="1" tint="0.34998626667073579"/>
        <rFont val="Arial"/>
        <family val="2"/>
        <scheme val="minor"/>
      </rPr>
      <t>8.</t>
    </r>
    <r>
      <rPr>
        <sz val="13"/>
        <color theme="1" tint="0.34998626667073579"/>
        <rFont val="Arial"/>
        <family val="2"/>
        <scheme val="minor"/>
      </rPr>
      <t xml:space="preserve"> Če želite znova vzpostaviti stik s stikom, vrednost DA zamenjajte z NE in vnesite nov </t>
    </r>
    <r>
      <rPr>
        <i/>
        <sz val="13"/>
        <color theme="1" tint="0.34998626667073579"/>
        <rFont val="Arial"/>
        <family val="2"/>
        <scheme val="minor"/>
      </rPr>
      <t>Datum nadaljnje obravnave</t>
    </r>
    <r>
      <rPr>
        <sz val="13"/>
        <color theme="1" tint="0.34998626667073579"/>
        <rFont val="Arial"/>
        <family val="2"/>
        <scheme val="minor"/>
      </rPr>
      <t>.</t>
    </r>
  </si>
  <si>
    <t>Redni stiki</t>
  </si>
  <si>
    <t>Občasni stiki</t>
  </si>
  <si>
    <t>Morebitna stranka</t>
  </si>
  <si>
    <t>Rdeča</t>
  </si>
  <si>
    <t>1–3 dni do roka</t>
  </si>
  <si>
    <t>1–7 dni do roka</t>
  </si>
  <si>
    <t>1–14 dni do roka</t>
  </si>
  <si>
    <t>Navodila</t>
  </si>
  <si>
    <t>Rumena</t>
  </si>
  <si>
    <t>4–7 dni do roka</t>
  </si>
  <si>
    <t>8–45 dni do roka</t>
  </si>
  <si>
    <t>15–60 dni do roka</t>
  </si>
  <si>
    <t>Zelena</t>
  </si>
  <si>
    <t>8–14 dni do roka</t>
  </si>
  <si>
    <t>46–90 dni do roka</t>
  </si>
  <si>
    <t>60–120 dni do roka</t>
  </si>
  <si>
    <t>Ime</t>
  </si>
  <si>
    <t>Marko Potočnik</t>
  </si>
  <si>
    <t>Podjetje</t>
  </si>
  <si>
    <t>Adventure Works</t>
  </si>
  <si>
    <t>Ime podjetja</t>
  </si>
  <si>
    <t>Podatki za stik</t>
  </si>
  <si>
    <t>Projektni vodja
marko@adventure-works.com
(234) 555-0134
adventure-works.com
linkedin.com/in/marko-potocnik</t>
  </si>
  <si>
    <t xml:space="preserve">Naziv delovnega mesta
E-poštni naslov
Telefonska številka
Spletno mesto
Povezave do družabnih profilov
</t>
  </si>
  <si>
    <t>Kraj srečanja</t>
  </si>
  <si>
    <t>Sejem 2010</t>
  </si>
  <si>
    <t>Lokacija</t>
  </si>
  <si>
    <t>Opombe</t>
  </si>
  <si>
    <t>Vprašaj o hčeri Sandri in o tem, kako poteka prenova. Ne mara gneče in pekoče hrane.</t>
  </si>
  <si>
    <t>Vnesite morebitne opombe, ki se jih želite spomniti o tej osebi. Kje sta se srečala, o čem sta govorila, kaj bi radi omenili ob naslednjem srečanju itd.</t>
  </si>
  <si>
    <t>Datum nadaljnje obravnave</t>
  </si>
  <si>
    <t>Dokončano</t>
  </si>
  <si>
    <t>NE</t>
  </si>
  <si>
    <t>DA</t>
  </si>
  <si>
    <t>Opombe iz pogovora</t>
  </si>
  <si>
    <t>Upravitelj virov
marko@adventure-works.com
(434) 555-0123
www.adventure-works.com
linkedin.com/in/marko-potocnik</t>
  </si>
  <si>
    <t>Dopust v kraju Vermont 2016</t>
  </si>
  <si>
    <t>Pravi naslov za najemanje kadra kot tudi za vprašanja o trženju</t>
  </si>
  <si>
    <t>Samostojni podjetnik</t>
  </si>
  <si>
    <t>Oblikovalec
nekdo@example.com
425-555-0123
example.com
linkedin.com/in/marko-potocnik</t>
  </si>
  <si>
    <t>Sinova diploma 2016</t>
  </si>
  <si>
    <t>Nedavno diplomiral – veliko znanja. Lahko pride prav pri prihodnjih strankah.</t>
  </si>
  <si>
    <t>Načrt razširitve mreže</t>
  </si>
  <si>
    <t>Napišite, kako želite razširiti svojo mrežo to četrtletje (na primer več telefonskih klicev, več potovanj itd.). Vsakokrat, ko dobite nov stik, spremenite številko dejansko vzpostavljenih stikov, da boste lahko sledili stikom in spremljali, kako napredujete proti zastavljenemu cilju.</t>
  </si>
  <si>
    <t>Kako načrtujem razširiti svojo mrežo to četrtletje</t>
  </si>
  <si>
    <t>1. Več telefonskih klicev</t>
  </si>
  <si>
    <t>2. Več potovanj</t>
  </si>
  <si>
    <t>Četrtletni cilj števila stikov</t>
  </si>
  <si>
    <t>Povzetek rezultatov/opombe za izboljšanje</t>
  </si>
  <si>
    <t>Zelo blizu. Poskusite raje poklicati okoli kosila.</t>
  </si>
  <si>
    <t>Rok</t>
  </si>
  <si>
    <t>Dejansko vzpostavljeni stiki ob četrtletju</t>
  </si>
  <si>
    <t>Rezultati</t>
  </si>
  <si>
    <r>
      <t xml:space="preserve">0 %–25 %
</t>
    </r>
    <r>
      <rPr>
        <sz val="11"/>
        <color rgb="FFF15A44"/>
        <rFont val="Arial"/>
        <family val="2"/>
        <scheme val="minor"/>
      </rPr>
      <t>26 %–50 %</t>
    </r>
    <r>
      <rPr>
        <sz val="11"/>
        <color theme="3"/>
        <rFont val="Arial"/>
        <family val="2"/>
        <scheme val="minor"/>
      </rPr>
      <t xml:space="preserve">
</t>
    </r>
    <r>
      <rPr>
        <sz val="11"/>
        <color rgb="FFEEBE1C"/>
        <rFont val="Arial"/>
        <family val="2"/>
        <scheme val="minor"/>
      </rPr>
      <t>51 %–75 %</t>
    </r>
    <r>
      <rPr>
        <sz val="11"/>
        <color theme="3"/>
        <rFont val="Arial"/>
        <family val="2"/>
        <scheme val="minor"/>
      </rPr>
      <t xml:space="preserve">
</t>
    </r>
    <r>
      <rPr>
        <sz val="11"/>
        <color rgb="FF3DBA99"/>
        <rFont val="Arial"/>
        <family val="2"/>
        <scheme val="minor"/>
      </rPr>
      <t>76 %–100 %</t>
    </r>
    <r>
      <rPr>
        <sz val="11"/>
        <color theme="3"/>
        <rFont val="Arial"/>
        <family val="2"/>
        <scheme val="minor"/>
      </rPr>
      <t xml:space="preserve">
Spremembe barv glede na dosežen odstotek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</si>
</sst>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 #,##0\ &quot;€&quot;_-;\-* #,##0\ &quot;€&quot;_-;_-* &quot;-&quot;\ &quot;€&quot;_-;_-@_-"/>
    <numFmt numFmtId="44" formatCode="_-* #,##0.00\ &quot;€&quot;_-;\-* #,##0.00\ &quot;€&quot;_-;_-* &quot;-&quot;??\ &quot;€&quot;_-;_-@_-"/>
    <numFmt numFmtId="164" formatCode="_(* #,##0_);_(* \(#,##0\);_(* &quot;-&quot;_);_(@_)"/>
    <numFmt numFmtId="165" formatCode="_(* #,##0.00_);_(* \(#,##0.00\);_(* &quot;-&quot;??_);_(@_)"/>
  </numFmts>
  <fonts count="38" x14ac:knownFonts="1">
    <font>
      <sz val="9"/>
      <color theme="1" tint="0.14996795556505021"/>
      <name val="Arial"/>
      <family val="2"/>
      <scheme val="minor"/>
    </font>
    <font>
      <sz val="11"/>
      <color theme="1"/>
      <name val="Arial"/>
      <family val="2"/>
      <scheme val="minor"/>
    </font>
    <font>
      <b/>
      <sz val="22"/>
      <color theme="0"/>
      <name val="Trebuchet MS"/>
      <family val="2"/>
      <scheme val="major"/>
    </font>
    <font>
      <b/>
      <sz val="16"/>
      <color theme="5"/>
      <name val="Trebuchet MS"/>
      <family val="2"/>
      <scheme val="major"/>
    </font>
    <font>
      <b/>
      <sz val="12"/>
      <color theme="0"/>
      <name val="Trebuchet MS"/>
      <family val="2"/>
      <scheme val="major"/>
    </font>
    <font>
      <sz val="9"/>
      <color theme="1" tint="0.14996795556505021"/>
      <name val="Calibri"/>
      <family val="2"/>
    </font>
    <font>
      <b/>
      <sz val="16"/>
      <color theme="6"/>
      <name val="Trebuchet MS"/>
      <family val="2"/>
      <scheme val="major"/>
    </font>
    <font>
      <b/>
      <sz val="16"/>
      <color theme="4"/>
      <name val="Trebuchet MS"/>
      <family val="2"/>
      <scheme val="major"/>
    </font>
    <font>
      <b/>
      <sz val="16"/>
      <color theme="7"/>
      <name val="Trebuchet MS"/>
      <family val="2"/>
      <scheme val="major"/>
    </font>
    <font>
      <sz val="13"/>
      <color theme="1" tint="0.34998626667073579"/>
      <name val="Arial"/>
      <family val="2"/>
      <scheme val="minor"/>
    </font>
    <font>
      <b/>
      <sz val="13"/>
      <color theme="1" tint="0.34998626667073579"/>
      <name val="Arial"/>
      <family val="2"/>
      <scheme val="minor"/>
    </font>
    <font>
      <i/>
      <sz val="13"/>
      <color theme="1" tint="0.34998626667073579"/>
      <name val="Arial"/>
      <family val="2"/>
      <scheme val="minor"/>
    </font>
    <font>
      <sz val="11"/>
      <color theme="3"/>
      <name val="Arial"/>
      <family val="2"/>
      <scheme val="minor"/>
    </font>
    <font>
      <sz val="11"/>
      <color rgb="FFF15A44"/>
      <name val="Arial"/>
      <family val="2"/>
      <scheme val="minor"/>
    </font>
    <font>
      <sz val="11"/>
      <color rgb="FFEEBE1C"/>
      <name val="Arial"/>
      <family val="2"/>
      <scheme val="minor"/>
    </font>
    <font>
      <sz val="11"/>
      <color rgb="FF3DBA99"/>
      <name val="Arial"/>
      <family val="2"/>
      <scheme val="minor"/>
    </font>
    <font>
      <u/>
      <sz val="9"/>
      <color theme="10"/>
      <name val="Arial"/>
      <family val="2"/>
      <scheme val="minor"/>
    </font>
    <font>
      <u/>
      <sz val="13"/>
      <color theme="10"/>
      <name val="Arial"/>
      <family val="2"/>
      <scheme val="minor"/>
    </font>
    <font>
      <sz val="12"/>
      <color theme="1" tint="0.34998626667073579"/>
      <name val="Arial"/>
      <family val="2"/>
      <scheme val="minor"/>
    </font>
    <font>
      <b/>
      <sz val="12"/>
      <color rgb="FFF15A44"/>
      <name val="Arial"/>
      <family val="2"/>
      <scheme val="minor"/>
    </font>
    <font>
      <b/>
      <sz val="12"/>
      <color rgb="FFEEBE1C"/>
      <name val="Arial"/>
      <family val="2"/>
      <scheme val="minor"/>
    </font>
    <font>
      <b/>
      <sz val="12"/>
      <color rgb="FF3DBA99"/>
      <name val="Arial"/>
      <family val="2"/>
      <scheme val="minor"/>
    </font>
    <font>
      <b/>
      <sz val="12"/>
      <color theme="5"/>
      <name val="Arial"/>
      <family val="2"/>
      <scheme val="minor"/>
    </font>
    <font>
      <b/>
      <sz val="12"/>
      <color theme="6"/>
      <name val="Arial"/>
      <family val="2"/>
      <scheme val="minor"/>
    </font>
    <font>
      <b/>
      <sz val="12"/>
      <color theme="4"/>
      <name val="Arial"/>
      <family val="2"/>
      <scheme val="minor"/>
    </font>
    <font>
      <u/>
      <sz val="9"/>
      <color theme="11"/>
      <name val="Arial"/>
      <family val="2"/>
      <scheme val="minor"/>
    </font>
    <font>
      <sz val="9"/>
      <color theme="1" tint="0.14996795556505021"/>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s>
  <fills count="39">
    <fill>
      <patternFill patternType="none"/>
    </fill>
    <fill>
      <patternFill patternType="gray125"/>
    </fill>
    <fill>
      <patternFill patternType="solid">
        <fgColor theme="5"/>
        <bgColor indexed="64"/>
      </patternFill>
    </fill>
    <fill>
      <patternFill patternType="solid">
        <fgColor theme="3"/>
        <bgColor indexed="64"/>
      </patternFill>
    </fill>
    <fill>
      <patternFill patternType="solid">
        <fgColor theme="4"/>
        <bgColor indexed="64"/>
      </patternFill>
    </fill>
    <fill>
      <patternFill patternType="solid">
        <fgColor theme="6"/>
        <bgColor indexed="64"/>
      </patternFill>
    </fill>
    <fill>
      <patternFill patternType="solid">
        <fgColor rgb="FFFFCC99"/>
      </patternFill>
    </fill>
    <fill>
      <gradientFill degree="90">
        <stop position="0">
          <color theme="7"/>
        </stop>
        <stop position="1">
          <color theme="7"/>
        </stop>
      </gradientFill>
    </fill>
    <fill>
      <gradientFill degree="90">
        <stop position="0">
          <color theme="0"/>
        </stop>
        <stop position="1">
          <color theme="0"/>
        </stop>
      </gradient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2" fillId="0" borderId="0" applyNumberFormat="0" applyFill="0" applyBorder="0" applyProtection="0">
      <alignment horizontal="center" vertical="center"/>
    </xf>
    <xf numFmtId="0" fontId="3" fillId="0" borderId="0" applyNumberFormat="0" applyFill="0" applyProtection="0">
      <alignment horizontal="left" vertical="center" indent="3"/>
    </xf>
    <xf numFmtId="0" fontId="4" fillId="0" borderId="0" applyNumberFormat="0" applyFill="0" applyAlignment="0" applyProtection="0"/>
    <xf numFmtId="0" fontId="9" fillId="0" borderId="0" applyNumberFormat="0" applyFill="0" applyBorder="0" applyAlignment="0" applyProtection="0"/>
    <xf numFmtId="0" fontId="12" fillId="6" borderId="1"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165" fontId="26" fillId="0" borderId="0" applyFont="0" applyFill="0" applyBorder="0" applyAlignment="0" applyProtection="0"/>
    <xf numFmtId="164"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9" borderId="0" applyNumberFormat="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1" fillId="12" borderId="6" applyNumberFormat="0" applyAlignment="0" applyProtection="0"/>
    <xf numFmtId="0" fontId="32" fillId="12" borderId="1" applyNumberFormat="0" applyAlignment="0" applyProtection="0"/>
    <xf numFmtId="0" fontId="33" fillId="0" borderId="7" applyNumberFormat="0" applyFill="0" applyAlignment="0" applyProtection="0"/>
    <xf numFmtId="0" fontId="34" fillId="13" borderId="8" applyNumberFormat="0" applyAlignment="0" applyProtection="0"/>
    <xf numFmtId="0" fontId="35" fillId="0" borderId="0" applyNumberFormat="0" applyFill="0" applyBorder="0" applyAlignment="0" applyProtection="0"/>
    <xf numFmtId="0" fontId="26" fillId="14" borderId="9" applyNumberFormat="0" applyFont="0" applyAlignment="0" applyProtection="0"/>
    <xf numFmtId="0" fontId="36" fillId="0" borderId="10" applyNumberFormat="0" applyFill="0" applyAlignment="0" applyProtection="0"/>
    <xf numFmtId="0" fontId="3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7"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cellStyleXfs>
  <cellXfs count="51">
    <xf numFmtId="0" fontId="0" fillId="0" borderId="0" xfId="0"/>
    <xf numFmtId="0" fontId="9" fillId="0" borderId="0" xfId="4"/>
    <xf numFmtId="0" fontId="3" fillId="0" borderId="0" xfId="2">
      <alignment horizontal="left" vertical="center" indent="3"/>
    </xf>
    <xf numFmtId="0" fontId="0" fillId="0" borderId="0" xfId="0" applyAlignment="1">
      <alignment vertical="top"/>
    </xf>
    <xf numFmtId="0" fontId="4" fillId="0" borderId="0" xfId="3" applyAlignment="1">
      <alignment vertical="center"/>
    </xf>
    <xf numFmtId="0" fontId="4" fillId="2" borderId="0" xfId="3" applyFill="1" applyAlignment="1">
      <alignment vertical="center"/>
    </xf>
    <xf numFmtId="0" fontId="4" fillId="3" borderId="0" xfId="3" applyFill="1" applyAlignment="1">
      <alignment vertical="center"/>
    </xf>
    <xf numFmtId="0" fontId="0" fillId="0" borderId="0" xfId="0" applyAlignment="1">
      <alignment vertical="top" wrapText="1"/>
    </xf>
    <xf numFmtId="0" fontId="0" fillId="0" borderId="0" xfId="0" applyAlignment="1">
      <alignment horizontal="center" vertical="top" wrapText="1"/>
    </xf>
    <xf numFmtId="14" fontId="0" fillId="0" borderId="0" xfId="0" applyNumberFormat="1" applyAlignment="1">
      <alignment horizontal="center" vertical="top" wrapText="1"/>
    </xf>
    <xf numFmtId="0" fontId="5" fillId="0" borderId="0" xfId="0" applyFont="1" applyAlignment="1">
      <alignment vertical="top" wrapText="1"/>
    </xf>
    <xf numFmtId="0" fontId="6" fillId="0" borderId="0" xfId="2" applyFont="1">
      <alignment horizontal="left" vertical="center" indent="3"/>
    </xf>
    <xf numFmtId="0" fontId="4" fillId="5" borderId="0" xfId="3" applyFill="1" applyAlignment="1">
      <alignment vertical="center"/>
    </xf>
    <xf numFmtId="0" fontId="7" fillId="0" borderId="0" xfId="2" applyFont="1">
      <alignment horizontal="left" vertical="center" indent="3"/>
    </xf>
    <xf numFmtId="0" fontId="4" fillId="4" borderId="0" xfId="3" applyFill="1" applyAlignment="1">
      <alignment vertical="center"/>
    </xf>
    <xf numFmtId="0" fontId="9" fillId="0" borderId="0" xfId="4"/>
    <xf numFmtId="0" fontId="9" fillId="0" borderId="0" xfId="4"/>
    <xf numFmtId="0" fontId="4" fillId="3" borderId="0" xfId="3" applyFill="1" applyAlignment="1">
      <alignment horizontal="left" vertical="center"/>
    </xf>
    <xf numFmtId="0" fontId="10" fillId="0" borderId="0" xfId="4" applyFont="1"/>
    <xf numFmtId="0" fontId="4" fillId="2" borderId="0" xfId="3" applyFill="1"/>
    <xf numFmtId="0" fontId="4" fillId="5" borderId="0" xfId="3" applyFill="1"/>
    <xf numFmtId="0" fontId="4" fillId="3" borderId="0" xfId="3" applyFill="1" applyAlignment="1">
      <alignment horizontal="center"/>
    </xf>
    <xf numFmtId="0" fontId="12" fillId="0" borderId="0" xfId="5" applyFill="1" applyBorder="1"/>
    <xf numFmtId="0" fontId="12" fillId="0" borderId="0" xfId="5" applyFill="1" applyBorder="1" applyAlignment="1">
      <alignment wrapText="1"/>
    </xf>
    <xf numFmtId="0" fontId="12" fillId="0" borderId="0" xfId="5" applyFill="1" applyBorder="1" applyAlignment="1">
      <alignment horizontal="center" vertical="center"/>
    </xf>
    <xf numFmtId="14" fontId="12" fillId="0" borderId="0" xfId="5" applyNumberFormat="1" applyFill="1" applyBorder="1" applyAlignment="1">
      <alignment horizontal="center" vertical="center"/>
    </xf>
    <xf numFmtId="9" fontId="12" fillId="0" borderId="0" xfId="5" applyNumberFormat="1" applyFill="1" applyBorder="1" applyAlignment="1">
      <alignment horizontal="center" vertical="center"/>
    </xf>
    <xf numFmtId="0" fontId="9" fillId="0" borderId="0" xfId="4"/>
    <xf numFmtId="0" fontId="18" fillId="0" borderId="0" xfId="4" applyFont="1"/>
    <xf numFmtId="0" fontId="22" fillId="0" borderId="0" xfId="4" applyFont="1"/>
    <xf numFmtId="0" fontId="23" fillId="0" borderId="0" xfId="4" applyFont="1"/>
    <xf numFmtId="0" fontId="24" fillId="0" borderId="0" xfId="4" applyFont="1"/>
    <xf numFmtId="0" fontId="4" fillId="7" borderId="0" xfId="3" applyFill="1"/>
    <xf numFmtId="0" fontId="21" fillId="8" borderId="0" xfId="4" applyFont="1" applyFill="1"/>
    <xf numFmtId="0" fontId="8" fillId="8" borderId="0" xfId="2" applyFont="1" applyFill="1">
      <alignment horizontal="left" vertical="center" indent="3"/>
    </xf>
    <xf numFmtId="0" fontId="19" fillId="8" borderId="0" xfId="4" applyFont="1" applyFill="1"/>
    <xf numFmtId="0" fontId="20" fillId="8" borderId="0" xfId="4" applyFont="1" applyFill="1"/>
    <xf numFmtId="0" fontId="4" fillId="7" borderId="0" xfId="3" applyFill="1" applyAlignment="1">
      <alignment vertical="center"/>
    </xf>
    <xf numFmtId="0" fontId="9" fillId="0" borderId="0" xfId="4"/>
    <xf numFmtId="0" fontId="2" fillId="7" borderId="0" xfId="1" applyFill="1" applyAlignment="1">
      <alignment horizontal="center" vertical="center"/>
    </xf>
    <xf numFmtId="0" fontId="9" fillId="0" borderId="0" xfId="4" applyAlignment="1">
      <alignment horizontal="left" indent="4"/>
    </xf>
    <xf numFmtId="0" fontId="9" fillId="0" borderId="0" xfId="4" applyAlignment="1">
      <alignment wrapText="1"/>
    </xf>
    <xf numFmtId="0" fontId="17" fillId="0" borderId="0" xfId="6" applyFont="1" applyAlignment="1">
      <alignment horizontal="left" vertical="center" wrapText="1" indent="2"/>
    </xf>
    <xf numFmtId="0" fontId="2" fillId="2" borderId="0" xfId="1" applyFill="1" applyAlignment="1">
      <alignment horizontal="center" vertical="center"/>
    </xf>
    <xf numFmtId="0" fontId="2" fillId="5" borderId="0" xfId="1" applyFill="1" applyAlignment="1">
      <alignment horizontal="center" vertical="center"/>
    </xf>
    <xf numFmtId="0" fontId="2" fillId="4" borderId="0" xfId="1" applyFill="1" applyAlignment="1">
      <alignment horizontal="center" vertical="center"/>
    </xf>
    <xf numFmtId="0" fontId="4" fillId="3" borderId="0" xfId="3" applyFill="1" applyAlignment="1">
      <alignment horizontal="center" vertical="center"/>
    </xf>
    <xf numFmtId="0" fontId="12" fillId="0" borderId="2" xfId="5" applyFill="1" applyBorder="1" applyAlignment="1">
      <alignment vertical="center" wrapText="1"/>
    </xf>
    <xf numFmtId="0" fontId="12" fillId="0" borderId="3" xfId="5" applyFill="1" applyBorder="1" applyAlignment="1">
      <alignment vertical="center" wrapText="1"/>
    </xf>
    <xf numFmtId="0" fontId="12" fillId="0" borderId="4" xfId="5" applyFill="1" applyBorder="1" applyAlignment="1">
      <alignment vertical="center" wrapText="1"/>
    </xf>
    <xf numFmtId="0" fontId="2" fillId="3" borderId="0" xfId="1" applyFill="1" applyAlignment="1">
      <alignment horizontal="center" vertical="center"/>
    </xf>
  </cellXfs>
  <cellStyles count="49">
    <cellStyle name="20 % – Poudarek1" xfId="26" builtinId="30" customBuiltin="1"/>
    <cellStyle name="20 % – Poudarek2" xfId="30" builtinId="34" customBuiltin="1"/>
    <cellStyle name="20 % – Poudarek3" xfId="34" builtinId="38" customBuiltin="1"/>
    <cellStyle name="20 % – Poudarek4" xfId="38" builtinId="42" customBuiltin="1"/>
    <cellStyle name="20 % – Poudarek5" xfId="42" builtinId="46" customBuiltin="1"/>
    <cellStyle name="20 % – Poudarek6" xfId="46" builtinId="50" customBuiltin="1"/>
    <cellStyle name="40 % – Poudarek1" xfId="27" builtinId="31" customBuiltin="1"/>
    <cellStyle name="40 % – Poudarek2" xfId="31" builtinId="35" customBuiltin="1"/>
    <cellStyle name="40 % – Poudarek3" xfId="35" builtinId="39" customBuiltin="1"/>
    <cellStyle name="40 % – Poudarek4" xfId="39" builtinId="43" customBuiltin="1"/>
    <cellStyle name="40 % – Poudarek5" xfId="43" builtinId="47" customBuiltin="1"/>
    <cellStyle name="40 % – Poudarek6" xfId="47" builtinId="51" customBuiltin="1"/>
    <cellStyle name="60 % – Poudarek1" xfId="28" builtinId="32" customBuiltin="1"/>
    <cellStyle name="60 % – Poudarek2" xfId="32" builtinId="36" customBuiltin="1"/>
    <cellStyle name="60 % – Poudarek3" xfId="36" builtinId="40" customBuiltin="1"/>
    <cellStyle name="60 % – Poudarek4" xfId="40" builtinId="44" customBuiltin="1"/>
    <cellStyle name="60 % – Poudarek5" xfId="44" builtinId="48" customBuiltin="1"/>
    <cellStyle name="60 % – Poudarek6" xfId="48" builtinId="52" customBuiltin="1"/>
    <cellStyle name="Dobro" xfId="15" builtinId="26" customBuiltin="1"/>
    <cellStyle name="Hiperpovezava" xfId="6" builtinId="8" customBuiltin="1"/>
    <cellStyle name="Izhod" xfId="18" builtinId="21" customBuiltin="1"/>
    <cellStyle name="Naslov" xfId="1" builtinId="15" customBuiltin="1"/>
    <cellStyle name="Naslov 1" xfId="2" builtinId="16" customBuiltin="1"/>
    <cellStyle name="Naslov 2" xfId="3" builtinId="17" customBuiltin="1"/>
    <cellStyle name="Naslov 3" xfId="13" builtinId="18" customBuiltin="1"/>
    <cellStyle name="Naslov 4" xfId="14" builtinId="19" customBuiltin="1"/>
    <cellStyle name="Navadno" xfId="0" builtinId="0" customBuiltin="1"/>
    <cellStyle name="Nevtralno" xfId="17" builtinId="28" customBuiltin="1"/>
    <cellStyle name="Obiskana hiperpovezava" xfId="7" builtinId="9" customBuiltin="1"/>
    <cellStyle name="Odstotek" xfId="12" builtinId="5" customBuiltin="1"/>
    <cellStyle name="Opomba" xfId="23" builtinId="10" customBuiltin="1"/>
    <cellStyle name="Opozorilo" xfId="22" builtinId="11" customBuiltin="1"/>
    <cellStyle name="Pojasnjevalno besedilo" xfId="4" builtinId="53" customBuiltin="1"/>
    <cellStyle name="Poudarek1" xfId="25" builtinId="29" customBuiltin="1"/>
    <cellStyle name="Poudarek2" xfId="29" builtinId="33" customBuiltin="1"/>
    <cellStyle name="Poudarek3" xfId="33" builtinId="37" customBuiltin="1"/>
    <cellStyle name="Poudarek4" xfId="37" builtinId="41" customBuiltin="1"/>
    <cellStyle name="Poudarek5" xfId="41" builtinId="45" customBuiltin="1"/>
    <cellStyle name="Poudarek6" xfId="45" builtinId="49" customBuiltin="1"/>
    <cellStyle name="Povezana celica" xfId="20" builtinId="24" customBuiltin="1"/>
    <cellStyle name="Preveri celico" xfId="21" builtinId="23" customBuiltin="1"/>
    <cellStyle name="Računanje" xfId="19" builtinId="22" customBuiltin="1"/>
    <cellStyle name="Slabo" xfId="16" builtinId="27" customBuiltin="1"/>
    <cellStyle name="Valuta" xfId="10" builtinId="4" customBuiltin="1"/>
    <cellStyle name="Valuta [0]" xfId="11" builtinId="7" customBuiltin="1"/>
    <cellStyle name="Vejica" xfId="8" builtinId="3" customBuiltin="1"/>
    <cellStyle name="Vejica [0]" xfId="9" builtinId="6" customBuiltin="1"/>
    <cellStyle name="Vnos" xfId="5" builtinId="20" customBuiltin="1"/>
    <cellStyle name="Vsota" xfId="24" builtinId="25" customBuiltin="1"/>
  </cellStyles>
  <dxfs count="74">
    <dxf>
      <numFmt numFmtId="19" formatCode="d/mm/yyyy"/>
      <alignment horizontal="center" vertical="center" textRotation="0" wrapText="0" indent="0" justifyLastLine="0" shrinkToFit="0" readingOrder="0"/>
    </dxf>
    <dxf>
      <numFmt numFmtId="19" formatCode="d/mm/yyyy"/>
      <alignment horizontal="center" vertical="center" textRotation="0" wrapText="0" indent="0" justifyLastLine="0" shrinkToFit="0" readingOrder="0"/>
    </dxf>
    <dxf>
      <numFmt numFmtId="19" formatCode="d/mm/yyyy"/>
      <alignment horizontal="center" vertical="center" textRotation="0" wrapText="0" indent="0" justifyLastLine="0" shrinkToFit="0" readingOrder="0"/>
    </dxf>
    <dxf>
      <fill>
        <patternFill>
          <bgColor rgb="FF3DBA99"/>
        </patternFill>
      </fill>
    </dxf>
    <dxf>
      <fill>
        <patternFill>
          <bgColor rgb="FFEEBE1C"/>
        </patternFill>
      </fill>
    </dxf>
    <dxf>
      <fill>
        <patternFill>
          <bgColor rgb="FFF15A44"/>
        </patternFill>
      </fill>
    </dxf>
    <dxf>
      <fill>
        <patternFill>
          <bgColor theme="0" tint="-0.14996795556505021"/>
        </patternFill>
      </fill>
    </dxf>
    <dxf>
      <fill>
        <patternFill>
          <bgColor rgb="FF3DBA99"/>
        </patternFill>
      </fill>
    </dxf>
    <dxf>
      <fill>
        <patternFill>
          <bgColor rgb="FFEEBE1C"/>
        </patternFill>
      </fill>
    </dxf>
    <dxf>
      <fill>
        <patternFill>
          <bgColor rgb="FFF15A44"/>
        </patternFill>
      </fill>
    </dxf>
    <dxf>
      <fill>
        <patternFill>
          <bgColor theme="0" tint="-0.14996795556505021"/>
        </patternFill>
      </fill>
    </dxf>
    <dxf>
      <fill>
        <patternFill>
          <bgColor rgb="FF3DBA99"/>
        </patternFill>
      </fill>
    </dxf>
    <dxf>
      <fill>
        <patternFill>
          <bgColor rgb="FFEEBE1C"/>
        </patternFill>
      </fill>
    </dxf>
    <dxf>
      <fill>
        <patternFill>
          <bgColor rgb="FFF15A44"/>
        </patternFill>
      </fill>
    </dxf>
    <dxf>
      <fill>
        <patternFill>
          <bgColor theme="0" tint="-0.14996795556505021"/>
        </patternFill>
      </fill>
    </dxf>
    <dxf>
      <fill>
        <patternFill>
          <bgColor rgb="FF3DBA99"/>
        </patternFill>
      </fill>
    </dxf>
    <dxf>
      <fill>
        <patternFill>
          <bgColor rgb="FFEEBE1C"/>
        </patternFill>
      </fill>
    </dxf>
    <dxf>
      <fill>
        <patternFill>
          <bgColor rgb="FFF15A44"/>
        </patternFill>
      </fill>
    </dxf>
    <dxf>
      <fill>
        <patternFill>
          <bgColor theme="0" tint="-0.14996795556505021"/>
        </patternFill>
      </fill>
    </dxf>
    <dxf>
      <font>
        <color theme="1" tint="0.14996795556505021"/>
      </font>
      <fill>
        <patternFill>
          <bgColor rgb="FFF15A44"/>
        </patternFill>
      </fill>
    </dxf>
    <dxf>
      <font>
        <color theme="1" tint="0.14996795556505021"/>
      </font>
      <fill>
        <patternFill>
          <bgColor rgb="FF3DBA99"/>
        </patternFill>
      </fill>
    </dxf>
    <dxf>
      <font>
        <color theme="1" tint="0.14996795556505021"/>
      </font>
      <fill>
        <patternFill>
          <bgColor rgb="FFEEBE1C"/>
        </patternFill>
      </fill>
    </dxf>
    <dxf>
      <fill>
        <patternFill>
          <bgColor theme="0" tint="-0.14996795556505021"/>
        </patternFill>
      </fill>
    </dxf>
    <dxf>
      <font>
        <color theme="1" tint="0.14996795556505021"/>
      </font>
      <fill>
        <patternFill>
          <bgColor rgb="FFF15A44"/>
        </patternFill>
      </fill>
    </dxf>
    <dxf>
      <font>
        <color theme="1" tint="0.14996795556505021"/>
      </font>
      <fill>
        <patternFill>
          <bgColor rgb="FF3DBA99"/>
        </patternFill>
      </fill>
    </dxf>
    <dxf>
      <font>
        <color theme="1" tint="0.14996795556505021"/>
      </font>
      <fill>
        <patternFill>
          <bgColor rgb="FFEEBE1C"/>
        </patternFill>
      </fill>
    </dxf>
    <dxf>
      <fill>
        <patternFill>
          <bgColor theme="0" tint="-0.14996795556505021"/>
        </patternFill>
      </fill>
    </dxf>
    <dxf>
      <font>
        <color theme="1" tint="0.14996795556505021"/>
      </font>
      <fill>
        <patternFill>
          <bgColor rgb="FFF15A44"/>
        </patternFill>
      </fill>
    </dxf>
    <dxf>
      <font>
        <color theme="1" tint="0.14996795556505021"/>
      </font>
      <fill>
        <patternFill>
          <bgColor rgb="FF3DBA99"/>
        </patternFill>
      </fill>
    </dxf>
    <dxf>
      <font>
        <color theme="1" tint="0.14996795556505021"/>
      </font>
      <fill>
        <patternFill>
          <bgColor rgb="FFEEBE1C"/>
        </patternFill>
      </fill>
    </dxf>
    <dxf>
      <fill>
        <patternFill>
          <bgColor theme="0" tint="-0.14996795556505021"/>
        </patternFill>
      </fill>
    </dxf>
    <dxf>
      <numFmt numFmtId="19" formatCode="d/mm/yyyy"/>
      <alignment horizontal="center" vertical="center" textRotation="0" wrapText="0" indent="0" justifyLastLine="0" shrinkToFit="0" readingOrder="0"/>
    </dxf>
    <dxf>
      <numFmt numFmtId="19" formatCode="d/mm/yyyy"/>
      <alignment horizontal="center" vertical="top" textRotation="0" wrapText="1" indent="0" justifyLastLine="0" shrinkToFit="0" readingOrder="0"/>
    </dxf>
    <dxf>
      <numFmt numFmtId="19" formatCode="d/mm/yyyy"/>
      <alignment horizontal="center" vertical="top" textRotation="0" wrapText="1" indent="0" justifyLastLine="0" shrinkToFit="0" readingOrder="0"/>
    </dxf>
    <dxf>
      <numFmt numFmtId="19" formatCode="d/mm/yyyy"/>
      <alignment horizontal="center" vertical="top" textRotation="0" wrapText="1" indent="0" justifyLastLine="0" shrinkToFit="0" readingOrder="0"/>
    </dxf>
    <dxf>
      <numFmt numFmtId="13" formatCode="0%"/>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13" formatCode="0%"/>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13" formatCode="0%"/>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13" formatCode="0%"/>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top" textRotation="0" wrapText="1" indent="0" justifyLastLine="0" shrinkToFit="0" readingOrder="0"/>
    </dxf>
    <dxf>
      <alignment horizontal="center"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center" textRotation="0" wrapText="0" indent="0" justifyLastLine="0" shrinkToFit="0" readingOrder="0"/>
    </dxf>
    <dxf>
      <alignment horizontal="general" vertical="top" textRotation="0" wrapText="1" indent="0" justifyLastLine="0" shrinkToFit="0" readingOrder="0"/>
    </dxf>
    <dxf>
      <alignment horizontal="center"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center" textRotation="0" wrapText="0" indent="0" justifyLastLine="0" shrinkToFit="0" readingOrder="0"/>
    </dxf>
    <dxf>
      <alignment horizontal="general" vertical="top" textRotation="0" wrapText="1" indent="0" justifyLastLine="0" shrinkToFit="0" readingOrder="0"/>
    </dxf>
    <dxf>
      <alignment horizontal="center"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center" textRotation="0" wrapText="0" indent="0" justifyLastLine="0" shrinkToFit="0" readingOrder="0"/>
    </dxf>
    <dxf>
      <font>
        <b/>
        <i val="0"/>
      </font>
    </dxf>
    <dxf>
      <font>
        <b/>
        <i val="0"/>
        <color theme="0"/>
      </font>
      <fill>
        <gradientFill degree="90">
          <stop position="0">
            <color theme="1"/>
          </stop>
          <stop position="1">
            <color theme="1"/>
          </stop>
        </gradientFill>
      </fill>
      <border diagonalUp="0" diagonalDown="0">
        <left/>
        <right/>
        <top/>
        <bottom/>
        <vertical/>
        <horizontal/>
      </border>
    </dxf>
    <dxf>
      <border>
        <bottom style="medium">
          <color theme="0" tint="-0.24994659260841701"/>
        </bottom>
        <horizontal style="medium">
          <color theme="0" tint="-0.24994659260841701"/>
        </horizontal>
      </border>
    </dxf>
  </dxfs>
  <tableStyles count="1" defaultPivotStyle="PivotStyleLight16">
    <tableStyle name="Sledilnik posvetovanj" pivot="0" count="3" xr9:uid="{00000000-0011-0000-FFFF-FFFF00000000}">
      <tableStyleElement type="wholeTable" dxfId="73"/>
      <tableStyleElement type="headerRow" dxfId="72"/>
      <tableStyleElement type="firstColumn" dxfId="71"/>
    </tableStyle>
  </tableStyles>
  <colors>
    <mruColors>
      <color rgb="FF3DBA99"/>
      <color rgb="FFEEBE1C"/>
      <color rgb="FFF15A44"/>
      <color rgb="FF2626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customXml" Target="/customXml/item1.xml" Id="rId13" /><Relationship Type="http://schemas.openxmlformats.org/officeDocument/2006/relationships/worksheet" Target="/xl/worksheets/sheet32.xml" Id="rId3" /><Relationship Type="http://schemas.openxmlformats.org/officeDocument/2006/relationships/worksheet" Target="/xl/worksheets/sheet73.xml" Id="rId7" /><Relationship Type="http://schemas.openxmlformats.org/officeDocument/2006/relationships/calcChain" Target="/xl/calcChain.xml" Id="rId12" /><Relationship Type="http://schemas.openxmlformats.org/officeDocument/2006/relationships/worksheet" Target="/xl/worksheets/sheet24.xml" Id="rId2" /><Relationship Type="http://schemas.openxmlformats.org/officeDocument/2006/relationships/worksheet" Target="/xl/worksheets/sheet15.xml" Id="rId1" /><Relationship Type="http://schemas.openxmlformats.org/officeDocument/2006/relationships/worksheet" Target="/xl/worksheets/sheet66.xml" Id="rId6" /><Relationship Type="http://schemas.openxmlformats.org/officeDocument/2006/relationships/sharedStrings" Target="/xl/sharedStrings.xml" Id="rId11" /><Relationship Type="http://schemas.openxmlformats.org/officeDocument/2006/relationships/worksheet" Target="/xl/worksheets/sheet57.xml" Id="rId5" /><Relationship Type="http://schemas.openxmlformats.org/officeDocument/2006/relationships/customXml" Target="/customXml/item32.xml" Id="rId15" /><Relationship Type="http://schemas.openxmlformats.org/officeDocument/2006/relationships/styles" Target="/xl/styles.xml" Id="rId10" /><Relationship Type="http://schemas.openxmlformats.org/officeDocument/2006/relationships/worksheet" Target="/xl/worksheets/sheet48.xml" Id="rId4" /><Relationship Type="http://schemas.openxmlformats.org/officeDocument/2006/relationships/theme" Target="/xl/theme/theme11.xml" Id="rId9" /><Relationship Type="http://schemas.openxmlformats.org/officeDocument/2006/relationships/customXml" Target="/customXml/item23.xml" Id="rId14" /></Relationships>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RoutineReg" displayName="tblRoutineReg" ref="A3:H9" totalsRowShown="0" headerRowDxfId="70">
  <autoFilter ref="A3:H9" xr:uid="{00000000-0009-0000-0100-000001000000}"/>
  <tableColumns count="8">
    <tableColumn id="1" xr3:uid="{00000000-0010-0000-0000-000001000000}" name="Ime" dataDxfId="69"/>
    <tableColumn id="2" xr3:uid="{00000000-0010-0000-0000-000002000000}" name="Podjetje" dataDxfId="68"/>
    <tableColumn id="3" xr3:uid="{00000000-0010-0000-0000-000003000000}" name="Podatki za stik" dataDxfId="67"/>
    <tableColumn id="4" xr3:uid="{00000000-0010-0000-0000-000004000000}" name="Kraj srečanja" dataDxfId="66"/>
    <tableColumn id="5" xr3:uid="{00000000-0010-0000-0000-000005000000}" name="Opombe" dataDxfId="65"/>
    <tableColumn id="7" xr3:uid="{00000000-0010-0000-0000-000007000000}" name="Datum nadaljnje obravnave" dataDxfId="34"/>
    <tableColumn id="8" xr3:uid="{00000000-0010-0000-0000-000008000000}" name="Dokončano" dataDxfId="64"/>
    <tableColumn id="9" xr3:uid="{00000000-0010-0000-0000-000009000000}" name="Opombe iz pogovora" dataDxfId="63"/>
  </tableColumns>
  <tableStyleInfo name="Sledilnik posvetovanj" showFirstColumn="1"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blOccAcquaint" displayName="tblOccAcquaint" ref="A3:H9" totalsRowShown="0" headerRowDxfId="62">
  <autoFilter ref="A3:H9" xr:uid="{00000000-0009-0000-0100-000004000000}"/>
  <tableColumns count="8">
    <tableColumn id="1" xr3:uid="{00000000-0010-0000-0100-000001000000}" name="Ime" dataDxfId="61"/>
    <tableColumn id="2" xr3:uid="{00000000-0010-0000-0100-000002000000}" name="Podjetje" dataDxfId="60"/>
    <tableColumn id="3" xr3:uid="{00000000-0010-0000-0100-000003000000}" name="Podatki za stik" dataDxfId="59"/>
    <tableColumn id="4" xr3:uid="{00000000-0010-0000-0100-000004000000}" name="Kraj srečanja" dataDxfId="58"/>
    <tableColumn id="5" xr3:uid="{00000000-0010-0000-0100-000005000000}" name="Opombe" dataDxfId="57"/>
    <tableColumn id="7" xr3:uid="{00000000-0010-0000-0100-000007000000}" name="Datum nadaljnje obravnave" dataDxfId="33"/>
    <tableColumn id="8" xr3:uid="{00000000-0010-0000-0100-000008000000}" name="Dokončano" dataDxfId="56"/>
    <tableColumn id="9" xr3:uid="{00000000-0010-0000-0100-000009000000}" name="Opombe iz pogovora" dataDxfId="55"/>
  </tableColumns>
  <tableStyleInfo name="Sledilnik posvetovanj" showFirstColumn="1"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blPotentialProspects" displayName="tblPotentialProspects" ref="A3:H9" totalsRowShown="0" headerRowDxfId="54">
  <autoFilter ref="A3:H9" xr:uid="{00000000-0009-0000-0100-000005000000}"/>
  <tableColumns count="8">
    <tableColumn id="1" xr3:uid="{00000000-0010-0000-0200-000001000000}" name="Ime" dataDxfId="53"/>
    <tableColumn id="2" xr3:uid="{00000000-0010-0000-0200-000002000000}" name="Podjetje" dataDxfId="52"/>
    <tableColumn id="3" xr3:uid="{00000000-0010-0000-0200-000003000000}" name="Podatki za stik" dataDxfId="51"/>
    <tableColumn id="4" xr3:uid="{00000000-0010-0000-0200-000004000000}" name="Kraj srečanja" dataDxfId="50"/>
    <tableColumn id="5" xr3:uid="{00000000-0010-0000-0200-000005000000}" name="Opombe" dataDxfId="49"/>
    <tableColumn id="7" xr3:uid="{00000000-0010-0000-0200-000007000000}" name="Datum nadaljnje obravnave" dataDxfId="32"/>
    <tableColumn id="8" xr3:uid="{00000000-0010-0000-0200-000008000000}" name="Dokončano" dataDxfId="48"/>
    <tableColumn id="9" xr3:uid="{00000000-0010-0000-0200-000009000000}" name="Opombe iz pogovora" dataDxfId="47"/>
  </tableColumns>
  <tableStyleInfo name="Sledilnik posvetovanj" showFirstColumn="1"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blGoals" displayName="tblGoals" ref="A14:D17" totalsRowShown="0">
  <autoFilter ref="A14:D17" xr:uid="{00000000-0009-0000-0100-000006000000}"/>
  <tableColumns count="4">
    <tableColumn id="1" xr3:uid="{00000000-0010-0000-0300-000001000000}" name="Četrtletni cilj števila stikov" dataDxfId="46"/>
    <tableColumn id="2" xr3:uid="{00000000-0010-0000-0300-000002000000}" name="Rok" dataDxfId="31"/>
    <tableColumn id="3" xr3:uid="{00000000-0010-0000-0300-000003000000}" name="Dejansko vzpostavljeni stiki ob četrtletju" dataDxfId="45"/>
    <tableColumn id="4" xr3:uid="{00000000-0010-0000-0300-000004000000}" name="Rezultati" dataDxfId="44">
      <calculatedColumnFormula>IF(tblGoals[[#This Row],[Četrtletni cilj števila stikov]]&gt;0,tblGoals[[#This Row],[Dejansko vzpostavljeni stiki ob četrtletju]]/tblGoals[[#This Row],[Četrtletni cilj števila stikov]],"")</calculatedColumnFormula>
    </tableColumn>
  </tableColumns>
  <tableStyleInfo name="Sledilnik posvetovanj"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blGoals3" displayName="tblGoals3" ref="A14:D17" totalsRowShown="0">
  <autoFilter ref="A14:D17" xr:uid="{00000000-0009-0000-0100-000002000000}"/>
  <tableColumns count="4">
    <tableColumn id="1" xr3:uid="{00000000-0010-0000-0400-000001000000}" name="Četrtletni cilj števila stikov" dataDxfId="43"/>
    <tableColumn id="2" xr3:uid="{00000000-0010-0000-0400-000002000000}" name="Rok" dataDxfId="2"/>
    <tableColumn id="3" xr3:uid="{00000000-0010-0000-0400-000003000000}" name="Dejansko vzpostavljeni stiki ob četrtletju" dataDxfId="42"/>
    <tableColumn id="4" xr3:uid="{00000000-0010-0000-0400-000004000000}" name="Rezultati" dataDxfId="41">
      <calculatedColumnFormula>IF(tblGoals3[[#This Row],[Četrtletni cilj števila stikov]]&gt;0,tblGoals3[[#This Row],[Dejansko vzpostavljeni stiki ob četrtletju]]/tblGoals3[[#This Row],[Četrtletni cilj števila stikov]],"")</calculatedColumnFormula>
    </tableColumn>
  </tableColumns>
  <tableStyleInfo name="Sledilnik posvetovanj"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blGoals34" displayName="tblGoals34" ref="A14:D17" totalsRowShown="0">
  <autoFilter ref="A14:D17" xr:uid="{00000000-0009-0000-0100-000003000000}"/>
  <tableColumns count="4">
    <tableColumn id="1" xr3:uid="{00000000-0010-0000-0500-000001000000}" name="Četrtletni cilj števila stikov" dataDxfId="40"/>
    <tableColumn id="2" xr3:uid="{00000000-0010-0000-0500-000002000000}" name="Rok" dataDxfId="1"/>
    <tableColumn id="3" xr3:uid="{00000000-0010-0000-0500-000003000000}" name="Dejansko vzpostavljeni stiki ob četrtletju" dataDxfId="39"/>
    <tableColumn id="4" xr3:uid="{00000000-0010-0000-0500-000004000000}" name="Rezultati" dataDxfId="38">
      <calculatedColumnFormula>IF(tblGoals34[[#This Row],[Četrtletni cilj števila stikov]]&gt;0,tblGoals34[[#This Row],[Dejansko vzpostavljeni stiki ob četrtletju]]/tblGoals34[[#This Row],[Četrtletni cilj števila stikov]],"")</calculatedColumnFormula>
    </tableColumn>
  </tableColumns>
  <tableStyleInfo name="Sledilnik posvetovanj"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blGoals348" displayName="tblGoals348" ref="A14:D17" totalsRowShown="0">
  <autoFilter ref="A14:D17" xr:uid="{00000000-0009-0000-0100-000007000000}"/>
  <tableColumns count="4">
    <tableColumn id="1" xr3:uid="{00000000-0010-0000-0600-000001000000}" name="Četrtletni cilj števila stikov" dataDxfId="37"/>
    <tableColumn id="2" xr3:uid="{00000000-0010-0000-0600-000002000000}" name="Rok" dataDxfId="0"/>
    <tableColumn id="3" xr3:uid="{00000000-0010-0000-0600-000003000000}" name="Dejansko vzpostavljeni stiki ob četrtletju" dataDxfId="36"/>
    <tableColumn id="4" xr3:uid="{00000000-0010-0000-0600-000004000000}" name="Rezultati" dataDxfId="35">
      <calculatedColumnFormula>IF(tblGoals348[[#This Row],[Četrtletni cilj števila stikov]]&gt;0,tblGoals348[[#This Row],[Dejansko vzpostavljeni stiki ob četrtletju]]/tblGoals348[[#This Row],[Četrtletni cilj števila stikov]],"")</calculatedColumnFormula>
    </tableColumn>
  </tableColumns>
  <tableStyleInfo name="Sledilnik posvetovanj" showFirstColumn="0" showLastColumn="0" showRowStripes="1" showColumnStripes="0"/>
</table>
</file>

<file path=xl/theme/theme11.xml><?xml version="1.0" encoding="utf-8"?>
<a:theme xmlns:a="http://schemas.openxmlformats.org/drawingml/2006/main" name="Office Theme">
  <a:themeElements>
    <a:clrScheme name="Custom 1">
      <a:dk1>
        <a:sysClr val="windowText" lastClr="000000"/>
      </a:dk1>
      <a:lt1>
        <a:sysClr val="window" lastClr="FFFFFF"/>
      </a:lt1>
      <a:dk2>
        <a:srgbClr val="4E5259"/>
      </a:dk2>
      <a:lt2>
        <a:srgbClr val="E7E6E6"/>
      </a:lt2>
      <a:accent1>
        <a:srgbClr val="081B6B"/>
      </a:accent1>
      <a:accent2>
        <a:srgbClr val="147669"/>
      </a:accent2>
      <a:accent3>
        <a:srgbClr val="C03E27"/>
      </a:accent3>
      <a:accent4>
        <a:srgbClr val="E38225"/>
      </a:accent4>
      <a:accent5>
        <a:srgbClr val="4472C4"/>
      </a:accent5>
      <a:accent6>
        <a:srgbClr val="70AD47"/>
      </a:accent6>
      <a:hlink>
        <a:srgbClr val="0563C1"/>
      </a:hlink>
      <a:folHlink>
        <a:srgbClr val="954F72"/>
      </a:folHlink>
    </a:clrScheme>
    <a:fontScheme name="Custom 1">
      <a:majorFont>
        <a:latin typeface="Trebuchet MS"/>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&#65279;<?xml version="1.0" encoding="utf-8"?><Relationships xmlns="http://schemas.openxmlformats.org/package/2006/relationships"><Relationship Type="http://schemas.openxmlformats.org/officeDocument/2006/relationships/printerSettings" Target="/xl/printerSettings/printerSettings15.bin" Id="rId2" /><Relationship Type="http://schemas.openxmlformats.org/officeDocument/2006/relationships/hyperlink" Target="https://support.office.com/en-us/article/Start-a-new-line-of-text-inside-a-cell-f1cb5f4f-5830-4732-80da-d59bb91a6825?ui=en-US&amp;rs=en-US&amp;ad=US" TargetMode="External" Id="rId1" /></Relationships>
</file>

<file path=xl/worksheets/_rels/sheet24.xml.rels>&#65279;<?xml version="1.0" encoding="utf-8"?><Relationships xmlns="http://schemas.openxmlformats.org/package/2006/relationships"><Relationship Type="http://schemas.openxmlformats.org/officeDocument/2006/relationships/table" Target="/xl/tables/table14.xml" Id="rId2" /><Relationship Type="http://schemas.openxmlformats.org/officeDocument/2006/relationships/printerSettings" Target="/xl/printerSettings/printerSettings24.bin" Id="rId1" /></Relationships>
</file>

<file path=xl/worksheets/_rels/sheet32.xml.rels>&#65279;<?xml version="1.0" encoding="utf-8"?><Relationships xmlns="http://schemas.openxmlformats.org/package/2006/relationships"><Relationship Type="http://schemas.openxmlformats.org/officeDocument/2006/relationships/table" Target="/xl/tables/table22.xml" Id="rId2" /><Relationship Type="http://schemas.openxmlformats.org/officeDocument/2006/relationships/printerSettings" Target="/xl/printerSettings/printerSettings32.bin" Id="rId1" /></Relationships>
</file>

<file path=xl/worksheets/_rels/sheet48.xml.rels>&#65279;<?xml version="1.0" encoding="utf-8"?><Relationships xmlns="http://schemas.openxmlformats.org/package/2006/relationships"><Relationship Type="http://schemas.openxmlformats.org/officeDocument/2006/relationships/table" Target="/xl/tables/table37.xml" Id="rId2" /><Relationship Type="http://schemas.openxmlformats.org/officeDocument/2006/relationships/printerSettings" Target="/xl/printerSettings/printerSettings48.bin" Id="rId1" /></Relationships>
</file>

<file path=xl/worksheets/_rels/sheet57.xml.rels>&#65279;<?xml version="1.0" encoding="utf-8"?><Relationships xmlns="http://schemas.openxmlformats.org/package/2006/relationships"><Relationship Type="http://schemas.openxmlformats.org/officeDocument/2006/relationships/table" Target="/xl/tables/table46.xml" Id="rId2" /><Relationship Type="http://schemas.openxmlformats.org/officeDocument/2006/relationships/printerSettings" Target="/xl/printerSettings/printerSettings57.bin" Id="rId1" /></Relationships>
</file>

<file path=xl/worksheets/_rels/sheet66.xml.rels>&#65279;<?xml version="1.0" encoding="utf-8"?><Relationships xmlns="http://schemas.openxmlformats.org/package/2006/relationships"><Relationship Type="http://schemas.openxmlformats.org/officeDocument/2006/relationships/table" Target="/xl/tables/table55.xml" Id="rId2" /><Relationship Type="http://schemas.openxmlformats.org/officeDocument/2006/relationships/printerSettings" Target="/xl/printerSettings/printerSettings66.bin" Id="rId1" /></Relationships>
</file>

<file path=xl/worksheets/_rels/sheet73.xml.rels>&#65279;<?xml version="1.0" encoding="utf-8"?><Relationships xmlns="http://schemas.openxmlformats.org/package/2006/relationships"><Relationship Type="http://schemas.openxmlformats.org/officeDocument/2006/relationships/table" Target="/xl/tables/table63.xml" Id="rId2" /><Relationship Type="http://schemas.openxmlformats.org/officeDocument/2006/relationships/printerSettings" Target="/xl/printerSettings/printerSettings73.bin" Id="rId1" /></Relationships>
</file>

<file path=xl/worksheets/_rels/sheet81.xml.rels>&#65279;<?xml version="1.0" encoding="utf-8"?><Relationships xmlns="http://schemas.openxmlformats.org/package/2006/relationships"><Relationship Type="http://schemas.openxmlformats.org/officeDocument/2006/relationships/table" Target="/xl/tables/table71.xml" Id="rId2" /><Relationship Type="http://schemas.openxmlformats.org/officeDocument/2006/relationships/printerSettings" Target="/xl/printerSettings/printerSettings81.bin" Id="rId1" /></Relationships>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pageSetUpPr fitToPage="1"/>
  </sheetPr>
  <dimension ref="A1:G17"/>
  <sheetViews>
    <sheetView showGridLines="0" tabSelected="1" workbookViewId="0">
      <selection sqref="A1:C1"/>
    </sheetView>
  </sheetViews>
  <sheetFormatPr defaultRowHeight="24" customHeight="1" x14ac:dyDescent="0.2"/>
  <cols>
    <col min="1" max="1" width="6.5703125" customWidth="1"/>
    <col min="2" max="2" width="31.5703125" customWidth="1"/>
    <col min="3" max="3" width="19.7109375" customWidth="1"/>
    <col min="4" max="4" width="25.28515625" customWidth="1"/>
    <col min="5" max="5" width="22.85546875" customWidth="1"/>
    <col min="6" max="6" width="17.28515625" customWidth="1"/>
    <col min="7" max="7" width="32.5703125" customWidth="1"/>
  </cols>
  <sheetData>
    <row r="1" spans="1:7" ht="33.75" customHeight="1" x14ac:dyDescent="0.2">
      <c r="A1" s="39" t="s">
        <v>0</v>
      </c>
      <c r="B1" s="39"/>
      <c r="C1" s="39"/>
      <c r="D1" s="34" t="s">
        <v>20</v>
      </c>
    </row>
    <row r="2" spans="1:7" ht="38.25" customHeight="1" x14ac:dyDescent="0.25">
      <c r="A2" s="1"/>
      <c r="B2" s="38" t="s">
        <v>1</v>
      </c>
      <c r="C2" s="38"/>
      <c r="D2" s="38"/>
      <c r="E2" s="38"/>
      <c r="F2" s="38"/>
      <c r="G2" s="38"/>
    </row>
    <row r="3" spans="1:7" ht="24" customHeight="1" x14ac:dyDescent="0.25">
      <c r="A3" s="1"/>
      <c r="B3" s="40" t="s">
        <v>2</v>
      </c>
      <c r="C3" s="40"/>
      <c r="D3" s="40"/>
      <c r="E3" s="40"/>
      <c r="F3" s="40"/>
      <c r="G3" s="40"/>
    </row>
    <row r="4" spans="1:7" ht="24" customHeight="1" x14ac:dyDescent="0.25">
      <c r="A4" s="1"/>
      <c r="B4" s="40" t="s">
        <v>3</v>
      </c>
      <c r="C4" s="40"/>
      <c r="D4" s="40"/>
      <c r="E4" s="40"/>
      <c r="F4" s="40"/>
      <c r="G4" s="40"/>
    </row>
    <row r="5" spans="1:7" ht="24" customHeight="1" x14ac:dyDescent="0.25">
      <c r="A5" s="1"/>
      <c r="B5" s="40" t="s">
        <v>4</v>
      </c>
      <c r="C5" s="40"/>
      <c r="D5" s="40"/>
      <c r="E5" s="40"/>
      <c r="F5" s="40"/>
      <c r="G5" s="40"/>
    </row>
    <row r="6" spans="1:7" ht="28.5" customHeight="1" x14ac:dyDescent="0.25">
      <c r="A6" s="1"/>
      <c r="B6" s="38" t="s">
        <v>5</v>
      </c>
      <c r="C6" s="38"/>
      <c r="D6" s="38"/>
      <c r="E6" s="38"/>
      <c r="F6" s="38"/>
      <c r="G6" s="38"/>
    </row>
    <row r="7" spans="1:7" ht="28.5" customHeight="1" x14ac:dyDescent="0.25">
      <c r="A7" s="1"/>
      <c r="B7" s="41" t="s">
        <v>6</v>
      </c>
      <c r="C7" s="41"/>
      <c r="D7" s="41"/>
      <c r="E7" s="41"/>
      <c r="F7" s="41"/>
      <c r="G7" s="41"/>
    </row>
    <row r="8" spans="1:7" ht="28.5" customHeight="1" x14ac:dyDescent="0.25">
      <c r="A8" s="16"/>
      <c r="B8" s="42" t="s">
        <v>7</v>
      </c>
      <c r="C8" s="42"/>
      <c r="D8" s="42"/>
      <c r="E8" s="42"/>
      <c r="F8" s="42"/>
      <c r="G8" s="42"/>
    </row>
    <row r="9" spans="1:7" ht="39" customHeight="1" x14ac:dyDescent="0.25">
      <c r="A9" s="1"/>
      <c r="B9" s="41" t="s">
        <v>8</v>
      </c>
      <c r="C9" s="41"/>
      <c r="D9" s="41"/>
      <c r="E9" s="41"/>
      <c r="F9" s="41"/>
      <c r="G9" s="41"/>
    </row>
    <row r="10" spans="1:7" ht="39" customHeight="1" x14ac:dyDescent="0.25">
      <c r="A10" s="1"/>
      <c r="B10" s="41" t="s">
        <v>9</v>
      </c>
      <c r="C10" s="41"/>
      <c r="D10" s="41"/>
      <c r="E10" s="41"/>
      <c r="F10" s="41"/>
      <c r="G10" s="41"/>
    </row>
    <row r="11" spans="1:7" ht="28.5" customHeight="1" x14ac:dyDescent="0.25">
      <c r="A11" s="1"/>
      <c r="B11" s="38" t="s">
        <v>10</v>
      </c>
      <c r="C11" s="38"/>
      <c r="D11" s="38"/>
      <c r="E11" s="38"/>
      <c r="F11" s="38"/>
      <c r="G11" s="38"/>
    </row>
    <row r="12" spans="1:7" ht="28.5" customHeight="1" x14ac:dyDescent="0.25">
      <c r="A12" s="1"/>
      <c r="B12" s="38" t="s">
        <v>11</v>
      </c>
      <c r="C12" s="38"/>
      <c r="D12" s="38"/>
      <c r="E12" s="38"/>
      <c r="F12" s="38"/>
      <c r="G12" s="38"/>
    </row>
    <row r="13" spans="1:7" ht="28.5" customHeight="1" x14ac:dyDescent="0.25">
      <c r="A13" s="15"/>
      <c r="B13" s="15" t="s">
        <v>12</v>
      </c>
      <c r="C13" s="15"/>
      <c r="D13" s="15"/>
      <c r="E13" s="15"/>
      <c r="F13" s="15"/>
      <c r="G13" s="15"/>
    </row>
    <row r="14" spans="1:7" ht="37.5" customHeight="1" x14ac:dyDescent="0.25">
      <c r="A14" s="1"/>
      <c r="B14" s="28"/>
      <c r="C14" s="35" t="s">
        <v>16</v>
      </c>
      <c r="D14" s="36" t="s">
        <v>21</v>
      </c>
      <c r="E14" s="33" t="s">
        <v>25</v>
      </c>
      <c r="F14" s="1"/>
      <c r="G14" s="1"/>
    </row>
    <row r="15" spans="1:7" ht="19.5" customHeight="1" x14ac:dyDescent="0.25">
      <c r="A15" s="1"/>
      <c r="B15" s="29" t="s">
        <v>13</v>
      </c>
      <c r="C15" s="28" t="s">
        <v>17</v>
      </c>
      <c r="D15" s="28" t="s">
        <v>22</v>
      </c>
      <c r="E15" s="28" t="s">
        <v>26</v>
      </c>
      <c r="F15" s="1"/>
      <c r="G15" s="1"/>
    </row>
    <row r="16" spans="1:7" ht="19.5" customHeight="1" x14ac:dyDescent="0.25">
      <c r="A16" s="1"/>
      <c r="B16" s="30" t="s">
        <v>14</v>
      </c>
      <c r="C16" s="28" t="s">
        <v>18</v>
      </c>
      <c r="D16" s="28" t="s">
        <v>23</v>
      </c>
      <c r="E16" s="28" t="s">
        <v>27</v>
      </c>
      <c r="F16" s="1"/>
      <c r="G16" s="1"/>
    </row>
    <row r="17" spans="1:7" ht="19.5" customHeight="1" x14ac:dyDescent="0.25">
      <c r="A17" s="1"/>
      <c r="B17" s="31" t="s">
        <v>15</v>
      </c>
      <c r="C17" s="28" t="s">
        <v>19</v>
      </c>
      <c r="D17" s="28" t="s">
        <v>24</v>
      </c>
      <c r="E17" s="28" t="s">
        <v>28</v>
      </c>
      <c r="F17" s="1"/>
      <c r="G17" s="1"/>
    </row>
  </sheetData>
  <mergeCells count="12">
    <mergeCell ref="B7:G7"/>
    <mergeCell ref="B9:G9"/>
    <mergeCell ref="B10:G10"/>
    <mergeCell ref="B11:G11"/>
    <mergeCell ref="B12:G12"/>
    <mergeCell ref="B8:G8"/>
    <mergeCell ref="B6:G6"/>
    <mergeCell ref="A1:C1"/>
    <mergeCell ref="B2:G2"/>
    <mergeCell ref="B3:G3"/>
    <mergeCell ref="B4:G4"/>
    <mergeCell ref="B5:G5"/>
  </mergeCells>
  <conditionalFormatting sqref="C14:E14">
    <cfRule type="iconSet" priority="1">
      <iconSet>
        <cfvo type="percent" val="0"/>
        <cfvo type="formula" val="&quot;Rumena&quot;"/>
        <cfvo type="formula" val="&quot;Zelena&quot;"/>
      </iconSet>
    </cfRule>
  </conditionalFormatting>
  <hyperlinks>
    <hyperlink ref="B8:G8" r:id="rId1" display="Check here for new line instructions for mobile Excel apps." xr:uid="{00000000-0004-0000-0300-000000000000}"/>
  </hyperlinks>
  <printOptions horizontalCentered="1"/>
  <pageMargins left="0.7" right="0.7" top="0.75" bottom="0.75" header="0.3" footer="0.3"/>
  <pageSetup paperSize="9" scale="97" orientation="landscape" horizontalDpi="4294967293" verticalDpi="1200"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1:H9"/>
  <sheetViews>
    <sheetView showGridLines="0" workbookViewId="0">
      <selection sqref="A1:C1"/>
    </sheetView>
  </sheetViews>
  <sheetFormatPr defaultRowHeight="12" x14ac:dyDescent="0.2"/>
  <cols>
    <col min="1" max="1" width="13.28515625" customWidth="1"/>
    <col min="2" max="2" width="17.140625" customWidth="1"/>
    <col min="3" max="3" width="27.5703125" customWidth="1"/>
    <col min="4" max="4" width="21.42578125" customWidth="1"/>
    <col min="5" max="5" width="30.42578125" customWidth="1"/>
    <col min="6" max="6" width="34.7109375" customWidth="1"/>
    <col min="7" max="7" width="18.28515625" customWidth="1"/>
    <col min="8" max="8" width="37.85546875" customWidth="1"/>
  </cols>
  <sheetData>
    <row r="1" spans="1:8" ht="33.75" customHeight="1" x14ac:dyDescent="0.2">
      <c r="A1" s="43" t="s">
        <v>0</v>
      </c>
      <c r="B1" s="43"/>
      <c r="C1" s="43"/>
      <c r="D1" s="2" t="s">
        <v>13</v>
      </c>
    </row>
    <row r="2" spans="1:8" ht="27" customHeight="1" x14ac:dyDescent="0.2"/>
    <row r="3" spans="1:8" ht="16.5" customHeight="1" x14ac:dyDescent="0.2">
      <c r="A3" s="5" t="s">
        <v>29</v>
      </c>
      <c r="B3" s="5" t="s">
        <v>31</v>
      </c>
      <c r="C3" s="5" t="s">
        <v>34</v>
      </c>
      <c r="D3" s="37" t="s">
        <v>37</v>
      </c>
      <c r="E3" s="37" t="s">
        <v>40</v>
      </c>
      <c r="F3" s="6" t="s">
        <v>43</v>
      </c>
      <c r="G3" s="17" t="s">
        <v>44</v>
      </c>
      <c r="H3" s="4" t="s">
        <v>47</v>
      </c>
    </row>
    <row r="4" spans="1:8" ht="60" x14ac:dyDescent="0.2">
      <c r="A4" s="7" t="s">
        <v>30</v>
      </c>
      <c r="B4" s="7" t="s">
        <v>32</v>
      </c>
      <c r="C4" s="7" t="s">
        <v>35</v>
      </c>
      <c r="D4" s="7" t="s">
        <v>38</v>
      </c>
      <c r="E4" s="7" t="s">
        <v>41</v>
      </c>
      <c r="F4" s="9">
        <f ca="1">TODAY()+8</f>
        <v>44400</v>
      </c>
      <c r="G4" s="8" t="s">
        <v>45</v>
      </c>
      <c r="H4" s="7"/>
    </row>
    <row r="5" spans="1:8" ht="72" x14ac:dyDescent="0.2">
      <c r="A5" s="7" t="s">
        <v>29</v>
      </c>
      <c r="B5" s="7" t="s">
        <v>33</v>
      </c>
      <c r="C5" s="7" t="s">
        <v>36</v>
      </c>
      <c r="D5" s="7" t="s">
        <v>39</v>
      </c>
      <c r="E5" s="7" t="s">
        <v>42</v>
      </c>
      <c r="F5" s="9">
        <f ca="1">TODAY()-3</f>
        <v>44389</v>
      </c>
      <c r="G5" s="8" t="s">
        <v>46</v>
      </c>
      <c r="H5" s="7"/>
    </row>
    <row r="6" spans="1:8" ht="72" x14ac:dyDescent="0.2">
      <c r="A6" s="7" t="s">
        <v>29</v>
      </c>
      <c r="B6" s="7" t="s">
        <v>33</v>
      </c>
      <c r="C6" s="7" t="s">
        <v>36</v>
      </c>
      <c r="D6" s="7" t="s">
        <v>39</v>
      </c>
      <c r="E6" s="7" t="s">
        <v>42</v>
      </c>
      <c r="F6" s="9">
        <f ca="1">TODAY()+-3</f>
        <v>44389</v>
      </c>
      <c r="G6" s="8" t="s">
        <v>45</v>
      </c>
      <c r="H6" s="7"/>
    </row>
    <row r="7" spans="1:8" ht="72" x14ac:dyDescent="0.2">
      <c r="A7" s="7" t="s">
        <v>29</v>
      </c>
      <c r="B7" s="7" t="s">
        <v>33</v>
      </c>
      <c r="C7" s="7" t="s">
        <v>36</v>
      </c>
      <c r="D7" s="7" t="s">
        <v>39</v>
      </c>
      <c r="E7" s="7" t="s">
        <v>42</v>
      </c>
      <c r="F7" s="9">
        <f ca="1">TODAY()+6</f>
        <v>44398</v>
      </c>
      <c r="G7" s="8" t="s">
        <v>45</v>
      </c>
      <c r="H7" s="10"/>
    </row>
    <row r="8" spans="1:8" x14ac:dyDescent="0.2">
      <c r="A8" s="7"/>
      <c r="B8" s="7"/>
      <c r="C8" s="3"/>
      <c r="D8" s="7"/>
      <c r="E8" s="7"/>
      <c r="F8" s="9"/>
      <c r="G8" s="8"/>
      <c r="H8" s="7"/>
    </row>
    <row r="9" spans="1:8" x14ac:dyDescent="0.2">
      <c r="A9" s="7"/>
      <c r="B9" s="7"/>
      <c r="C9" s="3"/>
      <c r="D9" s="7"/>
      <c r="E9" s="7"/>
      <c r="F9" s="9"/>
      <c r="G9" s="8"/>
      <c r="H9" s="7"/>
    </row>
  </sheetData>
  <mergeCells count="1">
    <mergeCell ref="A1:C1"/>
  </mergeCells>
  <conditionalFormatting sqref="F4:F9">
    <cfRule type="expression" dxfId="30" priority="1">
      <formula>G4="DA"</formula>
    </cfRule>
    <cfRule type="expression" dxfId="29" priority="3">
      <formula>AND(F4&lt;&gt;"",F4-TODAY()&gt;3,F4-TODAY()&lt;8)</formula>
    </cfRule>
    <cfRule type="expression" dxfId="28" priority="4">
      <formula>AND(F4&lt;&gt;"",F4-TODAY()&gt;7)</formula>
    </cfRule>
    <cfRule type="expression" dxfId="27" priority="6">
      <formula>AND(F4&lt;&gt;"",F4-TODAY()&lt;4)</formula>
    </cfRule>
  </conditionalFormatting>
  <printOptions horizontalCentered="1"/>
  <pageMargins left="0.7" right="0.7" top="0.75" bottom="0.75" header="0.3" footer="0.3"/>
  <pageSetup paperSize="9" scale="81" orientation="landscape" horizontalDpi="4294967293" verticalDpi="1200"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H9"/>
  <sheetViews>
    <sheetView showGridLines="0" workbookViewId="0">
      <selection sqref="A1:C1"/>
    </sheetView>
  </sheetViews>
  <sheetFormatPr defaultRowHeight="12" x14ac:dyDescent="0.2"/>
  <cols>
    <col min="1" max="1" width="13.28515625" customWidth="1"/>
    <col min="2" max="2" width="17.140625" customWidth="1"/>
    <col min="3" max="3" width="27.5703125" customWidth="1"/>
    <col min="4" max="4" width="21.42578125" customWidth="1"/>
    <col min="5" max="5" width="30.42578125" customWidth="1"/>
    <col min="6" max="6" width="34.7109375" customWidth="1"/>
    <col min="7" max="7" width="18.28515625" customWidth="1"/>
    <col min="8" max="8" width="37.85546875" customWidth="1"/>
  </cols>
  <sheetData>
    <row r="1" spans="1:8" ht="33.75" customHeight="1" x14ac:dyDescent="0.2">
      <c r="A1" s="44" t="s">
        <v>0</v>
      </c>
      <c r="B1" s="44"/>
      <c r="C1" s="44"/>
      <c r="D1" s="11" t="s">
        <v>14</v>
      </c>
    </row>
    <row r="2" spans="1:8" ht="27" customHeight="1" x14ac:dyDescent="0.2"/>
    <row r="3" spans="1:8" ht="16.5" customHeight="1" x14ac:dyDescent="0.2">
      <c r="A3" s="12" t="s">
        <v>29</v>
      </c>
      <c r="B3" s="12" t="s">
        <v>31</v>
      </c>
      <c r="C3" s="12" t="s">
        <v>34</v>
      </c>
      <c r="D3" s="37" t="s">
        <v>37</v>
      </c>
      <c r="E3" s="37" t="s">
        <v>40</v>
      </c>
      <c r="F3" s="6" t="s">
        <v>43</v>
      </c>
      <c r="G3" s="17" t="s">
        <v>44</v>
      </c>
      <c r="H3" s="4" t="s">
        <v>47</v>
      </c>
    </row>
    <row r="4" spans="1:8" ht="60" x14ac:dyDescent="0.2">
      <c r="A4" s="7" t="s">
        <v>30</v>
      </c>
      <c r="B4" s="7" t="s">
        <v>32</v>
      </c>
      <c r="C4" s="7" t="s">
        <v>48</v>
      </c>
      <c r="D4" s="7" t="s">
        <v>49</v>
      </c>
      <c r="E4" s="7" t="s">
        <v>50</v>
      </c>
      <c r="F4" s="9">
        <f ca="1">TODAY()+90</f>
        <v>44482</v>
      </c>
      <c r="G4" s="8" t="s">
        <v>45</v>
      </c>
      <c r="H4" s="7"/>
    </row>
    <row r="5" spans="1:8" ht="72" x14ac:dyDescent="0.2">
      <c r="A5" s="7" t="s">
        <v>29</v>
      </c>
      <c r="B5" s="7" t="s">
        <v>33</v>
      </c>
      <c r="C5" s="7" t="s">
        <v>36</v>
      </c>
      <c r="D5" s="7" t="s">
        <v>39</v>
      </c>
      <c r="E5" s="7" t="s">
        <v>42</v>
      </c>
      <c r="F5" s="9">
        <f ca="1">TODAY()-3</f>
        <v>44389</v>
      </c>
      <c r="G5" s="8" t="s">
        <v>46</v>
      </c>
      <c r="H5" s="7"/>
    </row>
    <row r="6" spans="1:8" ht="72" x14ac:dyDescent="0.2">
      <c r="A6" s="7" t="s">
        <v>29</v>
      </c>
      <c r="B6" s="7" t="s">
        <v>33</v>
      </c>
      <c r="C6" s="7" t="s">
        <v>36</v>
      </c>
      <c r="D6" s="7" t="s">
        <v>39</v>
      </c>
      <c r="E6" s="7" t="s">
        <v>42</v>
      </c>
      <c r="F6" s="9">
        <f ca="1">TODAY()+-3</f>
        <v>44389</v>
      </c>
      <c r="G6" s="8" t="s">
        <v>45</v>
      </c>
      <c r="H6" s="7"/>
    </row>
    <row r="7" spans="1:8" ht="72" x14ac:dyDescent="0.2">
      <c r="A7" s="7" t="s">
        <v>29</v>
      </c>
      <c r="B7" s="7" t="s">
        <v>33</v>
      </c>
      <c r="C7" s="7" t="s">
        <v>36</v>
      </c>
      <c r="D7" s="7" t="s">
        <v>39</v>
      </c>
      <c r="E7" s="7" t="s">
        <v>42</v>
      </c>
      <c r="F7" s="9">
        <f ca="1">TODAY()+40</f>
        <v>44432</v>
      </c>
      <c r="G7" s="8" t="s">
        <v>45</v>
      </c>
      <c r="H7" s="10"/>
    </row>
    <row r="8" spans="1:8" x14ac:dyDescent="0.2">
      <c r="A8" s="7"/>
      <c r="B8" s="7"/>
      <c r="C8" s="3"/>
      <c r="D8" s="7"/>
      <c r="E8" s="7"/>
      <c r="F8" s="9"/>
      <c r="G8" s="8"/>
      <c r="H8" s="7"/>
    </row>
    <row r="9" spans="1:8" x14ac:dyDescent="0.2">
      <c r="A9" s="7"/>
      <c r="B9" s="7"/>
      <c r="C9" s="3"/>
      <c r="D9" s="7"/>
      <c r="E9" s="7"/>
      <c r="F9" s="9"/>
      <c r="G9" s="8"/>
      <c r="H9" s="7"/>
    </row>
  </sheetData>
  <mergeCells count="1">
    <mergeCell ref="A1:C1"/>
  </mergeCells>
  <conditionalFormatting sqref="F4:F9">
    <cfRule type="expression" dxfId="26" priority="1">
      <formula>G4="DA"</formula>
    </cfRule>
    <cfRule type="expression" dxfId="25" priority="3">
      <formula>AND(F4&lt;&gt;"",F4-TODAY()&gt;7,F4-TODAY()&lt;46)</formula>
    </cfRule>
    <cfRule type="expression" dxfId="24" priority="4">
      <formula>AND(F4&lt;&gt;"",F4-TODAY()&gt;45)</formula>
    </cfRule>
    <cfRule type="expression" dxfId="23" priority="5">
      <formula>AND(F4&lt;&gt;"",F4-TODAY()&lt;8)</formula>
    </cfRule>
  </conditionalFormatting>
  <printOptions horizontalCentered="1"/>
  <pageMargins left="0.7" right="0.7" top="0.75" bottom="0.75" header="0.3" footer="0.3"/>
  <pageSetup paperSize="9" scale="81" orientation="landscape" horizontalDpi="4294967293" verticalDpi="1200" r:id="rId1"/>
  <tableParts count="1">
    <tablePart r:id="rId2"/>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H9"/>
  <sheetViews>
    <sheetView showGridLines="0" workbookViewId="0">
      <selection sqref="A1:C1"/>
    </sheetView>
  </sheetViews>
  <sheetFormatPr defaultRowHeight="12" x14ac:dyDescent="0.2"/>
  <cols>
    <col min="1" max="1" width="13.28515625" customWidth="1"/>
    <col min="2" max="2" width="17.140625" customWidth="1"/>
    <col min="3" max="3" width="27.5703125" customWidth="1"/>
    <col min="4" max="4" width="21.42578125" customWidth="1"/>
    <col min="5" max="5" width="30.42578125" customWidth="1"/>
    <col min="6" max="6" width="34.7109375" customWidth="1"/>
    <col min="7" max="7" width="18.28515625" customWidth="1"/>
    <col min="8" max="8" width="37.85546875" customWidth="1"/>
  </cols>
  <sheetData>
    <row r="1" spans="1:8" ht="33.75" customHeight="1" x14ac:dyDescent="0.2">
      <c r="A1" s="45" t="s">
        <v>0</v>
      </c>
      <c r="B1" s="45"/>
      <c r="C1" s="45"/>
      <c r="D1" s="13" t="s">
        <v>15</v>
      </c>
    </row>
    <row r="2" spans="1:8" ht="27" customHeight="1" x14ac:dyDescent="0.2"/>
    <row r="3" spans="1:8" ht="16.5" customHeight="1" x14ac:dyDescent="0.2">
      <c r="A3" s="14" t="s">
        <v>29</v>
      </c>
      <c r="B3" s="14" t="s">
        <v>31</v>
      </c>
      <c r="C3" s="14" t="s">
        <v>34</v>
      </c>
      <c r="D3" s="37" t="s">
        <v>37</v>
      </c>
      <c r="E3" s="37" t="s">
        <v>40</v>
      </c>
      <c r="F3" s="6" t="s">
        <v>43</v>
      </c>
      <c r="G3" s="17" t="s">
        <v>44</v>
      </c>
      <c r="H3" s="4" t="s">
        <v>47</v>
      </c>
    </row>
    <row r="4" spans="1:8" ht="60" x14ac:dyDescent="0.2">
      <c r="A4" s="7" t="s">
        <v>30</v>
      </c>
      <c r="B4" s="7" t="s">
        <v>51</v>
      </c>
      <c r="C4" s="7" t="s">
        <v>52</v>
      </c>
      <c r="D4" s="7" t="s">
        <v>53</v>
      </c>
      <c r="E4" s="7" t="s">
        <v>54</v>
      </c>
      <c r="F4" s="9">
        <f ca="1">TODAY()+89</f>
        <v>44481</v>
      </c>
      <c r="G4" s="8" t="s">
        <v>45</v>
      </c>
      <c r="H4" s="7"/>
    </row>
    <row r="5" spans="1:8" ht="72" x14ac:dyDescent="0.2">
      <c r="A5" s="7" t="s">
        <v>29</v>
      </c>
      <c r="B5" s="7" t="s">
        <v>33</v>
      </c>
      <c r="C5" s="7" t="s">
        <v>36</v>
      </c>
      <c r="D5" s="7" t="s">
        <v>39</v>
      </c>
      <c r="E5" s="7" t="s">
        <v>42</v>
      </c>
      <c r="F5" s="9">
        <f ca="1">TODAY()-3</f>
        <v>44389</v>
      </c>
      <c r="G5" s="8" t="s">
        <v>46</v>
      </c>
      <c r="H5" s="7"/>
    </row>
    <row r="6" spans="1:8" ht="72" x14ac:dyDescent="0.2">
      <c r="A6" s="7" t="s">
        <v>29</v>
      </c>
      <c r="B6" s="7" t="s">
        <v>33</v>
      </c>
      <c r="C6" s="7" t="s">
        <v>36</v>
      </c>
      <c r="D6" s="7" t="s">
        <v>39</v>
      </c>
      <c r="E6" s="7" t="s">
        <v>42</v>
      </c>
      <c r="F6" s="9">
        <f ca="1">TODAY()+-3</f>
        <v>44389</v>
      </c>
      <c r="G6" s="8" t="s">
        <v>45</v>
      </c>
      <c r="H6" s="7"/>
    </row>
    <row r="7" spans="1:8" ht="72" x14ac:dyDescent="0.2">
      <c r="A7" s="7" t="s">
        <v>29</v>
      </c>
      <c r="B7" s="7" t="s">
        <v>33</v>
      </c>
      <c r="C7" s="7" t="s">
        <v>36</v>
      </c>
      <c r="D7" s="7" t="s">
        <v>39</v>
      </c>
      <c r="E7" s="7" t="s">
        <v>42</v>
      </c>
      <c r="F7" s="9">
        <f ca="1">TODAY()+30</f>
        <v>44422</v>
      </c>
      <c r="G7" s="8" t="s">
        <v>45</v>
      </c>
      <c r="H7" s="10"/>
    </row>
    <row r="8" spans="1:8" x14ac:dyDescent="0.2">
      <c r="A8" s="7"/>
      <c r="B8" s="7"/>
      <c r="C8" s="3"/>
      <c r="D8" s="7"/>
      <c r="E8" s="7"/>
      <c r="F8" s="9"/>
      <c r="G8" s="8"/>
      <c r="H8" s="7"/>
    </row>
    <row r="9" spans="1:8" x14ac:dyDescent="0.2">
      <c r="A9" s="7"/>
      <c r="B9" s="7"/>
      <c r="C9" s="3"/>
      <c r="D9" s="7"/>
      <c r="E9" s="7"/>
      <c r="F9" s="9"/>
      <c r="G9" s="8"/>
      <c r="H9" s="7"/>
    </row>
  </sheetData>
  <mergeCells count="1">
    <mergeCell ref="A1:C1"/>
  </mergeCells>
  <conditionalFormatting sqref="F4:F9">
    <cfRule type="expression" dxfId="22" priority="1">
      <formula>G4="DA"</formula>
    </cfRule>
    <cfRule type="expression" dxfId="21" priority="2">
      <formula>AND(F4&lt;&gt;"",F4-TODAY()&gt;14,F4-TODAY()&lt;60)</formula>
    </cfRule>
    <cfRule type="expression" dxfId="20" priority="3">
      <formula>AND(F4&lt;&gt;"",F4-TODAY()&gt;59)</formula>
    </cfRule>
    <cfRule type="expression" dxfId="19" priority="4">
      <formula>AND(F4&lt;&gt;"",F4-TODAY()&lt;15)</formula>
    </cfRule>
  </conditionalFormatting>
  <printOptions horizontalCentered="1"/>
  <pageMargins left="0.7" right="0.7" top="0.75" bottom="0.75" header="0.3" footer="0.3"/>
  <pageSetup paperSize="9" scale="81" orientation="landscape" horizontalDpi="4294967293" verticalDpi="1200" r:id="rId1"/>
  <tableParts count="1">
    <tablePart r:id="rId2"/>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A1:F20"/>
  <sheetViews>
    <sheetView showGridLines="0" workbookViewId="0">
      <selection sqref="A1:D1"/>
    </sheetView>
  </sheetViews>
  <sheetFormatPr defaultColWidth="9.140625" defaultRowHeight="25.5" customHeight="1" x14ac:dyDescent="0.2"/>
  <cols>
    <col min="1" max="1" width="34.7109375" style="22" customWidth="1"/>
    <col min="2" max="2" width="13" style="22" customWidth="1"/>
    <col min="3" max="3" width="51" style="22" customWidth="1"/>
    <col min="4" max="4" width="19.7109375" style="22" customWidth="1"/>
    <col min="5" max="5" width="1" style="22" customWidth="1"/>
    <col min="6" max="6" width="22.85546875" style="22" customWidth="1"/>
    <col min="7" max="16384" width="9.140625" style="22"/>
  </cols>
  <sheetData>
    <row r="1" spans="1:6" ht="33.75" customHeight="1" x14ac:dyDescent="0.2">
      <c r="A1" s="50" t="s">
        <v>55</v>
      </c>
      <c r="B1" s="50"/>
      <c r="C1" s="50"/>
      <c r="D1" s="50"/>
    </row>
    <row r="2" spans="1:6" ht="38.25" customHeight="1" x14ac:dyDescent="0.25">
      <c r="A2" s="18" t="s">
        <v>20</v>
      </c>
      <c r="B2" s="15"/>
      <c r="C2" s="15"/>
      <c r="D2" s="15"/>
    </row>
    <row r="3" spans="1:6" ht="54.75" customHeight="1" x14ac:dyDescent="0.25">
      <c r="A3" s="41" t="s">
        <v>56</v>
      </c>
      <c r="B3" s="41"/>
      <c r="C3" s="41"/>
      <c r="D3" s="41"/>
      <c r="E3" s="23"/>
      <c r="F3" s="23"/>
    </row>
    <row r="4" spans="1:6" ht="24" customHeight="1" x14ac:dyDescent="0.25">
      <c r="A4" s="15"/>
      <c r="B4" s="15"/>
      <c r="C4" s="15"/>
      <c r="D4" s="15"/>
    </row>
    <row r="5" spans="1:6" ht="24" customHeight="1" x14ac:dyDescent="0.2">
      <c r="A5" s="46" t="s">
        <v>57</v>
      </c>
      <c r="B5" s="46"/>
      <c r="C5" s="46"/>
      <c r="D5" s="46"/>
    </row>
    <row r="6" spans="1:6" ht="21" customHeight="1" x14ac:dyDescent="0.2">
      <c r="A6" s="22" t="s">
        <v>58</v>
      </c>
    </row>
    <row r="7" spans="1:6" ht="21" customHeight="1" x14ac:dyDescent="0.2">
      <c r="A7" s="22" t="s">
        <v>59</v>
      </c>
    </row>
    <row r="8" spans="1:6" ht="21" customHeight="1" x14ac:dyDescent="0.2"/>
    <row r="9" spans="1:6" ht="21" customHeight="1" x14ac:dyDescent="0.2"/>
    <row r="10" spans="1:6" ht="21" customHeight="1" x14ac:dyDescent="0.2"/>
    <row r="11" spans="1:6" ht="21" customHeight="1" x14ac:dyDescent="0.2"/>
    <row r="12" spans="1:6" ht="21" customHeight="1" x14ac:dyDescent="0.2"/>
    <row r="13" spans="1:6" ht="21" customHeight="1" x14ac:dyDescent="0.2"/>
    <row r="14" spans="1:6" ht="25.5" customHeight="1" thickBot="1" x14ac:dyDescent="0.4">
      <c r="A14" s="19" t="s">
        <v>60</v>
      </c>
      <c r="B14" s="20" t="s">
        <v>63</v>
      </c>
      <c r="C14" s="32" t="s">
        <v>64</v>
      </c>
      <c r="D14" s="21" t="s">
        <v>65</v>
      </c>
      <c r="F14" s="23"/>
    </row>
    <row r="15" spans="1:6" ht="25.5" customHeight="1" x14ac:dyDescent="0.2">
      <c r="A15" s="24">
        <v>20</v>
      </c>
      <c r="B15" s="25">
        <f ca="1">TODAY()</f>
        <v>44392</v>
      </c>
      <c r="C15" s="24">
        <v>12</v>
      </c>
      <c r="D15" s="26">
        <f>IF(tblGoals[[#This Row],[Četrtletni cilj števila stikov]]&gt;0,tblGoals[[#This Row],[Dejansko vzpostavljeni stiki ob četrtletju]]/tblGoals[[#This Row],[Četrtletni cilj števila stikov]],"")</f>
        <v>0.6</v>
      </c>
      <c r="F15" s="47" t="s">
        <v>66</v>
      </c>
    </row>
    <row r="16" spans="1:6" ht="25.5" customHeight="1" x14ac:dyDescent="0.2">
      <c r="A16" s="24"/>
      <c r="B16" s="25"/>
      <c r="C16" s="24"/>
      <c r="D16" s="26" t="str">
        <f>IF(tblGoals[[#This Row],[Četrtletni cilj števila stikov]]&gt;0,tblGoals[[#This Row],[Dejansko vzpostavljeni stiki ob četrtletju]]/tblGoals[[#This Row],[Četrtletni cilj števila stikov]],"")</f>
        <v/>
      </c>
      <c r="F16" s="48"/>
    </row>
    <row r="17" spans="1:6" ht="25.5" customHeight="1" x14ac:dyDescent="0.2">
      <c r="A17" s="24"/>
      <c r="B17" s="25"/>
      <c r="C17" s="24"/>
      <c r="D17" s="26" t="str">
        <f>IF(tblGoals[[#This Row],[Četrtletni cilj števila stikov]]&gt;0,tblGoals[[#This Row],[Dejansko vzpostavljeni stiki ob četrtletju]]/tblGoals[[#This Row],[Četrtletni cilj števila stikov]],"")</f>
        <v/>
      </c>
      <c r="F17" s="48"/>
    </row>
    <row r="18" spans="1:6" ht="25.5" customHeight="1" thickBot="1" x14ac:dyDescent="0.25">
      <c r="F18" s="49"/>
    </row>
    <row r="19" spans="1:6" ht="25.5" customHeight="1" x14ac:dyDescent="0.2">
      <c r="A19" s="46" t="s">
        <v>61</v>
      </c>
      <c r="B19" s="46"/>
      <c r="C19" s="46"/>
      <c r="D19" s="46"/>
    </row>
    <row r="20" spans="1:6" ht="25.5" customHeight="1" x14ac:dyDescent="0.2">
      <c r="A20" s="22" t="s">
        <v>62</v>
      </c>
    </row>
  </sheetData>
  <mergeCells count="5">
    <mergeCell ref="A5:D5"/>
    <mergeCell ref="A19:D19"/>
    <mergeCell ref="F15:F18"/>
    <mergeCell ref="A3:D3"/>
    <mergeCell ref="A1:D1"/>
  </mergeCells>
  <conditionalFormatting sqref="D15:D17">
    <cfRule type="expression" dxfId="18" priority="1">
      <formula>AND(D15&gt;0,D15&lt;25%)</formula>
    </cfRule>
    <cfRule type="expression" dxfId="17" priority="2">
      <formula>AND(D15&gt;25%,D15&lt;51%)</formula>
    </cfRule>
    <cfRule type="expression" dxfId="16" priority="3">
      <formula>AND(D15&gt;50%,D15&lt;76%)</formula>
    </cfRule>
    <cfRule type="expression" dxfId="15" priority="4">
      <formula>AND(A15&gt;0,D15&gt;75%)</formula>
    </cfRule>
  </conditionalFormatting>
  <printOptions horizontalCentered="1"/>
  <pageMargins left="0.7" right="0.7" top="0.75" bottom="0.75" header="0.3" footer="0.3"/>
  <pageSetup paperSize="9" scale="92" orientation="landscape" horizontalDpi="4294967293" verticalDpi="1200" r:id="rId1"/>
  <tableParts count="1">
    <tablePart r:id="rId2"/>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A1:F20"/>
  <sheetViews>
    <sheetView showGridLines="0" workbookViewId="0">
      <selection sqref="A1:D1"/>
    </sheetView>
  </sheetViews>
  <sheetFormatPr defaultColWidth="9.140625" defaultRowHeight="25.5" customHeight="1" x14ac:dyDescent="0.2"/>
  <cols>
    <col min="1" max="1" width="34.7109375" style="22" customWidth="1"/>
    <col min="2" max="2" width="13" style="22" customWidth="1"/>
    <col min="3" max="3" width="51" style="22" customWidth="1"/>
    <col min="4" max="4" width="19.7109375" style="22" customWidth="1"/>
    <col min="5" max="5" width="1" style="22" customWidth="1"/>
    <col min="6" max="6" width="22.85546875" style="22" customWidth="1"/>
    <col min="7" max="16384" width="9.140625" style="22"/>
  </cols>
  <sheetData>
    <row r="1" spans="1:6" ht="33.75" customHeight="1" x14ac:dyDescent="0.2">
      <c r="A1" s="50" t="s">
        <v>55</v>
      </c>
      <c r="B1" s="50"/>
      <c r="C1" s="50"/>
      <c r="D1" s="50"/>
    </row>
    <row r="2" spans="1:6" ht="38.25" customHeight="1" x14ac:dyDescent="0.25">
      <c r="A2" s="18" t="s">
        <v>20</v>
      </c>
      <c r="B2" s="27"/>
      <c r="C2" s="27"/>
      <c r="D2" s="27"/>
    </row>
    <row r="3" spans="1:6" ht="54.75" customHeight="1" x14ac:dyDescent="0.25">
      <c r="A3" s="41" t="s">
        <v>56</v>
      </c>
      <c r="B3" s="41"/>
      <c r="C3" s="41"/>
      <c r="D3" s="41"/>
      <c r="E3" s="23"/>
      <c r="F3" s="23"/>
    </row>
    <row r="4" spans="1:6" ht="24" customHeight="1" x14ac:dyDescent="0.25">
      <c r="A4" s="27"/>
      <c r="B4" s="27"/>
      <c r="C4" s="27"/>
      <c r="D4" s="27"/>
    </row>
    <row r="5" spans="1:6" ht="24" customHeight="1" x14ac:dyDescent="0.2">
      <c r="A5" s="46" t="s">
        <v>57</v>
      </c>
      <c r="B5" s="46"/>
      <c r="C5" s="46"/>
      <c r="D5" s="46"/>
    </row>
    <row r="6" spans="1:6" ht="21" customHeight="1" x14ac:dyDescent="0.2">
      <c r="A6" s="22" t="s">
        <v>58</v>
      </c>
    </row>
    <row r="7" spans="1:6" ht="21" customHeight="1" x14ac:dyDescent="0.2">
      <c r="A7" s="22" t="s">
        <v>59</v>
      </c>
    </row>
    <row r="8" spans="1:6" ht="21" customHeight="1" x14ac:dyDescent="0.2"/>
    <row r="9" spans="1:6" ht="21" customHeight="1" x14ac:dyDescent="0.2"/>
    <row r="10" spans="1:6" ht="21" customHeight="1" x14ac:dyDescent="0.2"/>
    <row r="11" spans="1:6" ht="21" customHeight="1" x14ac:dyDescent="0.2"/>
    <row r="12" spans="1:6" ht="21" customHeight="1" x14ac:dyDescent="0.2"/>
    <row r="13" spans="1:6" ht="21" customHeight="1" x14ac:dyDescent="0.2"/>
    <row r="14" spans="1:6" ht="25.5" customHeight="1" thickBot="1" x14ac:dyDescent="0.4">
      <c r="A14" s="19" t="s">
        <v>60</v>
      </c>
      <c r="B14" s="20" t="s">
        <v>63</v>
      </c>
      <c r="C14" s="32" t="s">
        <v>64</v>
      </c>
      <c r="D14" s="21" t="s">
        <v>65</v>
      </c>
      <c r="F14" s="23"/>
    </row>
    <row r="15" spans="1:6" ht="25.5" customHeight="1" x14ac:dyDescent="0.2">
      <c r="A15" s="24">
        <v>20</v>
      </c>
      <c r="B15" s="25">
        <f ca="1">TODAY()</f>
        <v>44392</v>
      </c>
      <c r="C15" s="24">
        <v>12</v>
      </c>
      <c r="D15" s="26">
        <f>IF(tblGoals3[[#This Row],[Četrtletni cilj števila stikov]]&gt;0,tblGoals3[[#This Row],[Dejansko vzpostavljeni stiki ob četrtletju]]/tblGoals3[[#This Row],[Četrtletni cilj števila stikov]],"")</f>
        <v>0.6</v>
      </c>
      <c r="F15" s="47" t="s">
        <v>66</v>
      </c>
    </row>
    <row r="16" spans="1:6" ht="25.5" customHeight="1" x14ac:dyDescent="0.2">
      <c r="A16" s="24"/>
      <c r="B16" s="25"/>
      <c r="C16" s="24"/>
      <c r="D16" s="26" t="str">
        <f>IF(tblGoals3[[#This Row],[Četrtletni cilj števila stikov]]&gt;0,tblGoals3[[#This Row],[Dejansko vzpostavljeni stiki ob četrtletju]]/tblGoals3[[#This Row],[Četrtletni cilj števila stikov]],"")</f>
        <v/>
      </c>
      <c r="F16" s="48"/>
    </row>
    <row r="17" spans="1:6" ht="25.5" customHeight="1" x14ac:dyDescent="0.2">
      <c r="A17" s="24"/>
      <c r="B17" s="25"/>
      <c r="C17" s="24"/>
      <c r="D17" s="26" t="str">
        <f>IF(tblGoals3[[#This Row],[Četrtletni cilj števila stikov]]&gt;0,tblGoals3[[#This Row],[Dejansko vzpostavljeni stiki ob četrtletju]]/tblGoals3[[#This Row],[Četrtletni cilj števila stikov]],"")</f>
        <v/>
      </c>
      <c r="F17" s="48"/>
    </row>
    <row r="18" spans="1:6" ht="25.5" customHeight="1" thickBot="1" x14ac:dyDescent="0.25">
      <c r="F18" s="49"/>
    </row>
    <row r="19" spans="1:6" ht="25.5" customHeight="1" x14ac:dyDescent="0.2">
      <c r="A19" s="46" t="s">
        <v>61</v>
      </c>
      <c r="B19" s="46"/>
      <c r="C19" s="46"/>
      <c r="D19" s="46"/>
    </row>
    <row r="20" spans="1:6" ht="25.5" customHeight="1" x14ac:dyDescent="0.2">
      <c r="A20" s="22" t="s">
        <v>62</v>
      </c>
    </row>
  </sheetData>
  <mergeCells count="5">
    <mergeCell ref="A1:D1"/>
    <mergeCell ref="A3:D3"/>
    <mergeCell ref="A5:D5"/>
    <mergeCell ref="F15:F18"/>
    <mergeCell ref="A19:D19"/>
  </mergeCells>
  <conditionalFormatting sqref="D15:D17">
    <cfRule type="expression" dxfId="14" priority="1">
      <formula>AND(D15&gt;0,D15&lt;25%)</formula>
    </cfRule>
    <cfRule type="expression" dxfId="13" priority="2">
      <formula>AND(D15&gt;25%,D15&lt;51%)</formula>
    </cfRule>
    <cfRule type="expression" dxfId="12" priority="3">
      <formula>AND(D15&gt;50%,D15&lt;76%)</formula>
    </cfRule>
    <cfRule type="expression" dxfId="11" priority="4">
      <formula>AND(A15&gt;0,D15&gt;75%)</formula>
    </cfRule>
  </conditionalFormatting>
  <printOptions horizontalCentered="1"/>
  <pageMargins left="0.7" right="0.7" top="0.75" bottom="0.75" header="0.3" footer="0.3"/>
  <pageSetup paperSize="9" scale="92" orientation="landscape" horizontalDpi="4294967293" verticalDpi="1200" r:id="rId1"/>
  <tableParts count="1">
    <tablePart r:id="rId2"/>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pageSetUpPr fitToPage="1"/>
  </sheetPr>
  <dimension ref="A1:F20"/>
  <sheetViews>
    <sheetView showGridLines="0" workbookViewId="0">
      <selection sqref="A1:D1"/>
    </sheetView>
  </sheetViews>
  <sheetFormatPr defaultColWidth="9.140625" defaultRowHeight="25.5" customHeight="1" x14ac:dyDescent="0.2"/>
  <cols>
    <col min="1" max="1" width="34.7109375" style="22" customWidth="1"/>
    <col min="2" max="2" width="13" style="22" customWidth="1"/>
    <col min="3" max="3" width="51" style="22" customWidth="1"/>
    <col min="4" max="4" width="19.7109375" style="22" customWidth="1"/>
    <col min="5" max="5" width="1" style="22" customWidth="1"/>
    <col min="6" max="6" width="22.85546875" style="22" customWidth="1"/>
    <col min="7" max="16384" width="9.140625" style="22"/>
  </cols>
  <sheetData>
    <row r="1" spans="1:6" ht="33.75" customHeight="1" x14ac:dyDescent="0.2">
      <c r="A1" s="50" t="s">
        <v>55</v>
      </c>
      <c r="B1" s="50"/>
      <c r="C1" s="50"/>
      <c r="D1" s="50"/>
    </row>
    <row r="2" spans="1:6" ht="38.25" customHeight="1" x14ac:dyDescent="0.25">
      <c r="A2" s="18" t="s">
        <v>20</v>
      </c>
      <c r="B2" s="27"/>
      <c r="C2" s="27"/>
      <c r="D2" s="27"/>
    </row>
    <row r="3" spans="1:6" ht="54.75" customHeight="1" x14ac:dyDescent="0.25">
      <c r="A3" s="41" t="s">
        <v>56</v>
      </c>
      <c r="B3" s="41"/>
      <c r="C3" s="41"/>
      <c r="D3" s="41"/>
      <c r="E3" s="23"/>
      <c r="F3" s="23"/>
    </row>
    <row r="4" spans="1:6" ht="24" customHeight="1" x14ac:dyDescent="0.25">
      <c r="A4" s="27"/>
      <c r="B4" s="27"/>
      <c r="C4" s="27"/>
      <c r="D4" s="27"/>
    </row>
    <row r="5" spans="1:6" ht="24" customHeight="1" x14ac:dyDescent="0.2">
      <c r="A5" s="46" t="s">
        <v>57</v>
      </c>
      <c r="B5" s="46"/>
      <c r="C5" s="46"/>
      <c r="D5" s="46"/>
    </row>
    <row r="6" spans="1:6" ht="21" customHeight="1" x14ac:dyDescent="0.2">
      <c r="A6" s="22" t="s">
        <v>58</v>
      </c>
    </row>
    <row r="7" spans="1:6" ht="21" customHeight="1" x14ac:dyDescent="0.2">
      <c r="A7" s="22" t="s">
        <v>59</v>
      </c>
    </row>
    <row r="8" spans="1:6" ht="21" customHeight="1" x14ac:dyDescent="0.2"/>
    <row r="9" spans="1:6" ht="21" customHeight="1" x14ac:dyDescent="0.2"/>
    <row r="10" spans="1:6" ht="21" customHeight="1" x14ac:dyDescent="0.2"/>
    <row r="11" spans="1:6" ht="21" customHeight="1" x14ac:dyDescent="0.2"/>
    <row r="12" spans="1:6" ht="21" customHeight="1" x14ac:dyDescent="0.2"/>
    <row r="13" spans="1:6" ht="21" customHeight="1" x14ac:dyDescent="0.2"/>
    <row r="14" spans="1:6" ht="25.5" customHeight="1" thickBot="1" x14ac:dyDescent="0.4">
      <c r="A14" s="19" t="s">
        <v>60</v>
      </c>
      <c r="B14" s="20" t="s">
        <v>63</v>
      </c>
      <c r="C14" s="32" t="s">
        <v>64</v>
      </c>
      <c r="D14" s="21" t="s">
        <v>65</v>
      </c>
      <c r="F14" s="23"/>
    </row>
    <row r="15" spans="1:6" ht="25.5" customHeight="1" x14ac:dyDescent="0.2">
      <c r="A15" s="24">
        <v>20</v>
      </c>
      <c r="B15" s="25">
        <f ca="1">TODAY()</f>
        <v>44392</v>
      </c>
      <c r="C15" s="24">
        <v>12</v>
      </c>
      <c r="D15" s="26">
        <f>IF(tblGoals34[[#This Row],[Četrtletni cilj števila stikov]]&gt;0,tblGoals34[[#This Row],[Dejansko vzpostavljeni stiki ob četrtletju]]/tblGoals34[[#This Row],[Četrtletni cilj števila stikov]],"")</f>
        <v>0.6</v>
      </c>
      <c r="F15" s="47" t="s">
        <v>66</v>
      </c>
    </row>
    <row r="16" spans="1:6" ht="25.5" customHeight="1" x14ac:dyDescent="0.2">
      <c r="A16" s="24"/>
      <c r="B16" s="25"/>
      <c r="C16" s="24"/>
      <c r="D16" s="26" t="str">
        <f>IF(tblGoals34[[#This Row],[Četrtletni cilj števila stikov]]&gt;0,tblGoals34[[#This Row],[Dejansko vzpostavljeni stiki ob četrtletju]]/tblGoals34[[#This Row],[Četrtletni cilj števila stikov]],"")</f>
        <v/>
      </c>
      <c r="F16" s="48"/>
    </row>
    <row r="17" spans="1:6" ht="25.5" customHeight="1" x14ac:dyDescent="0.2">
      <c r="A17" s="24"/>
      <c r="B17" s="25"/>
      <c r="C17" s="24"/>
      <c r="D17" s="26" t="str">
        <f>IF(tblGoals34[[#This Row],[Četrtletni cilj števila stikov]]&gt;0,tblGoals34[[#This Row],[Dejansko vzpostavljeni stiki ob četrtletju]]/tblGoals34[[#This Row],[Četrtletni cilj števila stikov]],"")</f>
        <v/>
      </c>
      <c r="F17" s="48"/>
    </row>
    <row r="18" spans="1:6" ht="25.5" customHeight="1" thickBot="1" x14ac:dyDescent="0.25">
      <c r="F18" s="49"/>
    </row>
    <row r="19" spans="1:6" ht="25.5" customHeight="1" x14ac:dyDescent="0.2">
      <c r="A19" s="46" t="s">
        <v>61</v>
      </c>
      <c r="B19" s="46"/>
      <c r="C19" s="46"/>
      <c r="D19" s="46"/>
    </row>
    <row r="20" spans="1:6" ht="25.5" customHeight="1" x14ac:dyDescent="0.2">
      <c r="A20" s="22" t="s">
        <v>62</v>
      </c>
    </row>
  </sheetData>
  <mergeCells count="5">
    <mergeCell ref="A1:D1"/>
    <mergeCell ref="A3:D3"/>
    <mergeCell ref="A5:D5"/>
    <mergeCell ref="F15:F18"/>
    <mergeCell ref="A19:D19"/>
  </mergeCells>
  <conditionalFormatting sqref="D15:D17">
    <cfRule type="expression" dxfId="10" priority="1">
      <formula>AND(D15&gt;0,D15&lt;25%)</formula>
    </cfRule>
    <cfRule type="expression" dxfId="9" priority="2">
      <formula>AND(D15&gt;25%,D15&lt;51%)</formula>
    </cfRule>
    <cfRule type="expression" dxfId="8" priority="3">
      <formula>AND(D15&gt;50%,D15&lt;76%)</formula>
    </cfRule>
    <cfRule type="expression" dxfId="7" priority="4">
      <formula>AND(A15&gt;0,D15&gt;75%)</formula>
    </cfRule>
  </conditionalFormatting>
  <printOptions horizontalCentered="1"/>
  <pageMargins left="0.7" right="0.7" top="0.75" bottom="0.75" header="0.3" footer="0.3"/>
  <pageSetup paperSize="9" scale="92" orientation="landscape" horizontalDpi="4294967293" verticalDpi="1200" r:id="rId1"/>
  <tableParts count="1">
    <tablePart r:id="rId2"/>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pageSetUpPr fitToPage="1"/>
  </sheetPr>
  <dimension ref="A1:G20"/>
  <sheetViews>
    <sheetView showGridLines="0" workbookViewId="0">
      <selection sqref="A1:D1"/>
    </sheetView>
  </sheetViews>
  <sheetFormatPr defaultColWidth="9.140625" defaultRowHeight="25.5" customHeight="1" x14ac:dyDescent="0.2"/>
  <cols>
    <col min="1" max="1" width="34.7109375" style="22" customWidth="1"/>
    <col min="2" max="2" width="13" style="22" customWidth="1"/>
    <col min="3" max="3" width="51" style="22" customWidth="1"/>
    <col min="4" max="4" width="19.7109375" style="22" customWidth="1"/>
    <col min="5" max="5" width="1" style="22" customWidth="1"/>
    <col min="6" max="6" width="22.85546875" style="22" customWidth="1"/>
    <col min="7" max="7" width="19.5703125" style="22" customWidth="1"/>
    <col min="8" max="8" width="10.140625" style="22" customWidth="1"/>
    <col min="9" max="9" width="36.7109375" style="22" customWidth="1"/>
    <col min="10" max="16384" width="9.140625" style="22"/>
  </cols>
  <sheetData>
    <row r="1" spans="1:7" ht="33.75" customHeight="1" x14ac:dyDescent="0.2">
      <c r="A1" s="50" t="s">
        <v>55</v>
      </c>
      <c r="B1" s="50"/>
      <c r="C1" s="50"/>
      <c r="D1" s="50"/>
    </row>
    <row r="2" spans="1:7" ht="38.25" customHeight="1" x14ac:dyDescent="0.25">
      <c r="A2" s="18" t="s">
        <v>20</v>
      </c>
      <c r="B2" s="27"/>
      <c r="C2" s="27"/>
      <c r="D2" s="27"/>
    </row>
    <row r="3" spans="1:7" ht="54.75" customHeight="1" x14ac:dyDescent="0.25">
      <c r="A3" s="41" t="s">
        <v>56</v>
      </c>
      <c r="B3" s="41"/>
      <c r="C3" s="41"/>
      <c r="D3" s="41"/>
      <c r="E3" s="23"/>
      <c r="F3" s="23"/>
      <c r="G3" s="23"/>
    </row>
    <row r="4" spans="1:7" ht="24" customHeight="1" x14ac:dyDescent="0.25">
      <c r="A4" s="27"/>
      <c r="B4" s="27"/>
      <c r="C4" s="27"/>
      <c r="D4" s="27"/>
    </row>
    <row r="5" spans="1:7" ht="24" customHeight="1" x14ac:dyDescent="0.2">
      <c r="A5" s="46" t="s">
        <v>57</v>
      </c>
      <c r="B5" s="46"/>
      <c r="C5" s="46"/>
      <c r="D5" s="46"/>
    </row>
    <row r="6" spans="1:7" ht="21" customHeight="1" x14ac:dyDescent="0.2">
      <c r="A6" s="22" t="s">
        <v>58</v>
      </c>
    </row>
    <row r="7" spans="1:7" ht="21" customHeight="1" x14ac:dyDescent="0.2">
      <c r="A7" s="22" t="s">
        <v>59</v>
      </c>
    </row>
    <row r="8" spans="1:7" ht="21" customHeight="1" x14ac:dyDescent="0.2"/>
    <row r="9" spans="1:7" ht="21" customHeight="1" x14ac:dyDescent="0.2"/>
    <row r="10" spans="1:7" ht="21" customHeight="1" x14ac:dyDescent="0.2"/>
    <row r="11" spans="1:7" ht="21" customHeight="1" x14ac:dyDescent="0.2"/>
    <row r="12" spans="1:7" ht="21" customHeight="1" x14ac:dyDescent="0.2"/>
    <row r="13" spans="1:7" ht="21" customHeight="1" x14ac:dyDescent="0.2"/>
    <row r="14" spans="1:7" ht="25.5" customHeight="1" thickBot="1" x14ac:dyDescent="0.4">
      <c r="A14" s="19" t="s">
        <v>60</v>
      </c>
      <c r="B14" s="20" t="s">
        <v>63</v>
      </c>
      <c r="C14" s="32" t="s">
        <v>64</v>
      </c>
      <c r="D14" s="21" t="s">
        <v>65</v>
      </c>
      <c r="F14" s="23"/>
    </row>
    <row r="15" spans="1:7" ht="25.5" customHeight="1" x14ac:dyDescent="0.2">
      <c r="A15" s="24">
        <v>20</v>
      </c>
      <c r="B15" s="25">
        <f ca="1">TODAY()</f>
        <v>44392</v>
      </c>
      <c r="C15" s="24">
        <v>12</v>
      </c>
      <c r="D15" s="26">
        <f>IF(tblGoals348[[#This Row],[Četrtletni cilj števila stikov]]&gt;0,tblGoals348[[#This Row],[Dejansko vzpostavljeni stiki ob četrtletju]]/tblGoals348[[#This Row],[Četrtletni cilj števila stikov]],"")</f>
        <v>0.6</v>
      </c>
      <c r="F15" s="47" t="s">
        <v>66</v>
      </c>
    </row>
    <row r="16" spans="1:7" ht="25.5" customHeight="1" x14ac:dyDescent="0.2">
      <c r="A16" s="24"/>
      <c r="B16" s="25"/>
      <c r="C16" s="24"/>
      <c r="D16" s="26" t="str">
        <f>IF(tblGoals348[[#This Row],[Četrtletni cilj števila stikov]]&gt;0,tblGoals348[[#This Row],[Dejansko vzpostavljeni stiki ob četrtletju]]/tblGoals348[[#This Row],[Četrtletni cilj števila stikov]],"")</f>
        <v/>
      </c>
      <c r="F16" s="48"/>
    </row>
    <row r="17" spans="1:6" ht="25.5" customHeight="1" x14ac:dyDescent="0.2">
      <c r="A17" s="24"/>
      <c r="B17" s="25"/>
      <c r="C17" s="24"/>
      <c r="D17" s="26" t="str">
        <f>IF(tblGoals348[[#This Row],[Četrtletni cilj števila stikov]]&gt;0,tblGoals348[[#This Row],[Dejansko vzpostavljeni stiki ob četrtletju]]/tblGoals348[[#This Row],[Četrtletni cilj števila stikov]],"")</f>
        <v/>
      </c>
      <c r="F17" s="48"/>
    </row>
    <row r="18" spans="1:6" ht="25.5" customHeight="1" thickBot="1" x14ac:dyDescent="0.25">
      <c r="F18" s="49"/>
    </row>
    <row r="19" spans="1:6" ht="25.5" customHeight="1" x14ac:dyDescent="0.2">
      <c r="A19" s="46" t="s">
        <v>61</v>
      </c>
      <c r="B19" s="46"/>
      <c r="C19" s="46"/>
      <c r="D19" s="46"/>
    </row>
    <row r="20" spans="1:6" ht="25.5" customHeight="1" x14ac:dyDescent="0.2">
      <c r="A20" s="22" t="s">
        <v>62</v>
      </c>
    </row>
  </sheetData>
  <mergeCells count="5">
    <mergeCell ref="A1:D1"/>
    <mergeCell ref="A3:D3"/>
    <mergeCell ref="A5:D5"/>
    <mergeCell ref="F15:F18"/>
    <mergeCell ref="A19:D19"/>
  </mergeCells>
  <conditionalFormatting sqref="DC15:DC17">
    <cfRule type="iconSet" priority="5">
      <iconSet iconSet="4TrafficLights">
        <cfvo type="percent" val="0"/>
        <cfvo type="percent" val="26"/>
        <cfvo type="percent" val="51"/>
        <cfvo type="percent" val="76"/>
      </iconSet>
    </cfRule>
  </conditionalFormatting>
  <conditionalFormatting sqref="D15:D17">
    <cfRule type="expression" dxfId="6" priority="1">
      <formula>AND(D15&gt;0,D15&lt;25%)</formula>
    </cfRule>
    <cfRule type="expression" dxfId="5" priority="2">
      <formula>AND(D15&gt;25%,D15&lt;51%)</formula>
    </cfRule>
    <cfRule type="expression" dxfId="4" priority="3">
      <formula>AND(D15&gt;50%,D15&lt;76%)</formula>
    </cfRule>
    <cfRule type="expression" dxfId="3" priority="4">
      <formula>AND(A15&gt;0,D15&gt;75%)</formula>
    </cfRule>
  </conditionalFormatting>
  <printOptions horizontalCentered="1"/>
  <pageMargins left="0.7" right="0.7" top="0.75" bottom="0.75" header="0.3" footer="0.3"/>
  <pageSetup paperSize="9" scale="92" orientation="landscape" horizontalDpi="4294967293" verticalDpi="1200" r:id="rId1"/>
  <tableParts count="1">
    <tablePart r:id="rId2"/>
  </tableParts>
</worksheet>
</file>

<file path=customXml/_rels/item1.xml.rels>&#65279;<?xml version="1.0" encoding="utf-8"?><Relationships xmlns="http://schemas.openxmlformats.org/package/2006/relationships"><Relationship Type="http://schemas.openxmlformats.org/officeDocument/2006/relationships/customXmlProps" Target="/customXml/itemProps11.xml" Id="rId1" /></Relationships>
</file>

<file path=customXml/_rels/item23.xml.rels>&#65279;<?xml version="1.0" encoding="utf-8"?><Relationships xmlns="http://schemas.openxmlformats.org/package/2006/relationships"><Relationship Type="http://schemas.openxmlformats.org/officeDocument/2006/relationships/customXmlProps" Target="/customXml/itemProps23.xml" Id="rId1" /></Relationships>
</file>

<file path=customXml/_rels/item32.xml.rels>&#65279;<?xml version="1.0" encoding="utf-8"?><Relationships xmlns="http://schemas.openxmlformats.org/package/2006/relationships"><Relationship Type="http://schemas.openxmlformats.org/officeDocument/2006/relationships/customXmlProps" Target="/customXml/itemProps32.xml" Id="rId1" /></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Status xmlns="71af3243-3dd4-4a8d-8c0d-dd76da1f02a5">Not started</Status>
  </documentManagement>
</p:properties>
</file>

<file path=customXml/item23.xml><?xml version="1.0" encoding="utf-8"?>
<?mso-contentType ?>
<FormTemplates xmlns="http://schemas.microsoft.com/sharepoint/v3/contenttype/forms">
  <Display>DocumentLibraryForm</Display>
  <Edit>DocumentLibraryForm</Edit>
  <New>DocumentLibraryForm</New>
</FormTemplates>
</file>

<file path=customXml/item3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a754d229f0057affa62b555f2ac55d44">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c067517bd06b16cb9c9e315ad40fb255"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1.xml><?xml version="1.0" encoding="utf-8"?>
<ds:datastoreItem xmlns:ds="http://schemas.openxmlformats.org/officeDocument/2006/customXml" ds:itemID="{27B3FFEB-A93C-4DB0-9D70-3CF4A9451BA5}">
  <ds:schemaRefs>
    <ds:schemaRef ds:uri="http://schemas.microsoft.com/office/2006/metadata/properties"/>
    <ds:schemaRef ds:uri="http://schemas.microsoft.com/office/infopath/2007/PartnerControls"/>
    <ds:schemaRef ds:uri="71af3243-3dd4-4a8d-8c0d-dd76da1f02a5"/>
  </ds:schemaRefs>
</ds:datastoreItem>
</file>

<file path=customXml/itemProps23.xml><?xml version="1.0" encoding="utf-8"?>
<ds:datastoreItem xmlns:ds="http://schemas.openxmlformats.org/officeDocument/2006/customXml" ds:itemID="{C38CE680-CFD0-4ADC-BABA-6E70E2DF4FF2}">
  <ds:schemaRefs>
    <ds:schemaRef ds:uri="http://schemas.microsoft.com/sharepoint/v3/contenttype/forms"/>
  </ds:schemaRefs>
</ds:datastoreItem>
</file>

<file path=customXml/itemProps32.xml><?xml version="1.0" encoding="utf-8"?>
<ds:datastoreItem xmlns:ds="http://schemas.openxmlformats.org/officeDocument/2006/customXml" ds:itemID="{9C775AEF-2969-49CD-B876-5FF73CB153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DocSecurity>0</ap:DocSecurity>
  <ap:Template>TM16400951</ap:Template>
  <ap:ScaleCrop>false</ap:ScaleCrop>
  <ap:HeadingPairs>
    <vt:vector baseType="variant" size="4">
      <vt:variant>
        <vt:lpstr>Delovni listi</vt:lpstr>
      </vt:variant>
      <vt:variant>
        <vt:i4>8</vt:i4>
      </vt:variant>
      <vt:variant>
        <vt:lpstr>Imenovani obsegi</vt:lpstr>
      </vt:variant>
      <vt:variant>
        <vt:i4>7</vt:i4>
      </vt:variant>
    </vt:vector>
  </ap:HeadingPairs>
  <ap:TitlesOfParts>
    <vt:vector baseType="lpstr" size="15">
      <vt:lpstr>Navodila</vt:lpstr>
      <vt:lpstr>Redni stiki</vt:lpstr>
      <vt:lpstr>Občasni stiki</vt:lpstr>
      <vt:lpstr>Morebitna stranka</vt:lpstr>
      <vt:lpstr>Načrt za širjenje mreže Č1</vt:lpstr>
      <vt:lpstr>Načrt za širjenje mreže Č2</vt:lpstr>
      <vt:lpstr>Načrt za širjenje mreže Č3</vt:lpstr>
      <vt:lpstr>Načrt za širjenje mreže Č4</vt:lpstr>
      <vt:lpstr>'Morebitna stranka'!Tiskanje_naslovov</vt:lpstr>
      <vt:lpstr>'Načrt za širjenje mreže Č1'!Tiskanje_naslovov</vt:lpstr>
      <vt:lpstr>'Načrt za širjenje mreže Č2'!Tiskanje_naslovov</vt:lpstr>
      <vt:lpstr>'Načrt za širjenje mreže Č3'!Tiskanje_naslovov</vt:lpstr>
      <vt:lpstr>'Načrt za širjenje mreže Č4'!Tiskanje_naslovov</vt:lpstr>
      <vt:lpstr>'Občasni stiki'!Tiskanje_naslovov</vt:lpstr>
      <vt:lpstr>'Redni stiki'!Tiskanje_naslovov</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2019-06-20T15:30:19Z</dcterms:created>
  <dcterms:modified xsi:type="dcterms:W3CDTF">2021-07-15T01:51:43Z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