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jpeg" ContentType="image/jpeg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filterPrivacy="1" autoCompressPictures="0"/>
  <xr:revisionPtr revIDLastSave="0" documentId="13_ncr:1_{462DF1D1-AFC6-4CE6-9C1B-51EE2F3DC63A}" xr6:coauthVersionLast="47" xr6:coauthVersionMax="47" xr10:uidLastSave="{00000000-0000-0000-0000-000000000000}"/>
  <bookViews>
    <workbookView xWindow="-120" yWindow="-120" windowWidth="29040" windowHeight="17640" tabRatio="478" xr2:uid="{00000000-000D-0000-FFFF-FFFF00000000}"/>
  </bookViews>
  <sheets>
    <sheet name="Časovna kartica" sheetId="1" r:id="rId1"/>
  </sheets>
  <definedNames>
    <definedName name="Naslov1">Časovna_kartica[[#Headers],[Dan]]</definedName>
    <definedName name="NaslovVrsticeObmočje1..C6.1">'Časovna kartica'!$B$2</definedName>
    <definedName name="NaslovVrsticeObmočje2..G4.1">'Časovna kartica'!$F$2</definedName>
    <definedName name="NaslovVrsticeObmočje3..H16.1">'Časovna kartica'!$B$17</definedName>
    <definedName name="NaslovVrsticeObmočje4..G17.1">'Časovna kartica'!$B$18</definedName>
    <definedName name="NaslovVrsticeObmočje5..H18.1">'Časovna kartica'!$B$19</definedName>
    <definedName name="_xlnm.Print_Titles" localSheetId="0">'Časovna kartica'!$8:$8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0" i="1" l="1"/>
  <c r="H11" i="1"/>
  <c r="H12" i="1"/>
  <c r="H13" i="1"/>
  <c r="H14" i="1"/>
  <c r="H15" i="1"/>
  <c r="H9" i="1"/>
  <c r="D17" i="1"/>
  <c r="D19" i="1" s="1"/>
  <c r="E17" i="1"/>
  <c r="E19" i="1" s="1"/>
  <c r="F17" i="1"/>
  <c r="F19" i="1" s="1"/>
  <c r="G17" i="1"/>
  <c r="G19" i="1" s="1"/>
  <c r="H19" i="1" l="1"/>
  <c r="C6" i="1"/>
  <c r="H17" i="1" l="1"/>
  <c r="C9" i="1"/>
  <c r="B9" i="1" s="1"/>
  <c r="C15" i="1"/>
  <c r="B15" i="1" s="1"/>
  <c r="C14" i="1"/>
  <c r="B14" i="1" s="1"/>
  <c r="C13" i="1"/>
  <c r="B13" i="1" s="1"/>
  <c r="C12" i="1"/>
  <c r="B12" i="1" s="1"/>
  <c r="C11" i="1"/>
  <c r="B11" i="1" s="1"/>
  <c r="C10" i="1"/>
  <c r="B10" i="1" s="1"/>
</calcChain>
</file>

<file path=xl/sharedStrings.xml><?xml version="1.0" encoding="utf-8"?>
<sst xmlns="http://schemas.openxmlformats.org/spreadsheetml/2006/main" count="23" uniqueCount="21">
  <si>
    <t>Časovna kartica</t>
  </si>
  <si>
    <t>Zaposleni</t>
  </si>
  <si>
    <t>Naslov</t>
  </si>
  <si>
    <t>Naslov 2</t>
  </si>
  <si>
    <t>Mesto, poštna številka</t>
  </si>
  <si>
    <t>Konec tedna:</t>
  </si>
  <si>
    <t>Dan</t>
  </si>
  <si>
    <t>Skupno št. ur</t>
  </si>
  <si>
    <t>Tarifa na uro</t>
  </si>
  <si>
    <t>Skupno plačilo</t>
  </si>
  <si>
    <t>Datum</t>
  </si>
  <si>
    <t>Reden delovni čas</t>
  </si>
  <si>
    <t>Podpis zaposlenega</t>
  </si>
  <si>
    <t>Podpis vodje</t>
  </si>
  <si>
    <t xml:space="preserve">Nadure </t>
  </si>
  <si>
    <t>Vodja:</t>
  </si>
  <si>
    <t>Telefonska številka zaposlenega:</t>
  </si>
  <si>
    <t>E-poštni naslov zaposlenega:</t>
  </si>
  <si>
    <t>Bolniška odsotnost</t>
  </si>
  <si>
    <t>Dopust</t>
  </si>
  <si>
    <t>Vsota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</si>
</sst>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_-* #,##0.00\ &quot;€&quot;_-;\-* #,##0.00\ &quot;€&quot;_-;_-* &quot;-&quot;??\ &quot;€&quot;_-;_-@_-"/>
    <numFmt numFmtId="165" formatCode="[&lt;=9999999]###\-####;\(###\)\ ###\-####"/>
  </numFmts>
  <fonts count="7" x14ac:knownFonts="1">
    <font>
      <sz val="11"/>
      <color theme="1"/>
      <name val="Verdana"/>
      <family val="2"/>
      <scheme val="minor"/>
    </font>
    <font>
      <sz val="10"/>
      <color theme="1"/>
      <name val="Arial"/>
      <family val="2"/>
    </font>
    <font>
      <b/>
      <sz val="11"/>
      <color theme="1"/>
      <name val="Verdana"/>
      <family val="2"/>
      <scheme val="minor"/>
    </font>
    <font>
      <sz val="24"/>
      <color theme="9" tint="-0.24994659260841701"/>
      <name val="Verdana"/>
      <family val="2"/>
      <scheme val="major"/>
    </font>
    <font>
      <sz val="12"/>
      <color theme="2" tint="-0.749961851863155"/>
      <name val="Verdana"/>
      <family val="2"/>
      <scheme val="minor"/>
    </font>
    <font>
      <sz val="11"/>
      <color theme="2" tint="-0.749961851863155"/>
      <name val="Verdana"/>
      <family val="2"/>
      <scheme val="minor"/>
    </font>
    <font>
      <sz val="11"/>
      <color theme="1"/>
      <name val="Verdana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450666829432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23"/>
      </top>
      <bottom/>
      <diagonal/>
    </border>
    <border>
      <left/>
      <right/>
      <top/>
      <bottom style="thin">
        <color theme="2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2" tint="-0.499984740745262"/>
      </top>
      <bottom/>
      <diagonal/>
    </border>
    <border>
      <left/>
      <right/>
      <top style="thin">
        <color theme="1" tint="0.499984740745262"/>
      </top>
      <bottom/>
      <diagonal/>
    </border>
  </borders>
  <cellStyleXfs count="14">
    <xf numFmtId="0" fontId="0" fillId="0" borderId="0">
      <alignment vertical="center" wrapText="1"/>
    </xf>
    <xf numFmtId="164" fontId="1" fillId="0" borderId="0" applyFont="0" applyFill="0" applyBorder="0" applyProtection="0">
      <alignment horizontal="center" vertical="center"/>
    </xf>
    <xf numFmtId="0" fontId="3" fillId="0" borderId="0" applyNumberFormat="0" applyFill="0" applyBorder="0" applyProtection="0">
      <alignment horizontal="right" vertical="top"/>
    </xf>
    <xf numFmtId="0" fontId="4" fillId="0" borderId="0" applyNumberFormat="0" applyFill="0" applyBorder="0" applyProtection="0">
      <alignment wrapText="1"/>
    </xf>
    <xf numFmtId="0" fontId="5" fillId="0" borderId="0" applyNumberFormat="0" applyFill="0" applyBorder="0" applyProtection="0">
      <alignment wrapText="1"/>
    </xf>
    <xf numFmtId="0" fontId="6" fillId="0" borderId="3" applyNumberFormat="0" applyFont="0" applyFill="0" applyAlignment="0" applyProtection="0"/>
    <xf numFmtId="0" fontId="6" fillId="0" borderId="2" applyNumberFormat="0" applyFont="0" applyAlignment="0" applyProtection="0"/>
    <xf numFmtId="0" fontId="2" fillId="2" borderId="4" applyNumberFormat="0" applyProtection="0">
      <alignment horizontal="left" vertical="center"/>
    </xf>
    <xf numFmtId="14" fontId="6" fillId="0" borderId="0" applyFont="0" applyFill="0" applyBorder="0">
      <alignment horizontal="left"/>
    </xf>
    <xf numFmtId="2" fontId="6" fillId="0" borderId="0" applyFont="0" applyFill="0" applyBorder="0">
      <alignment horizontal="center" vertical="center"/>
    </xf>
    <xf numFmtId="0" fontId="5" fillId="0" borderId="0" applyNumberFormat="0" applyFill="0" applyBorder="0" applyProtection="0">
      <alignment horizontal="left" wrapText="1"/>
    </xf>
    <xf numFmtId="0" fontId="5" fillId="0" borderId="0" applyNumberFormat="0" applyFill="0" applyBorder="0" applyProtection="0">
      <alignment horizontal="left" wrapText="1"/>
    </xf>
    <xf numFmtId="165" fontId="6" fillId="0" borderId="0" applyFont="0" applyFill="0" applyBorder="0">
      <alignment horizontal="left"/>
    </xf>
    <xf numFmtId="14" fontId="6" fillId="0" borderId="0" applyFont="0" applyFill="0" applyBorder="0" applyAlignment="0">
      <alignment vertical="center" wrapText="1"/>
    </xf>
  </cellStyleXfs>
  <cellXfs count="26">
    <xf numFmtId="0" fontId="0" fillId="0" borderId="0" xfId="0">
      <alignment vertical="center" wrapText="1"/>
    </xf>
    <xf numFmtId="0" fontId="4" fillId="0" borderId="0" xfId="3" applyBorder="1">
      <alignment wrapText="1"/>
    </xf>
    <xf numFmtId="0" fontId="5" fillId="0" borderId="0" xfId="4" applyFill="1" applyBorder="1">
      <alignment wrapText="1"/>
    </xf>
    <xf numFmtId="0" fontId="5" fillId="0" borderId="0" xfId="4" applyBorder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2" fontId="0" fillId="0" borderId="0" xfId="9" applyFont="1" applyFill="1" applyBorder="1">
      <alignment horizontal="center" vertical="center"/>
    </xf>
    <xf numFmtId="164" fontId="0" fillId="0" borderId="3" xfId="1" applyFont="1" applyBorder="1">
      <alignment horizontal="center" vertical="center"/>
    </xf>
    <xf numFmtId="164" fontId="2" fillId="2" borderId="4" xfId="1" applyFont="1" applyFill="1" applyBorder="1">
      <alignment horizontal="center" vertical="center"/>
    </xf>
    <xf numFmtId="0" fontId="5" fillId="0" borderId="1" xfId="4" applyBorder="1">
      <alignment wrapText="1"/>
    </xf>
    <xf numFmtId="14" fontId="0" fillId="0" borderId="2" xfId="8" applyFont="1" applyBorder="1">
      <alignment horizontal="left"/>
    </xf>
    <xf numFmtId="14" fontId="0" fillId="0" borderId="0" xfId="13" applyFont="1" applyFill="1" applyBorder="1" applyAlignment="1">
      <alignment horizontal="left" vertical="center"/>
    </xf>
    <xf numFmtId="2" fontId="0" fillId="2" borderId="4" xfId="9" applyFont="1" applyFill="1" applyBorder="1">
      <alignment horizontal="center" vertical="center"/>
    </xf>
    <xf numFmtId="0" fontId="2" fillId="0" borderId="8" xfId="7" applyFill="1" applyBorder="1">
      <alignment horizontal="left" vertical="center"/>
    </xf>
    <xf numFmtId="164" fontId="2" fillId="0" borderId="8" xfId="1" applyFont="1" applyFill="1" applyBorder="1">
      <alignment horizontal="center" vertical="center"/>
    </xf>
    <xf numFmtId="0" fontId="5" fillId="0" borderId="7" xfId="4" applyBorder="1">
      <alignment wrapText="1"/>
    </xf>
    <xf numFmtId="0" fontId="3" fillId="0" borderId="0" xfId="2">
      <alignment horizontal="right" vertical="top"/>
    </xf>
    <xf numFmtId="0" fontId="2" fillId="2" borderId="5" xfId="7" applyBorder="1">
      <alignment horizontal="left" vertical="center"/>
    </xf>
    <xf numFmtId="0" fontId="2" fillId="2" borderId="6" xfId="7" applyBorder="1">
      <alignment horizontal="left" vertical="center"/>
    </xf>
    <xf numFmtId="0" fontId="2" fillId="2" borderId="4" xfId="7">
      <alignment horizontal="left" vertical="center"/>
    </xf>
    <xf numFmtId="0" fontId="5" fillId="0" borderId="2" xfId="6" applyFont="1" applyAlignment="1">
      <alignment wrapText="1"/>
    </xf>
    <xf numFmtId="14" fontId="0" fillId="0" borderId="2" xfId="8" applyFont="1" applyBorder="1">
      <alignment horizontal="left"/>
    </xf>
    <xf numFmtId="0" fontId="0" fillId="0" borderId="2" xfId="6" applyFont="1" applyAlignment="1">
      <alignment vertical="center" wrapText="1"/>
    </xf>
    <xf numFmtId="0" fontId="5" fillId="0" borderId="2" xfId="10" applyBorder="1">
      <alignment horizontal="left" wrapText="1"/>
    </xf>
    <xf numFmtId="0" fontId="4" fillId="0" borderId="2" xfId="6" applyFont="1" applyAlignment="1">
      <alignment wrapText="1"/>
    </xf>
    <xf numFmtId="165" fontId="5" fillId="0" borderId="2" xfId="12" applyFont="1" applyBorder="1">
      <alignment horizontal="left"/>
    </xf>
  </cellXfs>
  <cellStyles count="14">
    <cellStyle name="Currency" xfId="1" builtinId="4" customBuiltin="1"/>
    <cellStyle name="Datum" xfId="13" xr:uid="{00000000-0005-0000-0000-000001000000}"/>
    <cellStyle name="Datum konca tedna" xfId="8" xr:uid="{00000000-0005-0000-0000-00000D000000}"/>
    <cellStyle name="Followed Hyperlink" xfId="11" builtinId="9" customBuiltin="1"/>
    <cellStyle name="Heading 1" xfId="3" builtinId="16" customBuiltin="1"/>
    <cellStyle name="Heading 2" xfId="4" builtinId="17" customBuiltin="1"/>
    <cellStyle name="Hyperlink" xfId="10" builtinId="8" customBuiltin="1"/>
    <cellStyle name="Input" xfId="5" builtinId="20" customBuiltin="1"/>
    <cellStyle name="Normal" xfId="0" builtinId="0" customBuiltin="1"/>
    <cellStyle name="Note" xfId="6" builtinId="10" customBuiltin="1"/>
    <cellStyle name="Telefon" xfId="12" xr:uid="{00000000-0005-0000-0000-00000A000000}"/>
    <cellStyle name="Title" xfId="2" builtinId="15" customBuiltin="1"/>
    <cellStyle name="Total" xfId="7" builtinId="25" customBuiltin="1"/>
    <cellStyle name="Ure" xfId="9" xr:uid="{00000000-0005-0000-0000-000005000000}"/>
  </cellStyles>
  <dxfs count="11">
    <dxf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i val="0"/>
        <color theme="1"/>
      </font>
    </dxf>
    <dxf>
      <font>
        <b/>
        <i val="0"/>
        <color theme="1"/>
      </font>
      <fill>
        <patternFill>
          <bgColor theme="9" tint="0.39994506668294322"/>
        </patternFill>
      </fill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/>
      </border>
    </dxf>
    <dxf>
      <font>
        <b/>
        <i val="0"/>
        <color theme="0"/>
      </font>
      <fill>
        <patternFill patternType="solid">
          <fgColor theme="9"/>
          <bgColor theme="9" tint="-0.499984740745262"/>
        </patternFill>
      </fill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/>
      </border>
    </dxf>
    <dxf>
      <font>
        <color theme="1"/>
      </font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</dxfs>
  <tableStyles count="1">
    <tableStyle name="Časovna kartica" pivot="0" count="5" xr9:uid="{00000000-0011-0000-FFFF-FFFF00000000}">
      <tableStyleElement type="wholeTable" dxfId="10"/>
      <tableStyleElement type="headerRow" dxfId="9"/>
      <tableStyleElement type="totalRow" dxfId="8"/>
      <tableStyleElement type="firstColumn" dxfId="7"/>
      <tableStyleElement type="firstRowStripe" dxfId="6"/>
    </tableStyle>
  </table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Časovna_kartica" displayName="Časovna_kartica" ref="B8:H15">
  <autoFilter ref="B8:H15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000-000001000000}" name="Dan" totalsRowLabel="Skupno št. ur" totalsRowDxfId="5">
      <calculatedColumnFormula>IFERROR(TEXT(Časovna_kartica[[#This Row],[Datum]],"aaaa"), "")</calculatedColumnFormula>
    </tableColumn>
    <tableColumn id="2" xr3:uid="{00000000-0010-0000-0000-000002000000}" name="Datum" dataCellStyle="Datum">
      <calculatedColumnFormula>IFERROR(IF($C$6=0,"",$C$6-6), "")</calculatedColumnFormula>
    </tableColumn>
    <tableColumn id="3" xr3:uid="{00000000-0010-0000-0000-000003000000}" name="Reden delovni čas" totalsRowFunction="custom" dataDxfId="4">
      <totalsRowFormula>SUM(D9:D15)</totalsRowFormula>
    </tableColumn>
    <tableColumn id="4" xr3:uid="{00000000-0010-0000-0000-000004000000}" name="Nadure " totalsRowFunction="custom" dataDxfId="3">
      <totalsRowFormula>SUM(E9:E15)</totalsRowFormula>
    </tableColumn>
    <tableColumn id="5" xr3:uid="{00000000-0010-0000-0000-000005000000}" name="Bolniška odsotnost" totalsRowFunction="custom" dataDxfId="2">
      <totalsRowFormula>SUM(F9:F15)</totalsRowFormula>
    </tableColumn>
    <tableColumn id="6" xr3:uid="{00000000-0010-0000-0000-000006000000}" name="Dopust" totalsRowFunction="custom" dataDxfId="1">
      <totalsRowFormula>SUM(G9:G15)</totalsRowFormula>
    </tableColumn>
    <tableColumn id="7" xr3:uid="{00000000-0010-0000-0000-000007000000}" name="Vsota" totalsRowFunction="sum" dataDxfId="0">
      <calculatedColumnFormula>IFERROR(IF(SUM(D9:G9)&gt;24,"Skupaj &gt; 24 ur.",SUM(D9:G9)), "")</calculatedColumnFormula>
    </tableColumn>
  </tableColumns>
  <tableStyleInfo name="Časovna kartica" showFirstColumn="1" showLastColumn="0" showRowStripes="1" showColumnStripes="0"/>
  <extLst>
    <ext xmlns:x14="http://schemas.microsoft.com/office/spreadsheetml/2009/9/main" uri="{504A1905-F514-4f6f-8877-14C23A59335A}">
      <x14:table altTextSummary="Vnesite redne ure, prekomerne ure, ure za bolniško odsotnost in dopust za dan in datum v stolpca B in C v tej tabeli. Skupno število ur in skupno plačilo se izračunata samodejno"/>
    </ext>
  </extLst>
</table>
</file>

<file path=xl/theme/_rels/theme11.xml.rels>&#65279;<?xml version="1.0" encoding="utf-8"?><Relationships xmlns="http://schemas.openxmlformats.org/package/2006/relationships"><Relationship Type="http://schemas.openxmlformats.org/officeDocument/2006/relationships/image" Target="/xl/media/image1.jpeg" Id="rId1" /></Relationships>
</file>

<file path=xl/theme/theme11.xml><?xml version="1.0" encoding="utf-8"?>
<a:theme xmlns:a="http://schemas.openxmlformats.org/drawingml/2006/main" name="Aspect">
  <a:themeElements>
    <a:clrScheme name="Currency">
      <a:dk1>
        <a:sysClr val="windowText" lastClr="000000"/>
      </a:dk1>
      <a:lt1>
        <a:sysClr val="window" lastClr="FFFFFF"/>
      </a:lt1>
      <a:dk2>
        <a:srgbClr val="4A606E"/>
      </a:dk2>
      <a:lt2>
        <a:srgbClr val="D1E1E3"/>
      </a:lt2>
      <a:accent1>
        <a:srgbClr val="79B5B0"/>
      </a:accent1>
      <a:accent2>
        <a:srgbClr val="B4BC4C"/>
      </a:accent2>
      <a:accent3>
        <a:srgbClr val="B77851"/>
      </a:accent3>
      <a:accent4>
        <a:srgbClr val="776A5B"/>
      </a:accent4>
      <a:accent5>
        <a:srgbClr val="B6AD76"/>
      </a:accent5>
      <a:accent6>
        <a:srgbClr val="95AEB1"/>
      </a:accent6>
      <a:hlink>
        <a:srgbClr val="3ECCED"/>
      </a:hlink>
      <a:folHlink>
        <a:srgbClr val="2C6C93"/>
      </a:folHlink>
    </a:clrScheme>
    <a:fontScheme name="Aspect">
      <a:majorFont>
        <a:latin typeface="Verdana"/>
        <a:ea typeface=""/>
        <a:cs typeface=""/>
        <a:font script="Jpan" typeface="ＭＳ ゴシック"/>
        <a:font script="Hang" typeface="굴림"/>
        <a:font script="Hans" typeface="黑体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ajorFont>
      <a:minorFont>
        <a:latin typeface="Verdana"/>
        <a:ea typeface=""/>
        <a:cs typeface=""/>
        <a:font script="Jpan" typeface="ＭＳ ゴシック"/>
        <a:font script="Hang" typeface="굴림"/>
        <a:font script="Hans" typeface="宋体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Aspec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atMod val="270000"/>
              </a:schemeClr>
            </a:gs>
            <a:gs pos="25000">
              <a:schemeClr val="phClr">
                <a:tint val="60000"/>
                <a:satMod val="300000"/>
              </a:schemeClr>
            </a:gs>
            <a:gs pos="100000">
              <a:schemeClr val="phClr">
                <a:tint val="29000"/>
                <a:satMod val="40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5000"/>
                <a:satMod val="155000"/>
              </a:schemeClr>
            </a:gs>
            <a:gs pos="60000">
              <a:schemeClr val="phClr">
                <a:shade val="95000"/>
                <a:satMod val="150000"/>
              </a:schemeClr>
            </a:gs>
            <a:gs pos="100000">
              <a:schemeClr val="phClr">
                <a:tint val="87000"/>
                <a:satMod val="250000"/>
              </a:schemeClr>
            </a:gs>
          </a:gsLst>
          <a:lin ang="16200000" scaled="0"/>
        </a:gradFill>
      </a:fillStyleLst>
      <a:lnStyleLst>
        <a:ln w="500" cap="flat" cmpd="sng" algn="ctr">
          <a:solidFill>
            <a:schemeClr val="phClr">
              <a:satMod val="150000"/>
            </a:schemeClr>
          </a:solidFill>
          <a:prstDash val="solid"/>
        </a:ln>
        <a:ln w="50800" cap="flat" cmpd="thickThin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12000000"/>
            </a:lightRig>
          </a:scene3d>
          <a:sp3d prstMaterial="powder">
            <a:bevelT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5000"/>
                <a:satMod val="150000"/>
              </a:schemeClr>
            </a:gs>
            <a:gs pos="35000">
              <a:schemeClr val="phClr">
                <a:shade val="70000"/>
                <a:satMod val="155000"/>
              </a:schemeClr>
            </a:gs>
            <a:gs pos="100000">
              <a:schemeClr val="phClr">
                <a:tint val="90000"/>
                <a:satMod val="175000"/>
              </a:schemeClr>
            </a:gs>
          </a:gsLst>
          <a:lin ang="16200000" scaled="0"/>
        </a:gradFill>
        <a:blipFill>
          <a:blip xmlns:r="http://schemas.openxmlformats.org/officeDocument/2006/relationships" r:embed="rId1">
            <a:duotone>
              <a:schemeClr val="phClr">
                <a:shade val="0"/>
                <a:satMod val="350000"/>
              </a:schemeClr>
              <a:schemeClr val="phClr">
                <a:tint val="80000"/>
              </a:schemeClr>
            </a:duotone>
          </a:blip>
          <a:tile tx="0" ty="0" sx="75000" sy="75000" flip="none" algn="t"/>
        </a:blip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499984740745262"/>
    <pageSetUpPr autoPageBreaks="0" fitToPage="1"/>
  </sheetPr>
  <dimension ref="B1:H24"/>
  <sheetViews>
    <sheetView showGridLines="0" showZeros="0" tabSelected="1" zoomScaleNormal="100" zoomScalePageLayoutView="80" workbookViewId="0"/>
  </sheetViews>
  <sheetFormatPr defaultColWidth="7.296875" defaultRowHeight="30" customHeight="1" x14ac:dyDescent="0.2"/>
  <cols>
    <col min="1" max="1" width="2.69921875" customWidth="1"/>
    <col min="2" max="2" width="18.5" customWidth="1"/>
    <col min="3" max="3" width="15.69921875" customWidth="1"/>
    <col min="4" max="5" width="19.69921875" customWidth="1"/>
    <col min="6" max="6" width="26.59765625" customWidth="1"/>
    <col min="7" max="8" width="19.69921875" customWidth="1"/>
    <col min="9" max="9" width="2.69921875" customWidth="1"/>
  </cols>
  <sheetData>
    <row r="1" spans="2:8" ht="64.5" customHeight="1" x14ac:dyDescent="0.2">
      <c r="B1" s="16" t="s">
        <v>0</v>
      </c>
      <c r="C1" s="16"/>
      <c r="D1" s="16"/>
      <c r="E1" s="16"/>
      <c r="F1" s="16"/>
      <c r="G1" s="16"/>
      <c r="H1" s="16"/>
    </row>
    <row r="2" spans="2:8" ht="30" customHeight="1" x14ac:dyDescent="0.2">
      <c r="B2" s="1" t="s">
        <v>1</v>
      </c>
      <c r="C2" s="24"/>
      <c r="D2" s="24"/>
      <c r="F2" s="1" t="s">
        <v>15</v>
      </c>
      <c r="G2" s="24"/>
      <c r="H2" s="24"/>
    </row>
    <row r="3" spans="2:8" ht="30" customHeight="1" x14ac:dyDescent="0.2">
      <c r="B3" s="2" t="s">
        <v>2</v>
      </c>
      <c r="C3" s="20"/>
      <c r="D3" s="20"/>
      <c r="F3" s="3" t="s">
        <v>16</v>
      </c>
      <c r="G3" s="25"/>
      <c r="H3" s="25"/>
    </row>
    <row r="4" spans="2:8" ht="30" customHeight="1" x14ac:dyDescent="0.2">
      <c r="B4" s="2" t="s">
        <v>3</v>
      </c>
      <c r="C4" s="20"/>
      <c r="D4" s="20"/>
      <c r="F4" s="3" t="s">
        <v>17</v>
      </c>
      <c r="G4" s="23"/>
      <c r="H4" s="20"/>
    </row>
    <row r="5" spans="2:8" ht="30" customHeight="1" x14ac:dyDescent="0.2">
      <c r="B5" s="2" t="s">
        <v>4</v>
      </c>
      <c r="C5" s="20"/>
      <c r="D5" s="20"/>
    </row>
    <row r="6" spans="2:8" ht="45" customHeight="1" x14ac:dyDescent="0.2">
      <c r="B6" s="3" t="s">
        <v>5</v>
      </c>
      <c r="C6" s="21">
        <f ca="1">TODAY()</f>
        <v>44616</v>
      </c>
      <c r="D6" s="21"/>
    </row>
    <row r="7" spans="2:8" ht="15" customHeight="1" x14ac:dyDescent="0.2"/>
    <row r="8" spans="2:8" ht="30" customHeight="1" x14ac:dyDescent="0.2">
      <c r="B8" t="s">
        <v>6</v>
      </c>
      <c r="C8" t="s">
        <v>10</v>
      </c>
      <c r="D8" s="4" t="s">
        <v>11</v>
      </c>
      <c r="E8" s="4" t="s">
        <v>14</v>
      </c>
      <c r="F8" s="4" t="s">
        <v>18</v>
      </c>
      <c r="G8" s="4" t="s">
        <v>19</v>
      </c>
      <c r="H8" s="4" t="s">
        <v>20</v>
      </c>
    </row>
    <row r="9" spans="2:8" ht="30" customHeight="1" x14ac:dyDescent="0.2">
      <c r="B9" s="5" t="str">
        <f ca="1">IFERROR(TEXT(Časovna_kartica[[#This Row],[Datum]],"aaaa"), "")</f>
        <v>Friday</v>
      </c>
      <c r="C9" s="11">
        <f ca="1">IFERROR(IF($C$6=0,"",$C$6-6), "")</f>
        <v>44610</v>
      </c>
      <c r="D9" s="6"/>
      <c r="E9" s="6"/>
      <c r="F9" s="6"/>
      <c r="G9" s="6"/>
      <c r="H9" s="6">
        <f t="shared" ref="H9:H15" si="0">IFERROR(IF(SUM(D9:G9)&gt;24,"Skupaj &gt; 24 ur.",SUM(D9:G9)), "")</f>
        <v>0</v>
      </c>
    </row>
    <row r="10" spans="2:8" ht="30" customHeight="1" x14ac:dyDescent="0.2">
      <c r="B10" s="5" t="str">
        <f ca="1">IFERROR(TEXT(Časovna_kartica[[#This Row],[Datum]],"aaaa"), "")</f>
        <v>Saturday</v>
      </c>
      <c r="C10" s="11">
        <f ca="1">IFERROR(IF($C$6=0,"",$C$6-5), "")</f>
        <v>44611</v>
      </c>
      <c r="D10" s="6"/>
      <c r="E10" s="6"/>
      <c r="F10" s="6"/>
      <c r="G10" s="6"/>
      <c r="H10" s="6">
        <f t="shared" si="0"/>
        <v>0</v>
      </c>
    </row>
    <row r="11" spans="2:8" ht="30" customHeight="1" x14ac:dyDescent="0.2">
      <c r="B11" s="5" t="str">
        <f ca="1">IFERROR(TEXT(Časovna_kartica[[#This Row],[Datum]],"aaaa"), "")</f>
        <v>Sunday</v>
      </c>
      <c r="C11" s="11">
        <f ca="1">IFERROR(IF($C$6=0,"",$C$6-4), "")</f>
        <v>44612</v>
      </c>
      <c r="D11" s="6"/>
      <c r="E11" s="6"/>
      <c r="F11" s="6"/>
      <c r="G11" s="6"/>
      <c r="H11" s="6">
        <f t="shared" si="0"/>
        <v>0</v>
      </c>
    </row>
    <row r="12" spans="2:8" ht="30" customHeight="1" x14ac:dyDescent="0.2">
      <c r="B12" s="5" t="str">
        <f ca="1">IFERROR(TEXT(Časovna_kartica[[#This Row],[Datum]],"aaaa"), "")</f>
        <v>Monday</v>
      </c>
      <c r="C12" s="11">
        <f ca="1">IFERROR(IF($C$6=0,"",$C$6-3), "")</f>
        <v>44613</v>
      </c>
      <c r="D12" s="6"/>
      <c r="E12" s="6"/>
      <c r="F12" s="6"/>
      <c r="G12" s="6"/>
      <c r="H12" s="6">
        <f t="shared" si="0"/>
        <v>0</v>
      </c>
    </row>
    <row r="13" spans="2:8" ht="30" customHeight="1" x14ac:dyDescent="0.2">
      <c r="B13" s="5" t="str">
        <f ca="1">IFERROR(TEXT(Časovna_kartica[[#This Row],[Datum]],"aaaa"), "")</f>
        <v>Tuesday</v>
      </c>
      <c r="C13" s="11">
        <f ca="1">IFERROR(IF($C$6=0,"",$C$6-2), "")</f>
        <v>44614</v>
      </c>
      <c r="D13" s="6"/>
      <c r="E13" s="6"/>
      <c r="F13" s="6"/>
      <c r="G13" s="6"/>
      <c r="H13" s="6">
        <f t="shared" si="0"/>
        <v>0</v>
      </c>
    </row>
    <row r="14" spans="2:8" ht="30" customHeight="1" x14ac:dyDescent="0.2">
      <c r="B14" s="5" t="str">
        <f ca="1">IFERROR(TEXT(Časovna_kartica[[#This Row],[Datum]],"aaaa"), "")</f>
        <v>Wednesday</v>
      </c>
      <c r="C14" s="11">
        <f ca="1">IFERROR(IF($C$6=0,"",$C$6-1), "")</f>
        <v>44615</v>
      </c>
      <c r="D14" s="6"/>
      <c r="E14" s="6"/>
      <c r="F14" s="6"/>
      <c r="G14" s="6"/>
      <c r="H14" s="6">
        <f t="shared" si="0"/>
        <v>0</v>
      </c>
    </row>
    <row r="15" spans="2:8" ht="30" customHeight="1" x14ac:dyDescent="0.2">
      <c r="B15" s="5" t="str">
        <f ca="1">IFERROR(TEXT(Časovna_kartica[[#This Row],[Datum]],"aaaa"), "")</f>
        <v>Thursday</v>
      </c>
      <c r="C15" s="11">
        <f ca="1">IFERROR(IF($C$6=0,"",$C$6), "")</f>
        <v>44616</v>
      </c>
      <c r="D15" s="6"/>
      <c r="E15" s="6"/>
      <c r="F15" s="6"/>
      <c r="G15" s="6"/>
      <c r="H15" s="6">
        <f t="shared" si="0"/>
        <v>0</v>
      </c>
    </row>
    <row r="16" spans="2:8" ht="2.4500000000000002" customHeight="1" x14ac:dyDescent="0.2">
      <c r="B16" s="5"/>
      <c r="C16" s="11"/>
      <c r="D16" s="6"/>
      <c r="E16" s="6"/>
      <c r="F16" s="6"/>
      <c r="G16" s="6"/>
      <c r="H16" s="6"/>
    </row>
    <row r="17" spans="2:8" ht="30" customHeight="1" x14ac:dyDescent="0.2">
      <c r="B17" s="17" t="s">
        <v>7</v>
      </c>
      <c r="C17" s="18"/>
      <c r="D17" s="12">
        <f>IFERROR(SUM(D9:D15), "")</f>
        <v>0</v>
      </c>
      <c r="E17" s="12">
        <f>IFERROR(SUM(E9:E15), "")</f>
        <v>0</v>
      </c>
      <c r="F17" s="12">
        <f>IFERROR(SUM(F9:F15), "")</f>
        <v>0</v>
      </c>
      <c r="G17" s="12">
        <f>IFERROR(SUM(G9:G15), "")</f>
        <v>0</v>
      </c>
      <c r="H17" s="12">
        <f>IFERROR(SUM(H9:H15), "")</f>
        <v>0</v>
      </c>
    </row>
    <row r="18" spans="2:8" ht="30" customHeight="1" x14ac:dyDescent="0.2">
      <c r="B18" s="19" t="s">
        <v>8</v>
      </c>
      <c r="C18" s="19"/>
      <c r="D18" s="7"/>
      <c r="E18" s="7"/>
      <c r="F18" s="7"/>
      <c r="G18" s="7"/>
      <c r="H18" s="8"/>
    </row>
    <row r="19" spans="2:8" ht="30" customHeight="1" x14ac:dyDescent="0.2">
      <c r="B19" s="19" t="s">
        <v>9</v>
      </c>
      <c r="C19" s="19"/>
      <c r="D19" s="8">
        <f>IFERROR(D17*D18, "")</f>
        <v>0</v>
      </c>
      <c r="E19" s="8">
        <f>IFERROR(E17*E18, "")</f>
        <v>0</v>
      </c>
      <c r="F19" s="8">
        <f>IFERROR(F17*F18, "")</f>
        <v>0</v>
      </c>
      <c r="G19" s="8">
        <f>IFERROR(G17*G18, "")</f>
        <v>0</v>
      </c>
      <c r="H19" s="8">
        <f>IFERROR(SUM(D19:G19), "")</f>
        <v>0</v>
      </c>
    </row>
    <row r="20" spans="2:8" ht="6" customHeight="1" x14ac:dyDescent="0.2">
      <c r="B20" s="13"/>
      <c r="C20" s="13"/>
      <c r="D20" s="14"/>
      <c r="E20" s="14"/>
      <c r="F20" s="14"/>
      <c r="G20" s="14"/>
      <c r="H20" s="14"/>
    </row>
    <row r="21" spans="2:8" ht="30" customHeight="1" x14ac:dyDescent="0.2">
      <c r="D21" s="22"/>
      <c r="E21" s="22"/>
      <c r="F21" s="22"/>
      <c r="G21" s="22"/>
      <c r="H21" s="10"/>
    </row>
    <row r="22" spans="2:8" ht="30" customHeight="1" x14ac:dyDescent="0.2">
      <c r="D22" s="15" t="s">
        <v>12</v>
      </c>
      <c r="E22" s="15"/>
      <c r="F22" s="15"/>
      <c r="G22" s="15"/>
      <c r="H22" s="9" t="s">
        <v>10</v>
      </c>
    </row>
    <row r="23" spans="2:8" ht="30" customHeight="1" x14ac:dyDescent="0.2">
      <c r="D23" s="22"/>
      <c r="E23" s="22"/>
      <c r="F23" s="22"/>
      <c r="G23" s="22"/>
      <c r="H23" s="10"/>
    </row>
    <row r="24" spans="2:8" ht="30" customHeight="1" x14ac:dyDescent="0.2">
      <c r="D24" s="15" t="s">
        <v>13</v>
      </c>
      <c r="E24" s="15"/>
      <c r="F24" s="15"/>
      <c r="G24" s="15"/>
      <c r="H24" s="9" t="s">
        <v>10</v>
      </c>
    </row>
  </sheetData>
  <mergeCells count="16">
    <mergeCell ref="D24:G24"/>
    <mergeCell ref="B1:H1"/>
    <mergeCell ref="B17:C17"/>
    <mergeCell ref="B18:C18"/>
    <mergeCell ref="B19:C19"/>
    <mergeCell ref="C5:D5"/>
    <mergeCell ref="C6:D6"/>
    <mergeCell ref="D21:G21"/>
    <mergeCell ref="D23:G23"/>
    <mergeCell ref="G4:H4"/>
    <mergeCell ref="C2:D2"/>
    <mergeCell ref="C3:D3"/>
    <mergeCell ref="C4:D4"/>
    <mergeCell ref="G2:H2"/>
    <mergeCell ref="G3:H3"/>
    <mergeCell ref="D22:G22"/>
  </mergeCells>
  <phoneticPr fontId="0" type="noConversion"/>
  <dataValidations count="31">
    <dataValidation allowBlank="1" showInputMessage="1" showErrorMessage="1" prompt="Na tem delovnem listu ustvarite tedensko časovno kartico. Skupno število ur in skupno plačilo sta samodejno izračunana na koncu tabele časovne kartice." sqref="A1" xr:uid="{00000000-0002-0000-0000-000000000000}"/>
    <dataValidation allowBlank="1" showInputMessage="1" showErrorMessage="1" prompt="Naslov tega delovnega lista je v tej celici. Vnesite podrobnosti zaposlenega v spodnje celice." sqref="B1:H1" xr:uid="{00000000-0002-0000-0000-000001000000}"/>
    <dataValidation allowBlank="1" showInputMessage="1" showErrorMessage="1" prompt="Vnesite ime zaposlenega v celico na desni." sqref="B2" xr:uid="{00000000-0002-0000-0000-000002000000}"/>
    <dataValidation allowBlank="1" showInputMessage="1" showErrorMessage="1" prompt="Vnesite ime zaposlenega v to celico." sqref="C2:D2" xr:uid="{00000000-0002-0000-0000-000003000000}"/>
    <dataValidation allowBlank="1" showInputMessage="1" showErrorMessage="1" prompt="Vnesite ime vodje v celico na desni." sqref="F2" xr:uid="{00000000-0002-0000-0000-000004000000}"/>
    <dataValidation allowBlank="1" showInputMessage="1" showErrorMessage="1" prompt="Vnesite ime vodje v to celico." sqref="G2:H2" xr:uid="{00000000-0002-0000-0000-000005000000}"/>
    <dataValidation allowBlank="1" showInputMessage="1" showErrorMessage="1" prompt="Vnesite telefonsko številko zaposlenega v celico na desni." sqref="F3" xr:uid="{00000000-0002-0000-0000-000006000000}"/>
    <dataValidation allowBlank="1" showInputMessage="1" showErrorMessage="1" prompt="Vnesite e-poštni naslov zaposlenega v celico na desni." sqref="F4" xr:uid="{00000000-0002-0000-0000-000007000000}"/>
    <dataValidation allowBlank="1" showInputMessage="1" showErrorMessage="1" prompt="Vnesite telefonsko številko zaposlenega v to celico." sqref="G3:H3" xr:uid="{00000000-0002-0000-0000-000008000000}"/>
    <dataValidation allowBlank="1" showInputMessage="1" showErrorMessage="1" prompt="Vnesite e-poštni naslov zaposlenega v to celico." sqref="G4:H4" xr:uid="{00000000-0002-0000-0000-000009000000}"/>
    <dataValidation allowBlank="1" showInputMessage="1" showErrorMessage="1" prompt="Vnesite naslov v celico na desni." sqref="B3" xr:uid="{00000000-0002-0000-0000-00000A000000}"/>
    <dataValidation allowBlank="1" showInputMessage="1" showErrorMessage="1" prompt="Vnesite naslov v to celico." sqref="C3:D3" xr:uid="{00000000-0002-0000-0000-00000B000000}"/>
    <dataValidation allowBlank="1" showInputMessage="1" showErrorMessage="1" prompt="Vnesite naslov 2 v celico na desni." sqref="B4" xr:uid="{00000000-0002-0000-0000-00000C000000}"/>
    <dataValidation allowBlank="1" showInputMessage="1" showErrorMessage="1" prompt="Vnesite naslov 2 v to celico." sqref="C4:D4" xr:uid="{00000000-0002-0000-0000-00000D000000}"/>
    <dataValidation allowBlank="1" showInputMessage="1" showErrorMessage="1" prompt="Vnesite mesto, državo in poštno številko v celico na desni." sqref="B5" xr:uid="{00000000-0002-0000-0000-00000E000000}"/>
    <dataValidation allowBlank="1" showInputMessage="1" showErrorMessage="1" prompt="Vnesite mesto, državo in poštno številko v to celico." sqref="C5:D5" xr:uid="{00000000-0002-0000-0000-00000F000000}"/>
    <dataValidation allowBlank="1" showInputMessage="1" showErrorMessage="1" prompt="Vnesite datum konca tedna v celico na desni." sqref="B6" xr:uid="{00000000-0002-0000-0000-000010000000}"/>
    <dataValidation allowBlank="1" showInputMessage="1" showErrorMessage="1" prompt="Vnesite datum konca tedna v to celico." sqref="C6:D6" xr:uid="{00000000-0002-0000-0000-000011000000}"/>
    <dataValidation allowBlank="1" showInputMessage="1" showErrorMessage="1" prompt="Delovni dnevni so samodejno posodobljeni v tem stolpcu pod tem naslovom." sqref="B8" xr:uid="{00000000-0002-0000-0000-000012000000}"/>
    <dataValidation allowBlank="1" showInputMessage="1" showErrorMessage="1" prompt="Datum je samodejno posodobljen v tem stolpcu pod tem naslovom na osnovi datuma konca tedna v celici C6." sqref="C8" xr:uid="{00000000-0002-0000-0000-000013000000}"/>
    <dataValidation allowBlank="1" showInputMessage="1" showErrorMessage="1" prompt="Vnesite redne ure v ta stolpec pod ta naslov." sqref="D8" xr:uid="{00000000-0002-0000-0000-000014000000}"/>
    <dataValidation allowBlank="1" showInputMessage="1" showErrorMessage="1" prompt="Vnesite število nadur v ta stolpec pod ta naslov." sqref="E8" xr:uid="{00000000-0002-0000-0000-000015000000}"/>
    <dataValidation allowBlank="1" showInputMessage="1" showErrorMessage="1" prompt="Vnesite število ur za bolniško odsotnost v ta stolpec pod ta naslov." sqref="F8" xr:uid="{00000000-0002-0000-0000-000016000000}"/>
    <dataValidation allowBlank="1" showInputMessage="1" showErrorMessage="1" prompt="Vnesite število ur za dopust v ta stolpec pod ta naslov." sqref="G8" xr:uid="{00000000-0002-0000-0000-000017000000}"/>
    <dataValidation allowBlank="1" showInputMessage="1" showErrorMessage="1" prompt="Skupno število ur za vsak delovni dan je samodejno izračunan v tem stolpcu pod tem naslovom." sqref="H8" xr:uid="{00000000-0002-0000-0000-000018000000}"/>
    <dataValidation allowBlank="1" showInputMessage="1" showErrorMessage="1" prompt="Skupno število ur za celotno obdobje je samodejno izračunano v celicah na desni." sqref="B17:C17" xr:uid="{00000000-0002-0000-0000-000019000000}"/>
    <dataValidation allowBlank="1" showInputMessage="1" showErrorMessage="1" prompt="Vnesite tarifo na uro v celice na desni." sqref="B18:C18" xr:uid="{00000000-0002-0000-0000-00001A000000}"/>
    <dataValidation allowBlank="1" showInputMessage="1" showErrorMessage="1" prompt="Skupno plačilo je samodejno izračunano v celicah na desni." sqref="B19:C19" xr:uid="{00000000-0002-0000-0000-00001B000000}"/>
    <dataValidation allowBlank="1" showInputMessage="1" showErrorMessage="1" prompt="Vnesite podpis zaposlenega v to celico." sqref="D21:G21" xr:uid="{00000000-0002-0000-0000-00001C000000}"/>
    <dataValidation allowBlank="1" showInputMessage="1" showErrorMessage="1" prompt="Vnesite datum v to celico." sqref="H21 H23" xr:uid="{00000000-0002-0000-0000-00001D000000}"/>
    <dataValidation allowBlank="1" showInputMessage="1" showErrorMessage="1" prompt="Vnesite podpis vodje v to celico." sqref="D23:G23" xr:uid="{00000000-0002-0000-0000-00001E000000}"/>
  </dataValidations>
  <printOptions horizontalCentered="1"/>
  <pageMargins left="0.5" right="0.5" top="1" bottom="1" header="0.5" footer="0.5"/>
  <pageSetup paperSize="9" scale="52" fitToHeight="0" orientation="portrait" r:id="rId1"/>
  <headerFooter differentFirst="1">
    <oddFooter>Page &amp;P of &amp;N</oddFooter>
  </headerFooter>
  <ignoredErrors>
    <ignoredError sqref="C10:C15" calculatedColumn="1"/>
    <ignoredError sqref="D17:G17 D19:G19" emptyCellReference="1"/>
  </ignoredErrors>
  <tableParts count="1">
    <tablePart r:id="rId2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2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3.xml><?xml version="1.0" encoding="utf-8"?>
<ds:datastoreItem xmlns:ds="http://schemas.openxmlformats.org/officeDocument/2006/customXml" ds:itemID="{BC782D6E-9410-4CF8-A29D-2E168AB41097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22.xml><?xml version="1.0" encoding="utf-8"?>
<ds:datastoreItem xmlns:ds="http://schemas.openxmlformats.org/officeDocument/2006/customXml" ds:itemID="{B11FB8DA-878B-465D-B5A1-914B4F890798}">
  <ds:schemaRefs>
    <ds:schemaRef ds:uri="http://schemas.microsoft.com/sharepoint/v3/contenttype/forms"/>
  </ds:schemaRefs>
</ds:datastoreItem>
</file>

<file path=customXml/itemProps31.xml><?xml version="1.0" encoding="utf-8"?>
<ds:datastoreItem xmlns:ds="http://schemas.openxmlformats.org/officeDocument/2006/customXml" ds:itemID="{3449C045-6D7F-49F6-ABE4-55564C8BA3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TM16400642</ap:Template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ap:HeadingPairs>
  <ap:TitlesOfParts>
    <vt:vector baseType="lpstr" size="8">
      <vt:lpstr>Časovna kartica</vt:lpstr>
      <vt:lpstr>Naslov1</vt:lpstr>
      <vt:lpstr>NaslovVrsticeObmočje1..C6.1</vt:lpstr>
      <vt:lpstr>NaslovVrsticeObmočje2..G4.1</vt:lpstr>
      <vt:lpstr>NaslovVrsticeObmočje3..H16.1</vt:lpstr>
      <vt:lpstr>NaslovVrsticeObmočje4..G17.1</vt:lpstr>
      <vt:lpstr>NaslovVrsticeObmočje5..H18.1</vt:lpstr>
      <vt:lpstr>'Časovna kartica'!Print_Titles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2021-12-14T23:26:43Z</dcterms:created>
  <dcterms:modified xsi:type="dcterms:W3CDTF">2022-02-24T11:47:21Z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