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595"/>
  </bookViews>
  <sheets>
    <sheet name="Podatki o prodaji" sheetId="1" r:id="rId1"/>
    <sheet name="Poročilo o prodaji" sheetId="3" r:id="rId2"/>
    <sheet name="Inventar" sheetId="2" r:id="rId3"/>
  </sheets>
  <definedNames>
    <definedName name="Natisni_Naslove" localSheetId="2">Inventar!$8:$8</definedName>
    <definedName name="Natisni_Naslove" localSheetId="0">'Podatki o prodaji'!$8:$8</definedName>
    <definedName name="Natisni_Naslove" localSheetId="1">'Poročilo o prodaji'!$8:$8</definedName>
    <definedName name="Območje_Tiskanja" localSheetId="2">Inventar!$B:$C</definedName>
    <definedName name="Območje_Tiskanja" localSheetId="0">'Podatki o prodaji'!$B:$J</definedName>
    <definedName name="Območje_Tiskanja" localSheetId="1">'Poročilo o prodaji'!$B:$G</definedName>
    <definedName name="PN">tblInventar[SKU/ŠTEVILKA IZDELKA]</definedName>
    <definedName name="PN_Opis">tblInventar[OPIS]</definedName>
    <definedName name="PT_KonecVrstice">COUNTA('Poročilo o prodaji'!$G:$G)+PT_ZačetekVrstice-3</definedName>
    <definedName name="PT_ZačetekVrstice">ROW(INDEX('Poročilo o prodaji'!$G:$G,MATCH("*",'Poročilo o prodaji'!$G:$G,0),1))+1</definedName>
  </definedNames>
  <calcPr calcId="152511"/>
  <pivotCaches>
    <pivotCache cacheId="5" r:id="rId4"/>
  </pivotCaches>
</workbook>
</file>

<file path=xl/calcChain.xml><?xml version="1.0" encoding="utf-8"?>
<calcChain xmlns="http://schemas.openxmlformats.org/spreadsheetml/2006/main">
  <c r="J10" i="1" l="1"/>
  <c r="J9" i="1"/>
  <c r="J11" i="1"/>
  <c r="J12" i="1"/>
  <c r="J13" i="1"/>
  <c r="I10" i="1"/>
  <c r="I11" i="1"/>
  <c r="I12" i="1"/>
  <c r="I13" i="1"/>
  <c r="I9" i="1"/>
  <c r="F10" i="1"/>
  <c r="F11" i="1"/>
  <c r="F12" i="1"/>
  <c r="F13" i="1"/>
  <c r="F9" i="1"/>
</calcChain>
</file>

<file path=xl/sharedStrings.xml><?xml version="1.0" encoding="utf-8"?>
<sst xmlns="http://schemas.openxmlformats.org/spreadsheetml/2006/main" count="51" uniqueCount="38">
  <si>
    <t>Odeja</t>
  </si>
  <si>
    <t>Blazina</t>
  </si>
  <si>
    <t>Listi</t>
  </si>
  <si>
    <t>Kvadraten krožnik</t>
  </si>
  <si>
    <t>Okrogel krožnik</t>
  </si>
  <si>
    <t>Skleda, velika</t>
  </si>
  <si>
    <t>Skleda, majhna</t>
  </si>
  <si>
    <t>Okrogel krožnik, majhen</t>
  </si>
  <si>
    <t>Vilica, majhna</t>
  </si>
  <si>
    <t>Žlica, majhna</t>
  </si>
  <si>
    <t>Žlica, velika</t>
  </si>
  <si>
    <t>Vilica, velika</t>
  </si>
  <si>
    <t>Nož za maslo, majhen</t>
  </si>
  <si>
    <t>Nož za maslo, velik</t>
  </si>
  <si>
    <t>Prt, 10 x 5</t>
  </si>
  <si>
    <t>Prt, 8 x 5</t>
  </si>
  <si>
    <t>Prt, 8 x 8</t>
  </si>
  <si>
    <t>Prt, 6 x 6</t>
  </si>
  <si>
    <t>Prt, 6 x 4</t>
  </si>
  <si>
    <t>Prt, 4 x 4</t>
  </si>
  <si>
    <t>Prt, okrogel, premer 305 cm</t>
  </si>
  <si>
    <t>Prt, okrogel, 243,84 cm</t>
  </si>
  <si>
    <t>Prt, okrogel, 182,88 cm</t>
  </si>
  <si>
    <t>DATUM</t>
  </si>
  <si>
    <t>ČAS</t>
  </si>
  <si>
    <t>ŠTEVILKA TRANSAKCIJE</t>
  </si>
  <si>
    <t>SKU/ŠTEVILKA IZDELKA</t>
  </si>
  <si>
    <t>OPIS</t>
  </si>
  <si>
    <t>KOLIČINA PRODAJE</t>
  </si>
  <si>
    <t>DAVEK %</t>
  </si>
  <si>
    <t>PROMETNI DAVEK</t>
  </si>
  <si>
    <t>SKUPNO</t>
  </si>
  <si>
    <t xml:space="preserve"> </t>
  </si>
  <si>
    <t>DNEVNA PRODAJA BLAGAJNE</t>
  </si>
  <si>
    <t>Znesek prodaje</t>
  </si>
  <si>
    <t xml:space="preserve"> Prometni davek</t>
  </si>
  <si>
    <t>Grand Total</t>
  </si>
  <si>
    <t xml:space="preserve"> 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</si>
</sst>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h:mm\ AM/PM;@"/>
    <numFmt numFmtId="166" formatCode="#,##0.00\ &quot;€&quot;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3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ont="1" applyFill="1" applyBorder="1" applyAlignment="1">
      <alignment horizontal="right" vertical="center" indent="2"/>
    </xf>
    <xf numFmtId="166" fontId="0" fillId="3" borderId="0" xfId="0" applyNumberFormat="1" applyFont="1" applyFill="1" applyBorder="1" applyAlignment="1">
      <alignment horizontal="right" vertical="center" indent="2"/>
    </xf>
    <xf numFmtId="166" fontId="0" fillId="4" borderId="0" xfId="0" applyNumberFormat="1" applyFont="1" applyFill="1" applyBorder="1" applyAlignment="1">
      <alignment horizontal="right" vertical="center" indent="2"/>
    </xf>
    <xf numFmtId="166" fontId="0" fillId="0" borderId="0" xfId="0" applyNumberFormat="1" applyFill="1">
      <alignment vertical="center"/>
    </xf>
    <xf numFmtId="166" fontId="0" fillId="4" borderId="1" xfId="0" applyNumberFormat="1" applyFill="1" applyBorder="1">
      <alignment vertical="center"/>
    </xf>
    <xf numFmtId="166" fontId="0" fillId="4" borderId="3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166" fontId="0" fillId="5" borderId="2" xfId="0" applyNumberFormat="1" applyFill="1" applyBorder="1">
      <alignment vertical="center"/>
    </xf>
    <xf numFmtId="166" fontId="0" fillId="6" borderId="0" xfId="0" applyNumberFormat="1" applyFont="1" applyFill="1" applyBorder="1" applyAlignment="1">
      <alignment horizontal="right" vertical="center" indent="2"/>
    </xf>
  </cellXfs>
  <cellStyles count="2">
    <cellStyle name="Heading 1" xfId="1" builtinId="16" customBuiltin="1"/>
    <cellStyle name="Normal" xfId="0" builtinId="0" customBuiltin="1"/>
  </cellStyles>
  <dxfs count="95">
    <dxf>
      <fill>
        <patternFill>
          <bgColor rgb="FFEAEAEA"/>
        </patternFill>
      </fill>
    </dxf>
    <dxf>
      <fill>
        <patternFill>
          <bgColor rgb="FFFFFF0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alignment horizontal="center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fill>
        <patternFill>
          <bgColor rgb="FFEAEAEA"/>
        </patternFill>
      </fill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fill>
        <patternFill>
          <bgColor rgb="FFEAEAEA"/>
        </patternFill>
      </fill>
    </dxf>
    <dxf>
      <numFmt numFmtId="166" formatCode="#,##0.00\ &quot;€&quot;"/>
    </dxf>
    <dxf>
      <numFmt numFmtId="166" formatCode="#,##0.00\ &quot;€&quot;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fill>
        <patternFill>
          <bgColor rgb="FFEAEAEA"/>
        </patternFill>
      </fill>
    </dxf>
    <dxf>
      <numFmt numFmtId="166" formatCode="#,##0.00\ &quot;€&quot;"/>
    </dxf>
    <dxf>
      <numFmt numFmtId="166" formatCode="#,##0.00\ &quot;€&quot;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fill>
        <patternFill>
          <bgColor rgb="FFEAEAEA"/>
        </patternFill>
      </fill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Poročilo_o_prodaji">
    <tableStyle name="Cash Register Sales" pivot="0" count="4">
      <tableStyleElement type="wholeTable" dxfId="94"/>
      <tableStyleElement type="headerRow" dxfId="93"/>
      <tableStyleElement type="totalRow" dxfId="92"/>
      <tableStyleElement type="lastColumn" dxfId="91"/>
    </tableStyle>
    <tableStyle name="Poročilo_o_prodaji" table="0" count="8">
      <tableStyleElement type="wholeTable" dxfId="90"/>
      <tableStyleElement type="headerRow" dxfId="89"/>
      <tableStyleElement type="totalRow" dxfId="88"/>
      <tableStyleElement type="firstColumnSubheading" dxfId="87"/>
      <tableStyleElement type="secondColumnSubheading" dxfId="86"/>
      <tableStyleElement type="firstRowSubheading" dxfId="85"/>
      <tableStyleElement type="secondRowSubheading" dxfId="84"/>
      <tableStyleElement type="thirdRowSubheading" dxfId="83"/>
    </tableStyle>
  </tableStyles>
  <colors>
    <mruColors>
      <color rgb="FFE6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ventar!A1"/><Relationship Id="rId1" Type="http://schemas.openxmlformats.org/officeDocument/2006/relationships/hyperlink" Target="#'Poro&#269;ilo o prodaj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ventar!A1"/><Relationship Id="rId1" Type="http://schemas.openxmlformats.org/officeDocument/2006/relationships/hyperlink" Target="#'Podatki o prodaji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odatki o prodaji'!A1"/><Relationship Id="rId1" Type="http://schemas.openxmlformats.org/officeDocument/2006/relationships/hyperlink" Target="#'Poro&#269;ilo o prodaj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76200</xdr:rowOff>
    </xdr:to>
    <xdr:sp macro="" textlink="">
      <xdr:nvSpPr>
        <xdr:cNvPr id="8" name="Poročilo o prodaji">
          <a:hlinkClick xmlns:r="http://schemas.openxmlformats.org/officeDocument/2006/relationships" r:id="rId1" tooltip="Kliknite, če si želite ogledati poročilo o prodaji"/>
        </xdr:cNvPr>
        <xdr:cNvSpPr/>
      </xdr:nvSpPr>
      <xdr:spPr>
        <a:xfrm>
          <a:off x="1751245" y="851737"/>
          <a:ext cx="1466850" cy="510338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POROČILO O PRODAJI</a:t>
          </a: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76200</xdr:rowOff>
    </xdr:to>
    <xdr:sp macro="" textlink="">
      <xdr:nvSpPr>
        <xdr:cNvPr id="13" name="Inventar">
          <a:hlinkClick xmlns:r="http://schemas.openxmlformats.org/officeDocument/2006/relationships" r:id="rId2" tooltip="KLIKNITE, ČE SI ŽELITE OGLEDATI INVENTAR"/>
        </xdr:cNvPr>
        <xdr:cNvSpPr/>
      </xdr:nvSpPr>
      <xdr:spPr>
        <a:xfrm>
          <a:off x="3268102" y="851737"/>
          <a:ext cx="1466849" cy="510338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INVENTAR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214487</xdr:rowOff>
    </xdr:from>
    <xdr:to>
      <xdr:col>2</xdr:col>
      <xdr:colOff>390645</xdr:colOff>
      <xdr:row>5</xdr:row>
      <xdr:rowOff>85724</xdr:rowOff>
    </xdr:to>
    <xdr:grpSp>
      <xdr:nvGrpSpPr>
        <xdr:cNvPr id="2" name="Podatki o prodaji"/>
        <xdr:cNvGrpSpPr/>
      </xdr:nvGrpSpPr>
      <xdr:grpSpPr>
        <a:xfrm>
          <a:off x="219788" y="862187"/>
          <a:ext cx="1466257" cy="509412"/>
          <a:chOff x="219786" y="862187"/>
          <a:chExt cx="1466258" cy="510195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Pravokotnik 22"/>
          <xdr:cNvSpPr/>
        </xdr:nvSpPr>
        <xdr:spPr>
          <a:xfrm>
            <a:off x="222404" y="862187"/>
            <a:ext cx="1463640" cy="510195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PODATKI O PRODAJI</a:t>
            </a:r>
          </a:p>
        </xdr:txBody>
      </xdr:sp>
      <xdr:cxnSp macro="">
        <xdr:nvCxnSpPr>
          <xdr:cNvPr id="24" name="Raven povezovalnik 23" descr="Črta" title="Črt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1</xdr:row>
      <xdr:rowOff>9525</xdr:rowOff>
    </xdr:from>
    <xdr:to>
      <xdr:col>7</xdr:col>
      <xdr:colOff>0</xdr:colOff>
      <xdr:row>4</xdr:row>
      <xdr:rowOff>104775</xdr:rowOff>
    </xdr:to>
    <xdr:sp macro="" textlink="">
      <xdr:nvSpPr>
        <xdr:cNvPr id="9" name="Namig za predlogo" descr="Če želite posodobiti poročilo o prodaji, z desno tipko miške kliknite spodnjo vrtilno tabelo in nato kliknite »Osveži«." title="NAMIG"/>
        <xdr:cNvSpPr/>
      </xdr:nvSpPr>
      <xdr:spPr>
        <a:xfrm>
          <a:off x="6162675" y="200025"/>
          <a:ext cx="1933575" cy="971550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NAMIG: Če želite posodobiti poročilo o prodaji, z desno tipko miške kliknite spodnjo vrtilno tabelo in nato kliknite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»Osveži«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5</xdr:row>
      <xdr:rowOff>95250</xdr:rowOff>
    </xdr:to>
    <xdr:sp macro="" textlink="">
      <xdr:nvSpPr>
        <xdr:cNvPr id="8" name="Podatki o prodaji">
          <a:hlinkClick xmlns:r="http://schemas.openxmlformats.org/officeDocument/2006/relationships" r:id="rId1" tooltip="Kliknite, če si želite ogledati podatke o prodaji"/>
        </xdr:cNvPr>
        <xdr:cNvSpPr/>
      </xdr:nvSpPr>
      <xdr:spPr>
        <a:xfrm>
          <a:off x="217007" y="838200"/>
          <a:ext cx="1466850" cy="54292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PODATKI O PRODAJI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5</xdr:row>
      <xdr:rowOff>95250</xdr:rowOff>
    </xdr:to>
    <xdr:sp macro="" textlink="">
      <xdr:nvSpPr>
        <xdr:cNvPr id="10" name="Inventar">
          <a:hlinkClick xmlns:r="http://schemas.openxmlformats.org/officeDocument/2006/relationships" r:id="rId2" tooltip="Kliknite, če si želite ogledati inventar"/>
        </xdr:cNvPr>
        <xdr:cNvSpPr/>
      </xdr:nvSpPr>
      <xdr:spPr>
        <a:xfrm>
          <a:off x="3257864" y="838200"/>
          <a:ext cx="1466849" cy="5429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INVENTAR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200952</xdr:rowOff>
    </xdr:from>
    <xdr:to>
      <xdr:col>2</xdr:col>
      <xdr:colOff>1075732</xdr:colOff>
      <xdr:row>5</xdr:row>
      <xdr:rowOff>104775</xdr:rowOff>
    </xdr:to>
    <xdr:grpSp>
      <xdr:nvGrpSpPr>
        <xdr:cNvPr id="11" name="Poročilo o prodaji"/>
        <xdr:cNvGrpSpPr/>
      </xdr:nvGrpSpPr>
      <xdr:grpSpPr>
        <a:xfrm>
          <a:off x="1743075" y="848652"/>
          <a:ext cx="1466257" cy="541998"/>
          <a:chOff x="219786" y="862187"/>
          <a:chExt cx="1466258" cy="54283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Pravokotnik 11"/>
          <xdr:cNvSpPr/>
        </xdr:nvSpPr>
        <xdr:spPr>
          <a:xfrm>
            <a:off x="222404" y="862187"/>
            <a:ext cx="1463640" cy="54283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POROČILO O PRODAJI</a:t>
            </a:r>
          </a:p>
        </xdr:txBody>
      </xdr:sp>
      <xdr:cxnSp macro="">
        <xdr:nvCxnSpPr>
          <xdr:cNvPr id="13" name="Raven povezovalnik 12" descr="Črta" title="Črt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5</xdr:row>
      <xdr:rowOff>123825</xdr:rowOff>
    </xdr:to>
    <xdr:sp macro="" textlink="">
      <xdr:nvSpPr>
        <xdr:cNvPr id="11" name="Poročilo o prodaji">
          <a:hlinkClick xmlns:r="http://schemas.openxmlformats.org/officeDocument/2006/relationships" r:id="rId1" tooltip="Kliknite, če si želite ogledati poročilo o prodaji"/>
        </xdr:cNvPr>
        <xdr:cNvSpPr/>
      </xdr:nvSpPr>
      <xdr:spPr>
        <a:xfrm>
          <a:off x="1741007" y="847725"/>
          <a:ext cx="1466850" cy="56197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POROČILO O PRODAJI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5</xdr:row>
      <xdr:rowOff>114300</xdr:rowOff>
    </xdr:to>
    <xdr:sp macro="" textlink="">
      <xdr:nvSpPr>
        <xdr:cNvPr id="14" name="Inventar">
          <a:hlinkClick xmlns:r="http://schemas.openxmlformats.org/officeDocument/2006/relationships" r:id="rId2" tooltip="Kliknite, če si želite ogledati podatke o prodaji"/>
        </xdr:cNvPr>
        <xdr:cNvSpPr/>
      </xdr:nvSpPr>
      <xdr:spPr>
        <a:xfrm>
          <a:off x="219389" y="847725"/>
          <a:ext cx="1466849" cy="55245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PODATKI O PRODAJI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210474</xdr:rowOff>
    </xdr:from>
    <xdr:to>
      <xdr:col>2</xdr:col>
      <xdr:colOff>2380657</xdr:colOff>
      <xdr:row>5</xdr:row>
      <xdr:rowOff>114298</xdr:rowOff>
    </xdr:to>
    <xdr:grpSp>
      <xdr:nvGrpSpPr>
        <xdr:cNvPr id="17" name="Skupina 16"/>
        <xdr:cNvGrpSpPr/>
      </xdr:nvGrpSpPr>
      <xdr:grpSpPr>
        <a:xfrm>
          <a:off x="3257550" y="858174"/>
          <a:ext cx="1466257" cy="541999"/>
          <a:chOff x="219786" y="862186"/>
          <a:chExt cx="1466258" cy="542832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Pravokotnik 17"/>
          <xdr:cNvSpPr/>
        </xdr:nvSpPr>
        <xdr:spPr>
          <a:xfrm>
            <a:off x="222404" y="862186"/>
            <a:ext cx="1463640" cy="54283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INVENTAR</a:t>
            </a:r>
          </a:p>
        </xdr:txBody>
      </xdr:sp>
      <xdr:cxnSp macro="">
        <xdr:nvCxnSpPr>
          <xdr:cNvPr id="19" name="Raven povezovalnik 18" descr="Črta" title="Črt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ugfix\slovenian\O15%20Excel\Templates\target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264.487061342596" createdVersion="5" refreshedVersion="5" minRefreshableVersion="3" recordCount="5">
  <cacheSource type="worksheet">
    <worksheetSource name="tabelaProdajniPodatki" r:id="rId2"/>
  </cacheSource>
  <cacheFields count="9">
    <cacheField name="DATUM" numFmtId="14">
      <sharedItems containsSemiMixedTypes="0" containsNonDate="0" containsDate="1" containsString="0" minDate="2012-02-01T00:00:00" maxDate="2012-02-02T00:00:00" count="1">
        <d v="2012-02-01T00:00:00"/>
      </sharedItems>
    </cacheField>
    <cacheField name="ČAS" numFmtId="165">
      <sharedItems containsSemiMixedTypes="0" containsNonDate="0" containsDate="1" containsString="0" minDate="1899-12-30T10:30:00" maxDate="1899-12-30T11:45:00"/>
    </cacheField>
    <cacheField name="ŠTEVILKA TRANSAKCIJE" numFmtId="0">
      <sharedItems containsSemiMixedTypes="0" containsString="0" containsNumber="1" containsInteger="1" minValue="1001" maxValue="1005"/>
    </cacheField>
    <cacheField name="SKU/ŠTEVILKA IZDELKA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OPIS" numFmtId="0">
      <sharedItems count="5">
        <s v="Odeja"/>
        <s v="Prt, okrogel, 182,88 cm"/>
        <s v="Okrogel krožnik"/>
        <s v="Kvadraten krožnik"/>
        <s v="Blazina"/>
      </sharedItems>
    </cacheField>
    <cacheField name="KOLIČINA PRODAJE" numFmtId="166">
      <sharedItems containsSemiMixedTypes="0" containsString="0" containsNumber="1" minValue="2.95" maxValue="74.95"/>
    </cacheField>
    <cacheField name="DAVEK %" numFmtId="10">
      <sharedItems containsSemiMixedTypes="0" containsString="0" containsNumber="1" minValue="0.05" maxValue="0.05"/>
    </cacheField>
    <cacheField name="PROMETNI DAVEK" numFmtId="166">
      <sharedItems containsSemiMixedTypes="0" containsString="0" containsNumber="1" minValue="0.14750000000000002" maxValue="3.7475000000000005"/>
    </cacheField>
    <cacheField name="SKUPNO" numFmtId="166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5" applyNumberFormats="0" applyBorderFormats="0" applyFontFormats="0" applyPatternFormats="0" applyAlignmentFormats="0" applyWidthHeightFormats="1" dataCaption="Vrednosti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1">
        <item x="0"/>
      </items>
    </pivotField>
    <pivotField compact="0" numFmtId="18" outline="0" showAll="0" defaultSubtotal="0"/>
    <pivotField compact="0" outline="0" showAll="0" defaultSubtotal="0"/>
    <pivotField axis="axisRow" compact="0" outline="0" showAll="0" defaultSubtotal="0">
      <items count="5">
        <item x="0"/>
        <item x="4"/>
        <item x="3"/>
        <item x="2"/>
        <item x="1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6" outline="0" showAll="0" defaultSubtotal="0"/>
  </pivotFields>
  <rowFields count="3">
    <field x="3"/>
    <field x="4"/>
    <field x="0"/>
  </rowFields>
  <rowItems count="6">
    <i>
      <x/>
      <x/>
      <x/>
    </i>
    <i>
      <x v="1"/>
      <x v="4"/>
      <x/>
    </i>
    <i>
      <x v="2"/>
      <x v="3"/>
      <x/>
    </i>
    <i>
      <x v="3"/>
      <x v="2"/>
      <x/>
    </i>
    <i>
      <x v="4"/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Znesek prodaje" fld="5" baseField="0" baseItem="0" numFmtId="166"/>
    <dataField name=" Prometni davek" fld="7" baseField="0" baseItem="0" numFmtId="166"/>
    <dataField name=" Skupaj" fld="8" baseField="0" baseItem="0" numFmtId="166"/>
  </dataFields>
  <formats count="15">
    <format dxfId="2">
      <pivotArea field="3" type="button" dataOnly="0" labelOnly="1" outline="0" axis="axisRow" fieldPosition="0"/>
    </format>
    <format dxfId="3">
      <pivotArea dataOnly="0" labelOnly="1" outline="0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0" count="0"/>
        </references>
      </pivotArea>
    </format>
    <format dxfId="8">
      <pivotArea type="all" dataOnly="0" outline="0" fieldPosition="0"/>
    </format>
    <format dxfId="9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0" selected="0"/>
          <reference field="4" count="0" selected="0"/>
        </references>
      </pivotArea>
    </format>
    <format dxfId="10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0" selected="0"/>
          <reference field="4" count="0" selected="0"/>
        </references>
      </pivotArea>
    </format>
    <format dxfId="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">
      <pivotArea outline="0" fieldPosition="0">
        <references count="1">
          <reference field="4294967294" count="1">
            <x v="2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0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0" selected="0"/>
          <reference field="4" count="0" selected="0"/>
        </references>
      </pivotArea>
    </format>
    <format dxfId="1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0"/>
          </reference>
          <reference field="4" count="1" selected="0">
            <x v="0"/>
          </reference>
        </references>
      </pivotArea>
    </format>
  </formats>
  <conditionalFormats count="2"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</conditionalFormats>
  <pivotTableStyleInfo name="Poročilo_o_prodaji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Vrtilna tabela" altTextSummary="Vrtilna tabela poročila o prodaji.  Prikaže skupno vrednost »SKU/ŠTEVILKA IZDELKA, OPIS in DATUM« in tako prikaže skupno vrednost prometnega davka in skupno vrednost." hideValuesRow="1"/>
    </ext>
  </extLst>
</pivotTableDefinition>
</file>

<file path=xl/tables/table1.xml><?xml version="1.0" encoding="utf-8"?>
<table xmlns="http://schemas.openxmlformats.org/spreadsheetml/2006/main" id="1" name="tabelaProdajniPodatki" displayName="tabelaProdajniPodatki" ref="B8:J13">
  <autoFilter ref="B8:J13"/>
  <tableColumns count="9">
    <tableColumn id="1" name="DATUM" totalsRowLabel="Skupaj" totalsRowDxfId="82"/>
    <tableColumn id="2" name="ČAS" totalsRowDxfId="81"/>
    <tableColumn id="3" name="ŠTEVILKA TRANSAKCIJE" totalsRowDxfId="80"/>
    <tableColumn id="8" name="SKU/ŠTEVILKA IZDELKA" totalsRowDxfId="79"/>
    <tableColumn id="4" name="OPIS" totalsRowDxfId="78">
      <calculatedColumnFormula>IFERROR(IF(ISNA(VLOOKUP(tabelaProdajniPodatki[[#This Row],[SKU/ŠTEVILKA IZDELKA]],tblInventar[],2,0)),"",VLOOKUP(tabelaProdajniPodatki[[#This Row],[SKU/ŠTEVILKA IZDELKA]],tblInventar[],2,0)),"Najti ni bilo mogoče nobenega opisa")</calculatedColumnFormula>
    </tableColumn>
    <tableColumn id="5" name="KOLIČINA PRODAJE" totalsRowDxfId="77"/>
    <tableColumn id="9" name="DAVEK %" totalsRowDxfId="76"/>
    <tableColumn id="6" name="PROMETNI DAVEK" dataDxfId="75">
      <calculatedColumnFormula>tabelaProdajniPodatki[[#This Row],[KOLIČINA PRODAJE]]*tabelaProdajniPodatki[[#This Row],[DAVEK %]]</calculatedColumnFormula>
    </tableColumn>
    <tableColumn id="7" name="SKUPNO" totalsRowFunction="sum" dataDxfId="74"/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ela" altTextSummary="Tabela s podatki o prodaji.  Vnesite transakcije dnevne prodaje.  Opisi bodo izpolnjeni samodejno glede na SKU/ŠTEVILKA IZDELKA s formulo, ki temelji na delovnem listu inventarja.  PROMETNI DAVEK in SKUPNO sta izračunani vrednosti."/>
    </ext>
  </extLst>
</table>
</file>

<file path=xl/tables/table2.xml><?xml version="1.0" encoding="utf-8"?>
<table xmlns="http://schemas.openxmlformats.org/spreadsheetml/2006/main" id="2" name="tblInventar" displayName="tblInventar" ref="B8:C31" totalsRowShown="0" headerRowDxfId="69" dataDxfId="68">
  <tableColumns count="2">
    <tableColumn id="1" name="SKU/ŠTEVILKA IZDELKA" dataDxfId="67"/>
    <tableColumn id="2" name="OPIS" dataDxfId="66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ela" altTextSummary="Tabela inventarja.  Vnesite SKU/ŠTEVILKE IZDELKOV in njihove OPISE.  To bo izpolnilo delovni list »podatki o prodaji« ko vnesete SKU/ŠTEVILKO IZDELKA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>
      <selection activeCell="B7" sqref="B7"/>
    </sheetView>
  </sheetViews>
  <sheetFormatPr defaultRowHeight="21" customHeight="1" x14ac:dyDescent="0.3"/>
  <cols>
    <col min="1" max="1" width="3.28515625" customWidth="1"/>
    <col min="2" max="2" width="16.140625" style="9" customWidth="1"/>
    <col min="3" max="3" width="14.7109375" style="2" customWidth="1"/>
    <col min="4" max="4" width="23.28515625" style="2" bestFit="1" customWidth="1"/>
    <col min="5" max="5" width="23.140625" style="2" customWidth="1"/>
    <col min="6" max="6" width="25.85546875" style="2" customWidth="1"/>
    <col min="7" max="7" width="20.7109375" style="5" bestFit="1" customWidth="1"/>
    <col min="8" max="8" width="12.85546875" style="5" bestFit="1" customWidth="1"/>
    <col min="9" max="9" width="19.28515625" style="5" bestFit="1" customWidth="1"/>
    <col min="10" max="10" width="16.5703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33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32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32</v>
      </c>
    </row>
    <row r="8" spans="2:11" ht="21" customHeight="1" x14ac:dyDescent="0.3">
      <c r="B8" s="27" t="s">
        <v>23</v>
      </c>
      <c r="C8" s="28" t="s">
        <v>24</v>
      </c>
      <c r="D8" s="28" t="s">
        <v>25</v>
      </c>
      <c r="E8" s="28" t="s">
        <v>26</v>
      </c>
      <c r="F8" s="28" t="s">
        <v>27</v>
      </c>
      <c r="G8" s="29" t="s">
        <v>28</v>
      </c>
      <c r="H8" s="29" t="s">
        <v>29</v>
      </c>
      <c r="I8" s="29" t="s">
        <v>30</v>
      </c>
      <c r="J8" s="29" t="s">
        <v>31</v>
      </c>
    </row>
    <row r="9" spans="2:11" ht="21" customHeight="1" x14ac:dyDescent="0.3">
      <c r="B9" s="30">
        <v>40940</v>
      </c>
      <c r="C9" s="31">
        <v>0.4375</v>
      </c>
      <c r="D9" s="32">
        <v>1001</v>
      </c>
      <c r="E9" s="33">
        <v>90001</v>
      </c>
      <c r="F9" s="32" t="str">
        <f>IFERROR(IF(ISNA(VLOOKUP(tabelaProdajniPodatki[[#This Row],[SKU/ŠTEVILKA IZDELKA]],tblInventar[],2,0)),"",VLOOKUP(tabelaProdajniPodatki[[#This Row],[SKU/ŠTEVILKA IZDELKA]],tblInventar[],2,0)),"Najti ni bilo mogoče nobenega opisa")</f>
        <v>Odeja</v>
      </c>
      <c r="G9" s="35">
        <v>74.95</v>
      </c>
      <c r="H9" s="34">
        <v>0.05</v>
      </c>
      <c r="I9" s="36">
        <f>tabelaProdajniPodatki[[#This Row],[KOLIČINA PRODAJE]]*tabelaProdajniPodatki[[#This Row],[DAVEK %]]</f>
        <v>3.7475000000000005</v>
      </c>
      <c r="J9" s="36">
        <f>tabelaProdajniPodatki[[#This Row],[KOLIČINA PRODAJE]]+tabelaProdajniPodatki[[#This Row],[PROMETNI DAVEK]]</f>
        <v>78.697500000000005</v>
      </c>
    </row>
    <row r="10" spans="2:11" ht="21" customHeight="1" x14ac:dyDescent="0.3">
      <c r="B10" s="30">
        <v>40940</v>
      </c>
      <c r="C10" s="31">
        <v>0.43958333333333338</v>
      </c>
      <c r="D10" s="32">
        <v>1002</v>
      </c>
      <c r="E10" s="33">
        <v>90023</v>
      </c>
      <c r="F10" s="32" t="str">
        <f>IFERROR(IF(ISNA(VLOOKUP(tabelaProdajniPodatki[[#This Row],[SKU/ŠTEVILKA IZDELKA]],tblInventar[],2,0)),"",VLOOKUP(tabelaProdajniPodatki[[#This Row],[SKU/ŠTEVILKA IZDELKA]],tblInventar[],2,0)),"Najti ni bilo mogoče nobenega opisa")</f>
        <v>Prt, okrogel, 182,88 cm</v>
      </c>
      <c r="G10" s="35">
        <v>34.99</v>
      </c>
      <c r="H10" s="34">
        <v>0.05</v>
      </c>
      <c r="I10" s="36">
        <f>tabelaProdajniPodatki[[#This Row],[KOLIČINA PRODAJE]]*tabelaProdajniPodatki[[#This Row],[DAVEK %]]</f>
        <v>1.7495000000000003</v>
      </c>
      <c r="J10" s="42">
        <f>tabelaProdajniPodatki[[#This Row],[KOLIČINA PRODAJE]]+tabelaProdajniPodatki[[#This Row],[PROMETNI DAVEK]]</f>
        <v>36.7395</v>
      </c>
    </row>
    <row r="11" spans="2:11" ht="21" customHeight="1" x14ac:dyDescent="0.3">
      <c r="B11" s="30">
        <v>40940</v>
      </c>
      <c r="C11" s="31">
        <v>0.44791666666666669</v>
      </c>
      <c r="D11" s="32">
        <v>1003</v>
      </c>
      <c r="E11" s="33">
        <v>90005</v>
      </c>
      <c r="F11" s="32" t="str">
        <f>IFERROR(IF(ISNA(VLOOKUP(tabelaProdajniPodatki[[#This Row],[SKU/ŠTEVILKA IZDELKA]],tblInventar[],2,0)),"",VLOOKUP(tabelaProdajniPodatki[[#This Row],[SKU/ŠTEVILKA IZDELKA]],tblInventar[],2,0)),"Najti ni bilo mogoče nobenega opisa")</f>
        <v>Okrogel krožnik</v>
      </c>
      <c r="G11" s="35">
        <v>55.95</v>
      </c>
      <c r="H11" s="34">
        <v>0.05</v>
      </c>
      <c r="I11" s="36">
        <f>tabelaProdajniPodatki[[#This Row],[KOLIČINA PRODAJE]]*tabelaProdajniPodatki[[#This Row],[DAVEK %]]</f>
        <v>2.7975000000000003</v>
      </c>
      <c r="J11" s="36">
        <f>tabelaProdajniPodatki[[#This Row],[KOLIČINA PRODAJE]]+tabelaProdajniPodatki[[#This Row],[PROMETNI DAVEK]]</f>
        <v>58.747500000000002</v>
      </c>
    </row>
    <row r="12" spans="2:11" ht="21" customHeight="1" x14ac:dyDescent="0.3">
      <c r="B12" s="30">
        <v>40940</v>
      </c>
      <c r="C12" s="31">
        <v>0.4548611111111111</v>
      </c>
      <c r="D12" s="32">
        <v>1004</v>
      </c>
      <c r="E12" s="33">
        <v>90004</v>
      </c>
      <c r="F12" s="32" t="str">
        <f>IFERROR(IF(ISNA(VLOOKUP(tabelaProdajniPodatki[[#This Row],[SKU/ŠTEVILKA IZDELKA]],tblInventar[],2,0)),"",VLOOKUP(tabelaProdajniPodatki[[#This Row],[SKU/ŠTEVILKA IZDELKA]],tblInventar[],2,0)),"Najti ni bilo mogoče nobenega opisa")</f>
        <v>Kvadraten krožnik</v>
      </c>
      <c r="G12" s="35">
        <v>2.95</v>
      </c>
      <c r="H12" s="34">
        <v>0.05</v>
      </c>
      <c r="I12" s="36">
        <f>tabelaProdajniPodatki[[#This Row],[KOLIČINA PRODAJE]]*tabelaProdajniPodatki[[#This Row],[DAVEK %]]</f>
        <v>0.14750000000000002</v>
      </c>
      <c r="J12" s="36">
        <f>tabelaProdajniPodatki[[#This Row],[KOLIČINA PRODAJE]]+tabelaProdajniPodatki[[#This Row],[PROMETNI DAVEK]]</f>
        <v>3.0975000000000001</v>
      </c>
    </row>
    <row r="13" spans="2:11" ht="21" customHeight="1" x14ac:dyDescent="0.3">
      <c r="B13" s="30">
        <v>40940</v>
      </c>
      <c r="C13" s="31">
        <v>0.48958333333333331</v>
      </c>
      <c r="D13" s="32">
        <v>1005</v>
      </c>
      <c r="E13" s="33">
        <v>90002</v>
      </c>
      <c r="F13" s="32" t="str">
        <f>IFERROR(IF(ISNA(VLOOKUP(tabelaProdajniPodatki[[#This Row],[SKU/ŠTEVILKA IZDELKA]],tblInventar[],2,0)),"",VLOOKUP(tabelaProdajniPodatki[[#This Row],[SKU/ŠTEVILKA IZDELKA]],tblInventar[],2,0)),"Najti ni bilo mogoče nobenega opisa")</f>
        <v>Blazina</v>
      </c>
      <c r="G13" s="35">
        <v>14.98</v>
      </c>
      <c r="H13" s="34">
        <v>0.05</v>
      </c>
      <c r="I13" s="36">
        <f>tabelaProdajniPodatki[[#This Row],[KOLIČINA PRODAJE]]*tabelaProdajniPodatki[[#This Row],[DAVEK %]]</f>
        <v>0.74900000000000011</v>
      </c>
      <c r="J13" s="36">
        <f>tabelaProdajniPodatki[[#This Row],[KOLIČINA PRODAJE]]+tabelaProdajniPodatki[[#This Row],[PROMETNI DAVEK]]</f>
        <v>15.729000000000001</v>
      </c>
    </row>
  </sheetData>
  <dataValidations count="1">
    <dataValidation type="list" errorStyle="warning" allowBlank="1" showInputMessage="1" showErrorMessage="1" errorTitle="Ups!" error="Te številke so s seznama na listu inventarja.  Če jih želite dodati spustnemu seznamu, kliknite »Prekliči«, pojdite na list seznama in jih dodajte seznamu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>
      <selection activeCell="B15" sqref="B15"/>
    </sheetView>
  </sheetViews>
  <sheetFormatPr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5" width="14.5703125" style="2" bestFit="1" customWidth="1"/>
    <col min="6" max="6" width="14.85546875" style="2" bestFit="1" customWidth="1"/>
    <col min="7" max="7" width="13.7109375" style="2" customWidth="1"/>
  </cols>
  <sheetData>
    <row r="1" spans="2:7" ht="15" x14ac:dyDescent="0.3">
      <c r="B1" s="23"/>
      <c r="C1" s="20"/>
      <c r="D1" s="20"/>
      <c r="E1" s="20"/>
      <c r="F1" s="20"/>
      <c r="G1" s="20"/>
    </row>
    <row r="2" spans="2:7" ht="36" x14ac:dyDescent="0.3">
      <c r="B2" s="21" t="s">
        <v>33</v>
      </c>
      <c r="C2" s="20"/>
      <c r="D2" s="20"/>
      <c r="E2" s="20"/>
      <c r="F2" s="20"/>
      <c r="G2" s="24"/>
    </row>
    <row r="3" spans="2:7" ht="17.25" customHeight="1" x14ac:dyDescent="0.3">
      <c r="B3" s="25"/>
      <c r="C3" s="20"/>
      <c r="D3" s="20"/>
      <c r="E3" s="20"/>
      <c r="F3" s="20"/>
      <c r="G3" s="20"/>
    </row>
    <row r="4" spans="2:7" ht="15.75" customHeight="1" x14ac:dyDescent="0.3">
      <c r="B4" s="26"/>
      <c r="C4" s="20"/>
      <c r="D4" s="20"/>
      <c r="E4" s="20"/>
      <c r="F4" s="20"/>
      <c r="G4" s="20"/>
    </row>
    <row r="5" spans="2:7" ht="17.25" customHeight="1" x14ac:dyDescent="0.3">
      <c r="B5" s="26"/>
      <c r="C5" s="20"/>
      <c r="D5" s="20"/>
      <c r="E5" s="20"/>
      <c r="F5" s="20"/>
      <c r="G5" s="20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26</v>
      </c>
      <c r="C8" s="2" t="s">
        <v>27</v>
      </c>
      <c r="D8" s="2" t="s">
        <v>23</v>
      </c>
      <c r="E8" s="18" t="s">
        <v>34</v>
      </c>
      <c r="F8" s="18" t="s">
        <v>35</v>
      </c>
      <c r="G8" s="40" t="s">
        <v>37</v>
      </c>
    </row>
    <row r="9" spans="2:7" ht="21" customHeight="1" x14ac:dyDescent="0.3">
      <c r="B9" s="17">
        <v>90001</v>
      </c>
      <c r="C9" s="2" t="s">
        <v>0</v>
      </c>
      <c r="D9" s="19">
        <v>40940</v>
      </c>
      <c r="E9" s="37">
        <v>74.95</v>
      </c>
      <c r="F9" s="41">
        <v>3.7475000000000005</v>
      </c>
      <c r="G9" s="37">
        <v>78.697500000000005</v>
      </c>
    </row>
    <row r="10" spans="2:7" ht="21" customHeight="1" x14ac:dyDescent="0.3">
      <c r="B10" s="17">
        <v>90002</v>
      </c>
      <c r="C10" s="2" t="s">
        <v>1</v>
      </c>
      <c r="D10" s="19">
        <v>40940</v>
      </c>
      <c r="E10" s="37">
        <v>14.98</v>
      </c>
      <c r="F10" s="38">
        <v>0.74900000000000011</v>
      </c>
      <c r="G10" s="37">
        <v>15.729000000000001</v>
      </c>
    </row>
    <row r="11" spans="2:7" ht="21" customHeight="1" x14ac:dyDescent="0.3">
      <c r="B11" s="17">
        <v>90004</v>
      </c>
      <c r="C11" s="2" t="s">
        <v>3</v>
      </c>
      <c r="D11" s="19">
        <v>40940</v>
      </c>
      <c r="E11" s="37">
        <v>2.95</v>
      </c>
      <c r="F11" s="38">
        <v>0.14750000000000002</v>
      </c>
      <c r="G11" s="37">
        <v>3.0975000000000001</v>
      </c>
    </row>
    <row r="12" spans="2:7" ht="21" customHeight="1" x14ac:dyDescent="0.3">
      <c r="B12" s="17">
        <v>90005</v>
      </c>
      <c r="C12" s="2" t="s">
        <v>4</v>
      </c>
      <c r="D12" s="19">
        <v>40940</v>
      </c>
      <c r="E12" s="37">
        <v>55.95</v>
      </c>
      <c r="F12" s="38">
        <v>2.7975000000000003</v>
      </c>
      <c r="G12" s="37">
        <v>58.747500000000002</v>
      </c>
    </row>
    <row r="13" spans="2:7" ht="21" customHeight="1" x14ac:dyDescent="0.3">
      <c r="B13" s="17">
        <v>90023</v>
      </c>
      <c r="C13" s="2" t="s">
        <v>22</v>
      </c>
      <c r="D13" s="19">
        <v>40940</v>
      </c>
      <c r="E13" s="37">
        <v>34.99</v>
      </c>
      <c r="F13" s="39">
        <v>1.7495000000000003</v>
      </c>
      <c r="G13" s="37">
        <v>36.7395</v>
      </c>
    </row>
    <row r="14" spans="2:7" ht="21" customHeight="1" x14ac:dyDescent="0.3">
      <c r="B14" s="17" t="s">
        <v>36</v>
      </c>
      <c r="C14" s="17"/>
      <c r="D14" s="17"/>
      <c r="E14" s="37">
        <v>183.82000000000002</v>
      </c>
      <c r="F14" s="37">
        <v>9.1910000000000025</v>
      </c>
      <c r="G14" s="37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73" priority="13">
      <formula>ROW()&lt;&gt;ROW(INDEX($F:$F,COUNTA($F:$F)+PT_ZačetekVrstice-2,1))</formula>
    </cfRule>
  </conditionalFormatting>
  <conditionalFormatting pivot="1" sqref="F9:F13">
    <cfRule type="expression" dxfId="71" priority="3">
      <formula>ROW()&lt;&gt;ROW(INDEX($G:$G,COUNTA($G:$G)+PT_ZačetekVrstice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20"/>
      <c r="C1" s="20"/>
    </row>
    <row r="2" spans="2:3" ht="36" x14ac:dyDescent="0.3">
      <c r="B2" s="21" t="s">
        <v>33</v>
      </c>
      <c r="C2" s="20"/>
    </row>
    <row r="3" spans="2:3" ht="17.25" customHeight="1" x14ac:dyDescent="0.3">
      <c r="B3" s="20"/>
      <c r="C3" s="20"/>
    </row>
    <row r="4" spans="2:3" ht="15.75" customHeight="1" x14ac:dyDescent="0.3">
      <c r="B4" s="20"/>
      <c r="C4" s="20"/>
    </row>
    <row r="5" spans="2:3" ht="17.25" customHeight="1" x14ac:dyDescent="0.3">
      <c r="B5" s="20"/>
      <c r="C5" s="20"/>
    </row>
    <row r="6" spans="2:3" ht="15" x14ac:dyDescent="0.3">
      <c r="B6" s="22"/>
      <c r="C6" s="10"/>
    </row>
    <row r="7" spans="2:3" ht="15" x14ac:dyDescent="0.3">
      <c r="B7" s="22"/>
      <c r="C7" s="10"/>
    </row>
    <row r="8" spans="2:3" ht="21" customHeight="1" x14ac:dyDescent="0.3">
      <c r="B8" s="13" t="s">
        <v>26</v>
      </c>
      <c r="C8" s="4" t="s">
        <v>27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848666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>Dokončano</EditorialStatus>
    <Markets xmlns="e8dc6129-b2e8-490d-b1b8-9dd11744d117"/>
    <OriginAsset xmlns="e8dc6129-b2e8-490d-b1b8-9dd11744d117" xsi:nil="true"/>
    <AssetStart xmlns="e8dc6129-b2e8-490d-b1b8-9dd11744d117">2012-07-27T02:40:00+00:00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236803</Value>
    </PublishStatusLookup>
    <APAuthor xmlns="e8dc6129-b2e8-490d-b1b8-9dd11744d117">
      <UserInfo>
        <DisplayName>REDMOND\v-sa</DisplayName>
        <AccountId>2467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>TP</AssetType>
    <MachineTranslated xmlns="e8dc6129-b2e8-490d-b1b8-9dd11744d117">false</MachineTranslated>
    <OutputCachingOn xmlns="e8dc6129-b2e8-490d-b1b8-9dd11744d117">false</OutputCachingOn>
    <TemplateStatus xmlns="e8dc6129-b2e8-490d-b1b8-9dd11744d117">Dokončano</TemplateStatus>
    <IsSearchable xmlns="e8dc6129-b2e8-490d-b1b8-9dd11744d117">true</IsSearchable>
    <ContentItem xmlns="e8dc6129-b2e8-490d-b1b8-9dd11744d117" xsi:nil="true"/>
    <HandoffToMSDN xmlns="e8dc6129-b2e8-490d-b1b8-9dd11744d117" xsi:nil="true"/>
    <ShowIn xmlns="e8dc6129-b2e8-490d-b1b8-9dd11744d117">Pokaži povsod</ShowIn>
    <ThumbnailAssetId xmlns="e8dc6129-b2e8-490d-b1b8-9dd11744d117" xsi:nil="true"/>
    <UALocComments xmlns="e8dc6129-b2e8-490d-b1b8-9dd11744d117" xsi:nil="true"/>
    <UALocRecommendation xmlns="e8dc6129-b2e8-490d-b1b8-9dd11744d117">Prevedi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true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Microsoftova upravljana vsebina</TrustLevel>
    <BlockPublish xmlns="e8dc6129-b2e8-490d-b1b8-9dd11744d117">false</BlockPublish>
    <TPLaunchHelpLinkType xmlns="e8dc6129-b2e8-490d-b1b8-9dd11744d117">Predloga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2007 Default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TP103107640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Props1.xml><?xml version="1.0" encoding="utf-8"?>
<ds:datastoreItem xmlns:ds="http://schemas.openxmlformats.org/officeDocument/2006/customXml" ds:itemID="{6A245F0D-EE46-4C6E-92AA-915F3428C368}"/>
</file>

<file path=customXml/itemProps2.xml><?xml version="1.0" encoding="utf-8"?>
<ds:datastoreItem xmlns:ds="http://schemas.openxmlformats.org/officeDocument/2006/customXml" ds:itemID="{AF1D5EB3-3627-4C91-B512-B4B84508AD04}"/>
</file>

<file path=customXml/itemProps3.xml><?xml version="1.0" encoding="utf-8"?>
<ds:datastoreItem xmlns:ds="http://schemas.openxmlformats.org/officeDocument/2006/customXml" ds:itemID="{D3D78DEB-56D8-406B-871A-0F5E9EDA1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Podatki o prodaji</vt:lpstr>
      <vt:lpstr>Poročilo o prodaji</vt:lpstr>
      <vt:lpstr>Inventar</vt:lpstr>
      <vt:lpstr>Inventar!Natisni_Naslove</vt:lpstr>
      <vt:lpstr>'Podatki o prodaji'!Natisni_Naslove</vt:lpstr>
      <vt:lpstr>'Poročilo o prodaji'!Natisni_Naslove</vt:lpstr>
      <vt:lpstr>Inventar!Območje_Tiskanja</vt:lpstr>
      <vt:lpstr>'Podatki o prodaji'!Območje_Tiskanja</vt:lpstr>
      <vt:lpstr>'Poročilo o prodaji'!Območje_Tiskanja</vt:lpstr>
      <vt:lpstr>PN</vt:lpstr>
      <vt:lpstr>PN_Opis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2012-07-26T19:31:23Z</dcterms:created>
  <dcterms:modified xsi:type="dcterms:W3CDTF">2012-12-21T10:46:18Z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