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E\template\2018_018_WordTech_Accessible_Templates_B10\04_PreDTP_Done\sl-SI\"/>
    </mc:Choice>
  </mc:AlternateContent>
  <bookViews>
    <workbookView xWindow="0" yWindow="0" windowWidth="28800" windowHeight="12225"/>
  </bookViews>
  <sheets>
    <sheet name="Evidenčna knjižica" sheetId="4" r:id="rId1"/>
  </sheets>
  <definedNames>
    <definedName name="Bilanca">IFERROR(Evidenčna_knjižica[[#This Row],[Polog]]+'Evidenčna knjižica'!$K1048576-Evidenčna_knjižica[[#This Row],[Dvig]],'Evidenčna knjižica'!$K1048576)</definedName>
    <definedName name="Iskanje_kategorije" localSheetId="0">Kategorije[Kategorija]</definedName>
    <definedName name="Kategorija_skupaj">IF(Kategorije[[#This Row],[Kategorija]]="Polog",Evidenčna_knjižica[[#Totals],[Polog]],(SUMIF(Evidenčna_knjižica[Kategorija],"=" &amp;Kategorije[[#This Row],[Kategorija]],Evidenčna_knjižica[Dvig])))</definedName>
    <definedName name="Naslov1">Kategorije[#All]</definedName>
    <definedName name="NaslovStolpca1">Evidenčna_knjižica[#All]</definedName>
    <definedName name="Transakcije" localSheetId="0">Evidenčna_knjižica[#All]</definedName>
    <definedName name="Začetna_bilanca">IF(ROW()-ROW(Evidenčna_knjižica[[#Headers],[Bilanca]])=1,IF(AND(ISBLANK(Evidenčna_knjižica[[#This Row],[Dvig]]),ISBLANK(Evidenčna_knjižica[[#This Row],[Polog]])),"",Evidenčna_knjižica[Polog]-Evidenčna_knjižica[Dvig]))</definedName>
  </definedNames>
  <calcPr calcId="162913"/>
</workbook>
</file>

<file path=xl/calcChain.xml><?xml version="1.0" encoding="utf-8"?>
<calcChain xmlns="http://schemas.openxmlformats.org/spreadsheetml/2006/main">
  <c r="K6" i="4" l="1"/>
  <c r="K7" i="4" s="1"/>
  <c r="K8" i="4" s="1"/>
  <c r="K9" i="4" s="1"/>
  <c r="C16" i="4"/>
  <c r="C17" i="4"/>
  <c r="C18" i="4"/>
  <c r="C19" i="4"/>
  <c r="C20" i="4"/>
  <c r="C21" i="4"/>
  <c r="C22" i="4"/>
  <c r="K10" i="4" l="1"/>
  <c r="K11" i="4" s="1"/>
  <c r="K12" i="4" s="1"/>
  <c r="K13" i="4" s="1"/>
  <c r="K14" i="4" s="1"/>
  <c r="K15" i="4" s="1"/>
  <c r="F14" i="4" l="1"/>
  <c r="F13" i="4"/>
  <c r="F12" i="4"/>
  <c r="F11" i="4"/>
  <c r="F10" i="4"/>
  <c r="F9" i="4"/>
  <c r="F8" i="4"/>
  <c r="F7" i="4"/>
  <c r="F6" i="4"/>
  <c r="F15" i="4"/>
  <c r="J16" i="4" l="1"/>
  <c r="C15" i="4" s="1"/>
  <c r="I16" i="4"/>
  <c r="K16" i="4" l="1"/>
  <c r="B3" i="4" s="1"/>
</calcChain>
</file>

<file path=xl/sharedStrings.xml><?xml version="1.0" encoding="utf-8"?>
<sst xmlns="http://schemas.openxmlformats.org/spreadsheetml/2006/main" count="43" uniqueCount="28">
  <si>
    <t>Evidenčna knjižica</t>
  </si>
  <si>
    <t>V to celico vnesite številko bančnega računa</t>
  </si>
  <si>
    <t>Povzetek</t>
  </si>
  <si>
    <t>Kategorija</t>
  </si>
  <si>
    <t>Polog</t>
  </si>
  <si>
    <t>Kreditna kartica</t>
  </si>
  <si>
    <t>Naložbe</t>
  </si>
  <si>
    <t>Špecerija</t>
  </si>
  <si>
    <t>Komunalni stroški</t>
  </si>
  <si>
    <t>Zavarovanje</t>
  </si>
  <si>
    <t>Hipoteka</t>
  </si>
  <si>
    <t>Drugo</t>
  </si>
  <si>
    <t>Skupaj</t>
  </si>
  <si>
    <t>Ček št.</t>
  </si>
  <si>
    <t>Bremenitev</t>
  </si>
  <si>
    <t>Bankomat</t>
  </si>
  <si>
    <t>Datum</t>
  </si>
  <si>
    <t>Opis</t>
  </si>
  <si>
    <t>Začetno stanje</t>
  </si>
  <si>
    <t>Trgovina s špecerijo</t>
  </si>
  <si>
    <t>Kavarna</t>
  </si>
  <si>
    <t>Plin in elektrika</t>
  </si>
  <si>
    <t>Gotovina</t>
  </si>
  <si>
    <t>Plača</t>
  </si>
  <si>
    <t>Naložba v vzajemni sklad</t>
  </si>
  <si>
    <t>Telefon</t>
  </si>
  <si>
    <t>Dvig</t>
  </si>
  <si>
    <t>Bilanca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</si>
</sst>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#,##0.00\ &quot;€&quot;;[Red]#,##0.00\ &quot;€&quot;"/>
    <numFmt numFmtId="167" formatCode="#,##0.00\ &quot;€&quot;"/>
  </numFmts>
  <fonts count="10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6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0" fontId="7" fillId="0" borderId="0" xfId="8" applyAlignment="1"/>
    <xf numFmtId="167" fontId="8" fillId="0" borderId="0" xfId="12">
      <alignment horizontal="left"/>
    </xf>
    <xf numFmtId="166" fontId="5" fillId="2" borderId="0" xfId="3" applyNumberFormat="1" applyAlignment="1">
      <alignment horizontal="right"/>
    </xf>
    <xf numFmtId="166" fontId="7" fillId="0" borderId="0" xfId="7" applyNumberFormat="1" applyFont="1" applyFill="1" applyBorder="1">
      <alignment horizontal="right"/>
    </xf>
    <xf numFmtId="166" fontId="0" fillId="0" borderId="0" xfId="7" applyNumberFormat="1" applyFont="1" applyFill="1" applyBorder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9" fillId="0" borderId="0" xfId="7" applyNumberFormat="1" applyFont="1" applyFill="1" applyBorder="1">
      <alignment horizontal="right"/>
    </xf>
    <xf numFmtId="14" fontId="7" fillId="0" borderId="0" xfId="9" applyFont="1" applyFill="1" applyBorder="1">
      <alignment horizontal="left"/>
    </xf>
    <xf numFmtId="14" fontId="8" fillId="0" borderId="0" xfId="9" applyFill="1" applyBorder="1">
      <alignment horizontal="left"/>
    </xf>
    <xf numFmtId="0" fontId="0" fillId="0" borderId="0" xfId="0">
      <alignment horizontal="left" wrapText="1"/>
    </xf>
    <xf numFmtId="0" fontId="6" fillId="0" borderId="0" xfId="4">
      <alignment horizontal="center"/>
    </xf>
  </cellXfs>
  <cellStyles count="14">
    <cellStyle name="Datum" xfId="9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avadno" xfId="0" builtinId="0" customBuiltin="1"/>
    <cellStyle name="Odstotek" xfId="13" builtinId="5" customBuiltin="1"/>
    <cellStyle name="Pojasnjevalno besedilo" xfId="5" builtinId="53" customBuiltin="1"/>
    <cellStyle name="Valuta" xfId="7" builtinId="4" customBuiltin="1"/>
    <cellStyle name="Valuta [0]" xfId="12" builtinId="7" customBuiltin="1"/>
    <cellStyle name="Vejica" xfId="10" builtinId="3" customBuiltin="1"/>
    <cellStyle name="Vejica [0]" xfId="11" builtinId="6" customBuiltin="1"/>
    <cellStyle name="Vsota" xfId="6" builtinId="25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7" formatCode="#,##0.00\ &quot;€&quot;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;[Red]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&quot;$&quot;#,##0.00;[Red]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Evidenčna knjižica" defaultPivotStyle="PivotStyleLight16">
    <tableStyle name="Evidenčna knjižica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PovzetekEvidenčneKnjižice" pivot="0" count="9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  <tableStyleElement type="second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sl-SI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233411266978401"/>
          <c:y val="0.27614390411218509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'Evidenčna knjižica'!$C$14</c:f>
              <c:strCache>
                <c:ptCount val="1"/>
                <c:pt idx="0">
                  <c:v>Skupaj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l-S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'Evidenčna knjižica'!$B$15:$B$22</c15:sqref>
                  </c15:fullRef>
                </c:ext>
              </c:extLst>
              <c:f>'Evidenčna knjižica'!$B$16:$B$22</c:f>
              <c:strCache>
                <c:ptCount val="7"/>
                <c:pt idx="0">
                  <c:v>Kreditna kartica</c:v>
                </c:pt>
                <c:pt idx="1">
                  <c:v>Naložbe</c:v>
                </c:pt>
                <c:pt idx="2">
                  <c:v>Špecerija</c:v>
                </c:pt>
                <c:pt idx="3">
                  <c:v>Komunalni stroški</c:v>
                </c:pt>
                <c:pt idx="4">
                  <c:v>Zavarovanje</c:v>
                </c:pt>
                <c:pt idx="5">
                  <c:v>Hipoteka</c:v>
                </c:pt>
                <c:pt idx="6">
                  <c:v>Drugo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'Evidenčna knjižica'!$C$15:$C$22</c15:sqref>
                  </c15:fullRef>
                </c:ext>
              </c:extLst>
              <c:f>'Evidenčna knjižica'!$C$16:$C$22</c:f>
              <c:numCache>
                <c:formatCode>#,##0.00\ "€"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22355822756639"/>
          <c:y val="0.1232952114482435"/>
          <c:w val="0.32252338009352038"/>
          <c:h val="0.813682630099341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Evidenčna knjižica" descr="Pero nad evidenčno knjiž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1198850</xdr:colOff>
      <xdr:row>11</xdr:row>
      <xdr:rowOff>228600</xdr:rowOff>
    </xdr:to>
    <xdr:grpSp>
      <xdr:nvGrpSpPr>
        <xdr:cNvPr id="7" name="Skupina 6" descr="Tortni grafikon z razdelitvijo kategorij in odstotkov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500" y="1857376"/>
          <a:ext cx="3592800" cy="3028949"/>
          <a:chOff x="444500" y="1892301"/>
          <a:chExt cx="3185667" cy="2873376"/>
        </a:xfrm>
      </xdr:grpSpPr>
      <xdr:graphicFrame macro="">
        <xdr:nvGraphicFramePr>
          <xdr:cNvPr id="5" name="Grafikon 1" descr="Tortni grafikon z razdelitvijo kategorij in odstotkov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18566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Zaobljeni pravokotnik 5" descr="polje s prelivanjem okrog tortnega grafikona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1" y="2049115"/>
            <a:ext cx="3146525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171450</xdr:colOff>
      <xdr:row>22</xdr:row>
      <xdr:rowOff>361948</xdr:rowOff>
    </xdr:to>
    <xdr:sp macro="" textlink="">
      <xdr:nvSpPr>
        <xdr:cNvPr id="8" name="Prostoročno 1" descr="Obroba okrog tabele evidenčne knjižic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70400" y="1831974"/>
          <a:ext cx="936625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Evidenčna_knjižica" displayName="Evidenčna_knjižica" ref="E5:K16" totalsRowCount="1" totalsRowDxfId="13">
  <tableColumns count="7">
    <tableColumn id="1" name="Ček št." totalsRowLabel="Skupaj" totalsRowDxfId="12"/>
    <tableColumn id="6" name="Datum" dataCellStyle="Datum"/>
    <tableColumn id="7" name="Opis" totalsRowDxfId="11"/>
    <tableColumn id="2" name="Kategorija" totalsRowDxfId="10"/>
    <tableColumn id="3" name="Dvig" totalsRowFunction="sum" dataDxfId="9" totalsRowDxfId="8"/>
    <tableColumn id="4" name="Polog" totalsRowFunction="sum" dataDxfId="7" totalsRowDxfId="6"/>
    <tableColumn id="5" name="Bilanca" totalsRowFunction="custom" dataDxfId="5" totalsRowDxfId="4">
      <calculatedColumnFormula>Bilanca</calculatedColumnFormula>
      <totalsRowFormula>Evidenčna_knjižica[[#Totals],[Polog]]-Evidenčna_knjižica[[#Totals],[Dvig]]</totalsRowFormula>
    </tableColumn>
  </tableColumns>
  <tableStyleInfo name="Evidenčna knjižica" showFirstColumn="0" showLastColumn="0" showRowStripes="1" showColumnStripes="0"/>
  <extLst>
    <ext xmlns:x14="http://schemas.microsoft.com/office/spreadsheetml/2009/9/main" uri="{504A1905-F514-4f6f-8877-14C23A59335A}">
      <x14:table altTextSummary="V to tabelo vnesite število čeka, datum, opis, kategorijo ter znesek dviga in pologa. Bilanca se izračuna samodejno"/>
    </ext>
  </extLst>
</table>
</file>

<file path=xl/tables/table2.xml><?xml version="1.0" encoding="utf-8"?>
<table xmlns="http://schemas.openxmlformats.org/spreadsheetml/2006/main" id="4" name="Kategorije" displayName="Kategorije" ref="B14:C22" dataDxfId="3">
  <tableColumns count="2">
    <tableColumn id="1" name="Kategorija" totalsRowLabel="Vsota" dataDxfId="2" totalsRowDxfId="1"/>
    <tableColumn id="2" name="Skupaj" totalsRowFunction="sum" totalsRowDxfId="0" dataCellStyle="Valuta [0]">
      <calculatedColumnFormula>Kategorija_skupaj</calculatedColumnFormula>
    </tableColumn>
  </tableColumns>
  <tableStyleInfo name="PovzetekEvidenčneKnjižice" showFirstColumn="0" showLastColumn="0" showRowStripes="1" showColumnStripes="0"/>
  <extLst>
    <ext xmlns:x14="http://schemas.microsoft.com/office/spreadsheetml/2009/9/main" uri="{504A1905-F514-4f6f-8877-14C23A59335A}">
      <x14:table altTextSummary="Vnesite elemente kategorije v to tabelo. Skupni znesek je samodejno posodoblj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18.375" customWidth="1"/>
    <col min="4" max="4" width="5.625" customWidth="1"/>
    <col min="5" max="6" width="15.625" customWidth="1"/>
    <col min="7" max="7" width="24.625" customWidth="1"/>
    <col min="8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CONCATENATE("Trenutno stanje : "&amp;TEXT(Evidenčna_knjižica[[#Totals],[Bilanca]],"#.##0,00 €"))</f>
        <v>Trenutno stanje : 2.730,84 €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4" t="s">
        <v>13</v>
      </c>
      <c r="F5" s="4" t="s">
        <v>16</v>
      </c>
      <c r="G5" s="4" t="s">
        <v>17</v>
      </c>
      <c r="H5" s="4" t="s">
        <v>3</v>
      </c>
      <c r="I5" s="13" t="s">
        <v>26</v>
      </c>
      <c r="J5" s="13" t="s">
        <v>4</v>
      </c>
      <c r="K5" s="13" t="s">
        <v>27</v>
      </c>
    </row>
    <row r="6" spans="2:11" ht="30" customHeight="1" x14ac:dyDescent="0.25">
      <c r="B6" s="20"/>
      <c r="C6" s="20"/>
      <c r="E6" s="11"/>
      <c r="F6" s="18">
        <f ca="1">TODAY()-60</f>
        <v>43170</v>
      </c>
      <c r="G6" s="10" t="s">
        <v>18</v>
      </c>
      <c r="H6" s="9" t="s">
        <v>4</v>
      </c>
      <c r="I6" s="14"/>
      <c r="J6" s="14">
        <v>2916.73</v>
      </c>
      <c r="K6" s="17">
        <f>Začetna_bilanca</f>
        <v>2916.73</v>
      </c>
    </row>
    <row r="7" spans="2:11" ht="30" customHeight="1" x14ac:dyDescent="0.25">
      <c r="B7" s="20"/>
      <c r="C7" s="20"/>
      <c r="E7">
        <v>2251</v>
      </c>
      <c r="F7" s="19">
        <f ca="1">TODAY()-59</f>
        <v>43171</v>
      </c>
      <c r="G7" s="7" t="s">
        <v>19</v>
      </c>
      <c r="H7" s="6" t="s">
        <v>7</v>
      </c>
      <c r="I7" s="15">
        <v>205.61</v>
      </c>
      <c r="J7" s="15"/>
      <c r="K7" s="15">
        <f>Bilanca</f>
        <v>2711.12</v>
      </c>
    </row>
    <row r="8" spans="2:11" ht="30" customHeight="1" x14ac:dyDescent="0.25">
      <c r="B8" s="20"/>
      <c r="C8" s="20"/>
      <c r="E8">
        <v>67112449</v>
      </c>
      <c r="F8" s="19">
        <f ca="1">TODAY()-45</f>
        <v>43185</v>
      </c>
      <c r="G8" s="7" t="s">
        <v>10</v>
      </c>
      <c r="H8" s="6" t="s">
        <v>10</v>
      </c>
      <c r="I8" s="15">
        <v>961.77</v>
      </c>
      <c r="J8" s="15"/>
      <c r="K8" s="15">
        <f>Bilanca</f>
        <v>1749.35</v>
      </c>
    </row>
    <row r="9" spans="2:11" ht="30" customHeight="1" x14ac:dyDescent="0.25">
      <c r="B9" s="20"/>
      <c r="C9" s="20"/>
      <c r="E9" t="s">
        <v>14</v>
      </c>
      <c r="F9" s="19">
        <f ca="1">TODAY()-40</f>
        <v>43190</v>
      </c>
      <c r="G9" s="7" t="s">
        <v>20</v>
      </c>
      <c r="H9" s="6" t="s">
        <v>11</v>
      </c>
      <c r="I9" s="15">
        <v>3.65</v>
      </c>
      <c r="J9" s="15"/>
      <c r="K9" s="15">
        <f>Bilanca</f>
        <v>1745.6999999999998</v>
      </c>
    </row>
    <row r="10" spans="2:11" ht="30" customHeight="1" x14ac:dyDescent="0.25">
      <c r="B10" s="20"/>
      <c r="C10" s="20"/>
      <c r="E10">
        <v>2252</v>
      </c>
      <c r="F10" s="19">
        <f ca="1">TODAY()-35</f>
        <v>43195</v>
      </c>
      <c r="G10" s="7" t="s">
        <v>21</v>
      </c>
      <c r="H10" s="6" t="s">
        <v>8</v>
      </c>
      <c r="I10" s="15">
        <v>145.33000000000001</v>
      </c>
      <c r="J10" s="15"/>
      <c r="K10" s="15">
        <f>Bilanca</f>
        <v>1600.37</v>
      </c>
    </row>
    <row r="11" spans="2:11" ht="30" customHeight="1" x14ac:dyDescent="0.25">
      <c r="B11" s="20"/>
      <c r="C11" s="20"/>
      <c r="E11" t="s">
        <v>15</v>
      </c>
      <c r="F11" s="19">
        <f ca="1">TODAY()-30</f>
        <v>43200</v>
      </c>
      <c r="G11" s="7" t="s">
        <v>22</v>
      </c>
      <c r="H11" s="6" t="s">
        <v>11</v>
      </c>
      <c r="I11" s="15">
        <v>50</v>
      </c>
      <c r="J11" s="15"/>
      <c r="K11" s="15">
        <f>Bilanca</f>
        <v>1550.37</v>
      </c>
    </row>
    <row r="12" spans="2:11" ht="30" customHeight="1" x14ac:dyDescent="0.25">
      <c r="B12" s="20"/>
      <c r="C12" s="20"/>
      <c r="E12">
        <v>68240158</v>
      </c>
      <c r="F12" s="19">
        <f ca="1">TODAY()-25</f>
        <v>43205</v>
      </c>
      <c r="G12" s="7" t="s">
        <v>5</v>
      </c>
      <c r="H12" s="6" t="s">
        <v>5</v>
      </c>
      <c r="I12" s="15">
        <v>936.48</v>
      </c>
      <c r="J12" s="15"/>
      <c r="K12" s="15">
        <f>Bilanca</f>
        <v>613.88999999999987</v>
      </c>
    </row>
    <row r="13" spans="2:11" ht="30" customHeight="1" x14ac:dyDescent="0.3">
      <c r="B13" s="21" t="s">
        <v>2</v>
      </c>
      <c r="C13" s="21"/>
      <c r="F13" s="19">
        <f ca="1">TODAY()-20</f>
        <v>43210</v>
      </c>
      <c r="G13" s="7" t="s">
        <v>23</v>
      </c>
      <c r="H13" s="6" t="s">
        <v>4</v>
      </c>
      <c r="I13" s="15"/>
      <c r="J13" s="15">
        <v>2365.8200000000002</v>
      </c>
      <c r="K13" s="15">
        <f>Bilanca</f>
        <v>2979.71</v>
      </c>
    </row>
    <row r="14" spans="2:11" ht="30" customHeight="1" x14ac:dyDescent="0.25">
      <c r="B14" s="4" t="s">
        <v>3</v>
      </c>
      <c r="C14" s="4" t="s">
        <v>12</v>
      </c>
      <c r="F14" s="19">
        <f ca="1">TODAY()-15</f>
        <v>43215</v>
      </c>
      <c r="G14" s="7" t="s">
        <v>24</v>
      </c>
      <c r="H14" s="6" t="s">
        <v>6</v>
      </c>
      <c r="I14" s="15">
        <v>200</v>
      </c>
      <c r="J14" s="15"/>
      <c r="K14" s="15">
        <f>Bilanca</f>
        <v>2779.71</v>
      </c>
    </row>
    <row r="15" spans="2:11" ht="30" customHeight="1" x14ac:dyDescent="0.25">
      <c r="B15" s="5" t="s">
        <v>4</v>
      </c>
      <c r="C15" s="12">
        <f>Kategorija_skupaj</f>
        <v>5282.55</v>
      </c>
      <c r="E15">
        <v>2253</v>
      </c>
      <c r="F15" s="19">
        <f ca="1">TODAY()</f>
        <v>43230</v>
      </c>
      <c r="G15" s="7" t="s">
        <v>25</v>
      </c>
      <c r="H15" s="6" t="s">
        <v>8</v>
      </c>
      <c r="I15" s="15">
        <v>48.87</v>
      </c>
      <c r="J15" s="15"/>
      <c r="K15" s="15">
        <f>Bilanca</f>
        <v>2730.84</v>
      </c>
    </row>
    <row r="16" spans="2:11" ht="30" customHeight="1" x14ac:dyDescent="0.25">
      <c r="B16" s="5" t="s">
        <v>5</v>
      </c>
      <c r="C16" s="12">
        <f>Kategorija_skupaj</f>
        <v>936.48</v>
      </c>
      <c r="E16" s="8" t="s">
        <v>12</v>
      </c>
      <c r="F16" s="8"/>
      <c r="G16" s="8"/>
      <c r="H16" s="8"/>
      <c r="I16" s="16">
        <f>SUBTOTAL(109,Evidenčna_knjižica[Dvig])</f>
        <v>2551.71</v>
      </c>
      <c r="J16" s="16">
        <f>SUBTOTAL(109,Evidenčna_knjižica[Polog])</f>
        <v>5282.55</v>
      </c>
      <c r="K16" s="16">
        <f>Evidenčna_knjižica[[#Totals],[Polog]]-Evidenčna_knjižica[[#Totals],[Dvig]]</f>
        <v>2730.84</v>
      </c>
    </row>
    <row r="17" spans="2:3" ht="30" customHeight="1" x14ac:dyDescent="0.25">
      <c r="B17" s="5" t="s">
        <v>6</v>
      </c>
      <c r="C17" s="12">
        <f>Kategorija_skupaj</f>
        <v>200</v>
      </c>
    </row>
    <row r="18" spans="2:3" ht="30" customHeight="1" x14ac:dyDescent="0.25">
      <c r="B18" s="5" t="s">
        <v>7</v>
      </c>
      <c r="C18" s="12">
        <f>Kategorija_skupaj</f>
        <v>205.61</v>
      </c>
    </row>
    <row r="19" spans="2:3" ht="30" customHeight="1" x14ac:dyDescent="0.25">
      <c r="B19" s="5" t="s">
        <v>8</v>
      </c>
      <c r="C19" s="12">
        <f>Kategorija_skupaj</f>
        <v>194.20000000000002</v>
      </c>
    </row>
    <row r="20" spans="2:3" ht="30" customHeight="1" x14ac:dyDescent="0.25">
      <c r="B20" s="5" t="s">
        <v>9</v>
      </c>
      <c r="C20" s="12">
        <f>Kategorija_skupaj</f>
        <v>0</v>
      </c>
    </row>
    <row r="21" spans="2:3" ht="30" customHeight="1" x14ac:dyDescent="0.25">
      <c r="B21" s="5" t="s">
        <v>10</v>
      </c>
      <c r="C21" s="12">
        <f>Kategorija_skupaj</f>
        <v>961.77</v>
      </c>
    </row>
    <row r="22" spans="2:3" ht="30" customHeight="1" x14ac:dyDescent="0.25">
      <c r="B22" s="5" t="s">
        <v>11</v>
      </c>
      <c r="C22" s="12">
        <f>Kategorija_skupaj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V tej celici je naslov tega delovnega lista. Spremenite ali posodobite kategorije v tabeli »Kategorije«, tako da začnete v celici B14. V tabelo Evidenčna knjižica vnesite podrobnosti o čeku, in sicer od celice E5 dalje" sqref="B1"/>
    <dataValidation allowBlank="1" showInputMessage="1" showErrorMessage="1" prompt="Na tem delovnem listu ustvarite evidenčno knjižico s funkcijo grafikona. Trenutna bilanca je samodejno izračunana v celici B3. Grafikon s kategorijami in skupnimi zneski je v celicah od B4 do B11" sqref="A1"/>
    <dataValidation allowBlank="1" showInputMessage="1" showErrorMessage="1" prompt="V tej celici je samodejno izračunana in dodana trenutna bilanca" sqref="B3"/>
    <dataValidation allowBlank="1" showInputMessage="1" showErrorMessage="1" prompt="Tortni grafikon s kategorijami in razčlenjenimi odstotki v celicah od B4 do C12" sqref="B4"/>
    <dataValidation allowBlank="1" showInputMessage="1" showErrorMessage="1" prompt="Prilagodite izbor kategorije v tabeli Evidenčna knjižica, tako da vstavite ali spremenite kategorije v tej tabeli. Skupne vsote za kategorije v tabeli Evidenčna knjižica se samodejno posodobijo spodaj" sqref="B13:C13"/>
    <dataValidation allowBlank="1" showInputMessage="1" showErrorMessage="1" prompt="Skupne vsote za kategorije se samodejno izračunajo v tem stolpcu pod tem naslovom na podlagi vnosov v tabeli Evidenčna knjižica" sqref="C14"/>
    <dataValidation allowBlank="1" showInputMessage="1" showErrorMessage="1" prompt="Elementi kategorije so v tem stolpcu pod tem naslovom." sqref="B14"/>
    <dataValidation allowBlank="1" showInputMessage="1" showErrorMessage="1" prompt="Bilanca se samodejno izračuna v tem stolpcu pod tem naslovom" sqref="K5"/>
    <dataValidation allowBlank="1" showInputMessage="1" showErrorMessage="1" prompt="V ta stolpec pod ta naslov vnesite znesek pologa" sqref="J5"/>
    <dataValidation allowBlank="1" showInputMessage="1" showErrorMessage="1" prompt="V ta stolpec pod tem naslovom vnesite znesek dviga" sqref="I5"/>
    <dataValidation allowBlank="1" showInputMessage="1" showErrorMessage="1" prompt="Izberite kategorijo v tem stolpcu pod tem naslovom Pritisnite ALT+PUŠČICA DOL, da odprete spustni seznam; pritisnite ENTER za izbor. Seznam »Kategorija« je samodejno posodobljen skladno s tabelo »Kategorije«." sqref="H5"/>
    <dataValidation allowBlank="1" showInputMessage="1" showErrorMessage="1" prompt="V ta stolpec pod ta naslov vnesite opis" sqref="G5"/>
    <dataValidation allowBlank="1" showInputMessage="1" showErrorMessage="1" prompt="V ta stolpec pod ta naslov vnesite datum" sqref="F5"/>
    <dataValidation allowBlank="1" showInputMessage="1" showErrorMessage="1" prompt="V ta stolpec pod ta naslov vnesite kontrolno številko" sqref="E5"/>
    <dataValidation type="list" errorStyle="warning" allowBlank="1" showInputMessage="1" showErrorMessage="1" error="Na seznamu izberite kategorijo. Izberite Prekliči, nato pa pritisnite ALT+puščica dol, da odprete spustni seznam, in nato pritisnite tipko ENTER za izbor" sqref="H6:H15">
      <formula1>Iskanje_kategorije</formula1>
    </dataValidation>
  </dataValidations>
  <printOptions horizontalCentered="1"/>
  <pageMargins left="0.7" right="0.7" top="0.75" bottom="0.75" header="0.3" footer="0.3"/>
  <pageSetup paperSize="9" scale="66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Evidenčna knjižica</vt:lpstr>
      <vt:lpstr>'Evidenčna knjižica'!Iskanje_kategorije</vt:lpstr>
      <vt:lpstr>Naslov1</vt:lpstr>
      <vt:lpstr>NaslovStolpca1</vt:lpstr>
      <vt:lpstr>'Evidenčna knjižica'!Transakcije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2017-06-24T01:05:46Z</dcterms:created>
  <dcterms:modified xsi:type="dcterms:W3CDTF">2018-05-10T08:14:37Z</dcterms:modified>
</cp:coreProperties>
</file>