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dministrator\Desktop\sl-SI\"/>
    </mc:Choice>
  </mc:AlternateContent>
  <bookViews>
    <workbookView xWindow="0" yWindow="0" windowWidth="21600" windowHeight="9510"/>
  </bookViews>
  <sheets>
    <sheet name="Denarni tok" sheetId="1" r:id="rId1"/>
    <sheet name="Mesečni prihodki" sheetId="4" r:id="rId2"/>
    <sheet name="Mesečni stroški" sheetId="3" r:id="rId3"/>
  </sheets>
  <definedNames>
    <definedName name="Naslov1">Denarni_tok[[#Headers],[Denarni tok]]</definedName>
    <definedName name="Naslov2">Prihodek[[#Headers],[Mesečni prihodki]]</definedName>
    <definedName name="Naslov3">Stroški[[#Headers],[Mesečni stroški]]</definedName>
    <definedName name="_xlnm.Print_Titles" localSheetId="0">'Denarni tok'!$5:$5</definedName>
    <definedName name="_xlnm.Print_Titles" localSheetId="1">'Mesečni prihodki'!$1:$1</definedName>
    <definedName name="_xlnm.Print_Titles" localSheetId="2">'Mesečni stroški'!$1:$1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3" l="1"/>
  <c r="D7" i="1" s="1"/>
  <c r="C22" i="3"/>
  <c r="C7" i="1" s="1"/>
  <c r="E3" i="3"/>
  <c r="E4" i="3"/>
  <c r="E5" i="3"/>
  <c r="E6" i="3"/>
  <c r="E7" i="3"/>
  <c r="E8" i="3"/>
  <c r="E9" i="3"/>
  <c r="E10" i="3"/>
  <c r="E11" i="3"/>
  <c r="E12" i="3"/>
  <c r="E13" i="3"/>
  <c r="E14" i="3"/>
  <c r="E15" i="3"/>
  <c r="E16" i="3"/>
  <c r="E17" i="3"/>
  <c r="E18" i="3"/>
  <c r="E19" i="3"/>
  <c r="E20" i="3"/>
  <c r="E21" i="3"/>
  <c r="E2" i="3"/>
  <c r="E22" i="3" s="1"/>
  <c r="E7" i="1" s="1"/>
  <c r="D5" i="4"/>
  <c r="C5" i="4"/>
  <c r="E3" i="4"/>
  <c r="E4" i="4"/>
  <c r="E2" i="4"/>
  <c r="E5" i="4" s="1"/>
  <c r="E6" i="1" s="1"/>
  <c r="D6" i="1"/>
  <c r="C6" i="1"/>
  <c r="C8" i="1" l="1"/>
  <c r="D8" i="1"/>
  <c r="E8" i="1" l="1"/>
</calcChain>
</file>

<file path=xl/sharedStrings.xml><?xml version="1.0" encoding="utf-8"?>
<sst xmlns="http://schemas.openxmlformats.org/spreadsheetml/2006/main" count="43" uniqueCount="35">
  <si>
    <t>Mesec</t>
  </si>
  <si>
    <t>Leto</t>
  </si>
  <si>
    <t>Mesečni družinski proračun</t>
  </si>
  <si>
    <t>Denarni tok</t>
  </si>
  <si>
    <t>Skupaj prihodkov</t>
  </si>
  <si>
    <t>Stroški skupaj</t>
  </si>
  <si>
    <t>Skupaj gotovine</t>
  </si>
  <si>
    <t>Predvideni</t>
  </si>
  <si>
    <t>Dejanski</t>
  </si>
  <si>
    <t>Odstopanje</t>
  </si>
  <si>
    <t>Mesečni prihodki</t>
  </si>
  <si>
    <t>Prihodek 1</t>
  </si>
  <si>
    <t>Prihodek 2</t>
  </si>
  <si>
    <t>Drugi prihodki</t>
  </si>
  <si>
    <t>Mesečni stroški</t>
  </si>
  <si>
    <t>Stanovanje</t>
  </si>
  <si>
    <t>Živila</t>
  </si>
  <si>
    <t>Telefon</t>
  </si>
  <si>
    <t>Elektrika/plin</t>
  </si>
  <si>
    <t>Vodovod/kanalizacija/smeti</t>
  </si>
  <si>
    <t>Kabelska TV</t>
  </si>
  <si>
    <t>Internet</t>
  </si>
  <si>
    <t>Vzdrževanje/popravila</t>
  </si>
  <si>
    <t>Otroško varstvo</t>
  </si>
  <si>
    <t>Inštrukcije</t>
  </si>
  <si>
    <t>Hišni ljubljenčki</t>
  </si>
  <si>
    <t>Transport</t>
  </si>
  <si>
    <t>Osebna nega</t>
  </si>
  <si>
    <t>Zavarovanje</t>
  </si>
  <si>
    <t>Kreditne kartice</t>
  </si>
  <si>
    <t>Posojila</t>
  </si>
  <si>
    <t>Davki</t>
  </si>
  <si>
    <t>Darila/dobrodelni prispevki</t>
  </si>
  <si>
    <t>Prihranki</t>
  </si>
  <si>
    <t>Drugo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</si>
</sst>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_(&quot;$&quot;* \(#,##0\);_(&quot;$&quot;* &quot;-&quot;_);_(@_)"/>
    <numFmt numFmtId="165" formatCode="_(* #,##0_);_(* \(#,##0\);_(* &quot;-&quot;_);_(@_)"/>
    <numFmt numFmtId="166" formatCode="_(* #,##0.00_);_(* \(#,##0.00\);_(* &quot;-&quot;??_);_(@_)"/>
    <numFmt numFmtId="167" formatCode="#,##0\ &quot;€&quot;"/>
  </numFmts>
  <fonts count="18" x14ac:knownFonts="1">
    <font>
      <sz val="11"/>
      <color theme="1" tint="0.34998626667073579"/>
      <name val="Arial"/>
      <family val="2"/>
      <scheme val="minor"/>
    </font>
    <font>
      <b/>
      <sz val="11"/>
      <color theme="1"/>
      <name val="Arial"/>
      <family val="2"/>
      <scheme val="minor"/>
    </font>
    <font>
      <sz val="24"/>
      <color theme="6"/>
      <name val="Arial"/>
      <family val="2"/>
      <scheme val="major"/>
    </font>
    <font>
      <b/>
      <sz val="56"/>
      <color theme="6"/>
      <name val="Arial"/>
      <family val="2"/>
      <scheme val="major"/>
    </font>
    <font>
      <sz val="11"/>
      <color theme="1" tint="0.34998626667073579"/>
      <name val="Arial"/>
      <family val="2"/>
      <scheme val="minor"/>
    </font>
    <font>
      <b/>
      <sz val="11"/>
      <color theme="4"/>
      <name val="Arial"/>
      <family val="2"/>
      <scheme val="major"/>
    </font>
    <font>
      <i/>
      <sz val="16"/>
      <color theme="1" tint="0.34998626667073579"/>
      <name val="Arial"/>
      <family val="2"/>
      <scheme val="major"/>
    </font>
    <font>
      <sz val="11"/>
      <color theme="4"/>
      <name val="Arial"/>
      <family val="2"/>
      <scheme val="major"/>
    </font>
    <font>
      <sz val="11"/>
      <color theme="5" tint="-0.24994659260841701"/>
      <name val="Arial"/>
      <family val="2"/>
      <scheme val="major"/>
    </font>
    <font>
      <u/>
      <sz val="11"/>
      <color theme="1" tint="0.34998626667073579"/>
      <name val="Arial"/>
      <family val="2"/>
      <scheme val="minor"/>
    </font>
    <font>
      <b/>
      <sz val="11"/>
      <color theme="5" tint="-0.24994659260841701"/>
      <name val="Arial"/>
      <family val="2"/>
      <scheme val="major"/>
    </font>
    <font>
      <b/>
      <sz val="11"/>
      <color theme="7" tint="-0.24994659260841701"/>
      <name val="Arial"/>
      <family val="2"/>
      <scheme val="major"/>
    </font>
    <font>
      <sz val="11"/>
      <color theme="4"/>
      <name val="Arial"/>
      <family val="2"/>
      <scheme val="minor"/>
    </font>
    <font>
      <sz val="11"/>
      <color theme="1" tint="0.34998626667073579"/>
      <name val="Arial"/>
      <family val="2"/>
      <scheme val="major"/>
    </font>
    <font>
      <b/>
      <sz val="11"/>
      <color rgb="FFB6570A"/>
      <name val="Arial"/>
      <family val="2"/>
      <scheme val="minor"/>
    </font>
    <font>
      <sz val="11"/>
      <color rgb="FFB6570A"/>
      <name val="Arial"/>
      <family val="2"/>
      <scheme val="minor"/>
    </font>
    <font>
      <b/>
      <sz val="11"/>
      <color theme="1" tint="0.34998626667073579"/>
      <name val="Arial"/>
      <family val="2"/>
      <scheme val="minor"/>
    </font>
    <font>
      <b/>
      <sz val="11"/>
      <color rgb="FFB6570A"/>
      <name val="Arial"/>
      <family val="2"/>
      <scheme val="major"/>
    </font>
  </fonts>
  <fills count="3">
    <fill>
      <patternFill patternType="none"/>
    </fill>
    <fill>
      <patternFill patternType="gray125"/>
    </fill>
    <fill>
      <patternFill patternType="solid">
        <fgColor rgb="FFFFFFCC"/>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18">
    <xf numFmtId="0" fontId="0" fillId="0" borderId="0">
      <alignment vertical="center" wrapText="1"/>
    </xf>
    <xf numFmtId="0" fontId="6" fillId="0" borderId="0" applyNumberFormat="0" applyFill="0" applyBorder="0" applyProtection="0">
      <alignment horizontal="left" vertical="top"/>
    </xf>
    <xf numFmtId="0" fontId="2" fillId="0" borderId="0" applyNumberFormat="0" applyFill="0" applyProtection="0">
      <alignment horizontal="left"/>
    </xf>
    <xf numFmtId="0" fontId="3" fillId="0" borderId="0" applyNumberFormat="0" applyFill="0" applyProtection="0">
      <alignment horizontal="left" vertical="center"/>
    </xf>
    <xf numFmtId="0" fontId="10" fillId="0" borderId="0" applyNumberFormat="0" applyFill="0" applyBorder="0" applyProtection="0">
      <alignment horizontal="right" vertical="center" indent="2"/>
    </xf>
    <xf numFmtId="0" fontId="5" fillId="0" borderId="0" applyNumberFormat="0" applyFill="0" applyBorder="0" applyProtection="0">
      <alignment horizontal="right" vertical="center" indent="2"/>
    </xf>
    <xf numFmtId="0" fontId="1" fillId="0" borderId="0" applyNumberFormat="0" applyFill="0" applyAlignment="0" applyProtection="0"/>
    <xf numFmtId="166"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Protection="0">
      <alignment horizontal="right" vertical="center" indent="2"/>
    </xf>
    <xf numFmtId="164" fontId="4" fillId="0" borderId="0" applyFont="0" applyFill="0" applyBorder="0" applyAlignment="0" applyProtection="0"/>
    <xf numFmtId="9" fontId="4" fillId="0" borderId="0" applyFont="0" applyFill="0" applyBorder="0" applyAlignment="0" applyProtection="0"/>
    <xf numFmtId="0" fontId="4" fillId="2" borderId="1" applyNumberFormat="0" applyFont="0" applyAlignment="0" applyProtection="0"/>
    <xf numFmtId="167" fontId="8" fillId="0" borderId="0" applyFill="0" applyBorder="0">
      <alignment horizontal="right" vertical="center" indent="2"/>
    </xf>
    <xf numFmtId="0" fontId="11" fillId="0" borderId="0" applyNumberFormat="0" applyFill="0" applyBorder="0">
      <alignment horizontal="right" vertical="center" indent="2"/>
    </xf>
    <xf numFmtId="0" fontId="4" fillId="0" borderId="0" applyNumberFormat="0" applyFill="0" applyBorder="0" applyProtection="0">
      <alignment vertical="center" wrapText="1"/>
    </xf>
    <xf numFmtId="0" fontId="9" fillId="0" borderId="0" applyNumberFormat="0" applyFill="0" applyBorder="0" applyProtection="0">
      <alignment vertical="center" wrapText="1"/>
    </xf>
    <xf numFmtId="167" fontId="7" fillId="0" borderId="0" applyFill="0" applyBorder="0">
      <alignment horizontal="right" vertical="center" indent="2"/>
    </xf>
  </cellStyleXfs>
  <cellXfs count="31">
    <xf numFmtId="0" fontId="0" fillId="0" borderId="0" xfId="0">
      <alignment vertical="center" wrapText="1"/>
    </xf>
    <xf numFmtId="0" fontId="2" fillId="0" borderId="0" xfId="2">
      <alignment horizontal="left"/>
    </xf>
    <xf numFmtId="0" fontId="0" fillId="0" borderId="0" xfId="0" applyBorder="1">
      <alignment vertical="center" wrapText="1"/>
    </xf>
    <xf numFmtId="0" fontId="3" fillId="0" borderId="0" xfId="3" applyAlignment="1">
      <alignment horizontal="left" vertical="center"/>
    </xf>
    <xf numFmtId="0" fontId="6" fillId="0" borderId="0" xfId="1" applyAlignment="1">
      <alignment horizontal="left" vertical="top"/>
    </xf>
    <xf numFmtId="0" fontId="0" fillId="0" borderId="0" xfId="0" applyAlignment="1">
      <alignment horizontal="right" indent="2"/>
    </xf>
    <xf numFmtId="0" fontId="0" fillId="0" borderId="0" xfId="0" applyBorder="1" applyAlignment="1">
      <alignment horizontal="right" indent="2"/>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lignment vertical="center" wrapText="1"/>
    </xf>
    <xf numFmtId="167" fontId="8" fillId="0" borderId="0" xfId="13">
      <alignment horizontal="right" vertical="center" indent="2"/>
    </xf>
    <xf numFmtId="167" fontId="0" fillId="0" borderId="0" xfId="9" applyFont="1" applyFill="1" applyBorder="1">
      <alignment horizontal="right" vertical="center" indent="2"/>
    </xf>
    <xf numFmtId="167" fontId="8" fillId="0" borderId="0" xfId="13" applyFill="1" applyBorder="1">
      <alignment horizontal="right" vertical="center" indent="2"/>
    </xf>
    <xf numFmtId="167" fontId="0" fillId="0" borderId="0" xfId="9" applyFont="1">
      <alignment horizontal="right" vertical="center" indent="2"/>
    </xf>
    <xf numFmtId="0" fontId="10" fillId="0" borderId="0" xfId="4" applyFill="1" applyBorder="1">
      <alignment horizontal="right" vertical="center" indent="2"/>
    </xf>
    <xf numFmtId="0" fontId="5" fillId="0" borderId="0" xfId="5" applyFill="1" applyBorder="1">
      <alignment horizontal="right" vertical="center" indent="2"/>
    </xf>
    <xf numFmtId="0" fontId="11" fillId="0" borderId="0" xfId="14" applyFill="1" applyBorder="1">
      <alignment horizontal="right" vertical="center" indent="2"/>
    </xf>
    <xf numFmtId="0" fontId="0" fillId="0" borderId="0" xfId="0" applyFont="1" applyFill="1" applyBorder="1">
      <alignment vertical="center" wrapText="1"/>
    </xf>
    <xf numFmtId="167" fontId="8" fillId="0" borderId="0" xfId="9" applyFont="1" applyFill="1" applyBorder="1">
      <alignment horizontal="right" vertical="center" indent="2"/>
    </xf>
    <xf numFmtId="0" fontId="11" fillId="0" borderId="0" xfId="14">
      <alignment horizontal="right" vertical="center" indent="2"/>
    </xf>
    <xf numFmtId="167" fontId="12" fillId="0" borderId="0" xfId="9" applyFont="1">
      <alignment horizontal="right" vertical="center" indent="2"/>
    </xf>
    <xf numFmtId="167" fontId="14" fillId="0" borderId="0" xfId="9" applyFont="1">
      <alignment horizontal="right" vertical="center" indent="2"/>
    </xf>
    <xf numFmtId="167" fontId="15" fillId="0" borderId="0" xfId="9" applyFont="1">
      <alignment horizontal="right" vertical="center" indent="2"/>
    </xf>
    <xf numFmtId="167" fontId="16" fillId="0" borderId="0" xfId="9" applyFont="1">
      <alignment horizontal="right" vertical="center" indent="2"/>
    </xf>
    <xf numFmtId="167" fontId="13" fillId="0" borderId="0" xfId="13" applyNumberFormat="1" applyFont="1" applyFill="1" applyBorder="1">
      <alignment horizontal="right" vertical="center" indent="2"/>
    </xf>
    <xf numFmtId="0" fontId="0" fillId="0" borderId="0" xfId="0" applyFont="1" applyFill="1">
      <alignment vertical="center" wrapText="1"/>
    </xf>
    <xf numFmtId="167" fontId="5" fillId="0" borderId="0" xfId="9" applyFont="1" applyFill="1">
      <alignment horizontal="right" vertical="center" indent="2"/>
    </xf>
    <xf numFmtId="167" fontId="4" fillId="0" borderId="0" xfId="9" applyFont="1">
      <alignment horizontal="right" vertical="center" indent="2"/>
    </xf>
    <xf numFmtId="167" fontId="17" fillId="0" borderId="0" xfId="9" applyFont="1" applyProtection="1">
      <alignment horizontal="right" vertical="center" indent="2"/>
    </xf>
    <xf numFmtId="167" fontId="7" fillId="0" borderId="0" xfId="17">
      <alignment horizontal="right" vertical="center" indent="2"/>
    </xf>
    <xf numFmtId="0" fontId="0" fillId="0" borderId="0" xfId="0" applyAlignment="1">
      <alignment horizontal="left" vertical="center"/>
    </xf>
  </cellXfs>
  <cellStyles count="18">
    <cellStyle name="Dejanski" xfId="13"/>
    <cellStyle name="Glava za odstopanje" xfId="14"/>
    <cellStyle name="Hiperpovezava" xfId="15" builtinId="8" customBuiltin="1"/>
    <cellStyle name="Naslov" xfId="1" builtinId="15" customBuiltin="1"/>
    <cellStyle name="Naslov 1" xfId="2" builtinId="16" customBuiltin="1"/>
    <cellStyle name="Naslov 2" xfId="3" builtinId="17" customBuiltin="1"/>
    <cellStyle name="Naslov 3" xfId="4" builtinId="18" customBuiltin="1"/>
    <cellStyle name="Naslov 4" xfId="5" builtinId="19" customBuiltin="1"/>
    <cellStyle name="Navadno" xfId="0" builtinId="0" customBuiltin="1"/>
    <cellStyle name="Obiskana hiperpovezava" xfId="16" builtinId="9" customBuiltin="1"/>
    <cellStyle name="Odstotek" xfId="11" builtinId="5" customBuiltin="1"/>
    <cellStyle name="Opomba" xfId="12" builtinId="10" customBuiltin="1"/>
    <cellStyle name="Predvideni" xfId="17"/>
    <cellStyle name="Valuta" xfId="9" builtinId="4" customBuiltin="1"/>
    <cellStyle name="Valuta [0]" xfId="10" builtinId="7" customBuiltin="1"/>
    <cellStyle name="Vejica" xfId="7" builtinId="3" customBuiltin="1"/>
    <cellStyle name="Vejica [0]" xfId="8" builtinId="6" customBuiltin="1"/>
    <cellStyle name="Vsota" xfId="6" builtinId="25" customBuiltin="1"/>
  </cellStyles>
  <dxfs count="21">
    <dxf>
      <alignment horizontal="left" vertical="center" textRotation="0" wrapText="0" indent="0" justifyLastLine="0" shrinkToFit="0" readingOrder="0"/>
    </dxf>
    <dxf>
      <alignment horizontal="left" vertical="center" textRotation="0" wrapText="1" indent="0" justifyLastLine="0" shrinkToFit="0" readingOrder="0"/>
    </dxf>
    <dxf>
      <font>
        <b val="0"/>
        <i val="0"/>
        <strike val="0"/>
        <outline val="0"/>
        <shadow val="0"/>
        <u val="none"/>
        <vertAlign val="baseline"/>
        <sz val="11"/>
        <color rgb="FFB6570A"/>
        <name val="Arial"/>
        <family val="2"/>
        <scheme val="minor"/>
      </font>
    </dxf>
    <dxf>
      <font>
        <b val="0"/>
        <i val="0"/>
        <strike val="0"/>
        <outline val="0"/>
        <shadow val="0"/>
        <u val="none"/>
        <vertAlign val="baseline"/>
        <sz val="11"/>
        <color theme="4"/>
        <name val="Arial"/>
        <family val="2"/>
        <scheme val="minor"/>
      </font>
    </dxf>
    <dxf>
      <font>
        <b/>
        <i val="0"/>
        <strike val="0"/>
        <outline val="0"/>
        <shadow val="0"/>
        <u val="none"/>
        <vertAlign val="baseline"/>
        <sz val="11"/>
        <color theme="1" tint="0.34998626667073579"/>
        <name val="Arial"/>
        <family val="2"/>
        <scheme val="minor"/>
      </font>
    </dxf>
    <dxf>
      <font>
        <b/>
        <i val="0"/>
        <strike val="0"/>
        <outline val="0"/>
        <shadow val="0"/>
        <u val="none"/>
        <vertAlign val="baseline"/>
        <sz val="11"/>
        <color rgb="FFB6570A"/>
        <name val="Arial"/>
        <family val="2"/>
        <scheme val="minor"/>
      </font>
    </dxf>
    <dxf>
      <font>
        <b val="0"/>
        <i val="0"/>
        <strike val="0"/>
        <outline val="0"/>
        <shadow val="0"/>
        <u val="none"/>
        <vertAlign val="baseline"/>
        <sz val="11"/>
        <color theme="4"/>
        <name val="Arial"/>
        <family val="2"/>
        <scheme val="minor"/>
      </font>
    </dxf>
    <dxf>
      <font>
        <b val="0"/>
        <i val="0"/>
        <strike val="0"/>
        <condense val="0"/>
        <extend val="0"/>
        <outline val="0"/>
        <shadow val="0"/>
        <u val="none"/>
        <vertAlign val="baseline"/>
        <sz val="11"/>
        <color theme="1" tint="0.34998626667073579"/>
        <name val="Arial"/>
        <family val="2"/>
        <scheme val="minor"/>
      </font>
    </dxf>
    <dxf>
      <font>
        <b/>
        <i val="0"/>
        <strike val="0"/>
        <condense val="0"/>
        <extend val="0"/>
        <outline val="0"/>
        <shadow val="0"/>
        <u val="none"/>
        <vertAlign val="baseline"/>
        <sz val="11"/>
        <color rgb="FFB6570A"/>
        <name val="Arial"/>
        <family val="2"/>
        <scheme val="major"/>
      </font>
      <protection locked="1" hidden="0"/>
    </dxf>
    <dxf>
      <font>
        <b/>
        <i val="0"/>
        <strike val="0"/>
        <condense val="0"/>
        <extend val="0"/>
        <outline val="0"/>
        <shadow val="0"/>
        <u val="none"/>
        <vertAlign val="baseline"/>
        <sz val="11"/>
        <color theme="4"/>
        <name val="Arial"/>
        <family val="2"/>
        <scheme val="major"/>
      </font>
      <fill>
        <patternFill patternType="none">
          <fgColor indexed="64"/>
          <bgColor indexed="65"/>
        </patternFill>
      </fill>
    </dxf>
    <dxf>
      <font>
        <b val="0"/>
        <i val="0"/>
        <strike val="0"/>
        <condense val="0"/>
        <extend val="0"/>
        <outline val="0"/>
        <shadow val="0"/>
        <u val="none"/>
        <vertAlign val="baseline"/>
        <sz val="11"/>
        <color theme="1" tint="0.34998626667073579"/>
        <name val="Arial"/>
        <family val="2"/>
        <scheme val="minor"/>
      </font>
      <fill>
        <patternFill patternType="none">
          <fgColor indexed="64"/>
          <bgColor indexed="65"/>
        </patternFill>
      </fill>
    </dxf>
    <dxf>
      <font>
        <b/>
        <i val="0"/>
        <color theme="7" tint="-0.24994659260841701"/>
      </font>
      <fill>
        <patternFill>
          <bgColor theme="2"/>
        </patternFill>
      </fill>
    </dxf>
    <dxf>
      <font>
        <b/>
        <i val="0"/>
        <color theme="7" tint="-0.24994659260841701"/>
      </font>
    </dxf>
    <dxf>
      <font>
        <b/>
        <i val="0"/>
        <color theme="6"/>
      </font>
    </dxf>
    <dxf>
      <font>
        <color theme="4"/>
      </font>
    </dxf>
    <dxf>
      <font>
        <color theme="5" tint="-0.24994659260841701"/>
      </font>
    </dxf>
    <dxf>
      <font>
        <b val="0"/>
        <i val="0"/>
        <color theme="7" tint="-0.24994659260841701"/>
      </font>
    </dxf>
    <dxf>
      <font>
        <color theme="1" tint="0.34998626667073579"/>
      </font>
    </dxf>
    <dxf>
      <font>
        <b/>
        <i val="0"/>
        <color theme="1" tint="0.24994659260841701"/>
      </font>
      <fill>
        <patternFill>
          <bgColor theme="2"/>
        </patternFill>
      </fill>
      <border>
        <top style="thin">
          <color theme="1" tint="0.499984740745262"/>
        </top>
        <bottom style="thin">
          <color theme="1" tint="0.499984740745262"/>
        </bottom>
      </border>
    </dxf>
    <dxf>
      <font>
        <b/>
        <i val="0"/>
        <color theme="4"/>
      </font>
      <border>
        <top style="thin">
          <color theme="1" tint="0.499984740745262"/>
        </top>
        <bottom style="thin">
          <color theme="1" tint="0.499984740745262"/>
        </bottom>
      </border>
    </dxf>
    <dxf>
      <border>
        <horizontal style="thin">
          <color theme="0" tint="-0.24994659260841701"/>
        </horizontal>
      </border>
    </dxf>
  </dxfs>
  <tableStyles count="1" defaultTableStyle="Mesečni družinski proračun" defaultPivotStyle="PivotStyleLight16">
    <tableStyle name="Mesečni družinski proračun" pivot="0" count="10">
      <tableStyleElement type="wholeTable" dxfId="20"/>
      <tableStyleElement type="headerRow" dxfId="19"/>
      <tableStyleElement type="totalRow" dxfId="18"/>
      <tableStyleElement type="firstColumn" dxfId="17"/>
      <tableStyleElement type="lastColumn" dxfId="16"/>
      <tableStyleElement type="firstColumnStripe" dxfId="15"/>
      <tableStyleElement type="secondColumnStripe" dxfId="14"/>
      <tableStyleElement type="firstHeaderCell" dxfId="13"/>
      <tableStyleElement type="lastHeaderCell" dxfId="12"/>
      <tableStyleElement type="lastTotalCell" dxfId="11"/>
    </tableStyle>
  </tableStyles>
  <colors>
    <mruColors>
      <color rgb="FFB657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16024908914837"/>
          <c:y val="0.1702132503050636"/>
          <c:w val="0.86007165436409405"/>
          <c:h val="0.66070226694149947"/>
        </c:manualLayout>
      </c:layout>
      <c:barChart>
        <c:barDir val="col"/>
        <c:grouping val="clustered"/>
        <c:varyColors val="0"/>
        <c:ser>
          <c:idx val="0"/>
          <c:order val="0"/>
          <c:tx>
            <c:v>Predvideni</c:v>
          </c:tx>
          <c:spPr>
            <a:solidFill>
              <a:schemeClr val="accent1"/>
            </a:solidFill>
            <a:ln>
              <a:noFill/>
            </a:ln>
            <a:effectLst/>
          </c:spPr>
          <c:invertIfNegative val="0"/>
          <c:cat>
            <c:strRef>
              <c:f>'Denarni tok'!$B$6:$B$8</c:f>
              <c:strCache>
                <c:ptCount val="3"/>
                <c:pt idx="0">
                  <c:v>Skupaj prihodkov</c:v>
                </c:pt>
                <c:pt idx="1">
                  <c:v>Stroški skupaj</c:v>
                </c:pt>
                <c:pt idx="2">
                  <c:v>Skupaj gotovine</c:v>
                </c:pt>
              </c:strCache>
            </c:strRef>
          </c:cat>
          <c:val>
            <c:numRef>
              <c:f>'Denarni tok'!$C$6:$C$8</c:f>
              <c:numCache>
                <c:formatCode>#,##0\ "€"</c:formatCode>
                <c:ptCount val="3"/>
                <c:pt idx="0">
                  <c:v>5700</c:v>
                </c:pt>
                <c:pt idx="1">
                  <c:v>3603</c:v>
                </c:pt>
                <c:pt idx="2">
                  <c:v>2097</c:v>
                </c:pt>
              </c:numCache>
            </c:numRef>
          </c:val>
          <c:extLst>
            <c:ext xmlns:c16="http://schemas.microsoft.com/office/drawing/2014/chart" uri="{C3380CC4-5D6E-409C-BE32-E72D297353CC}">
              <c16:uniqueId val="{00000000-E665-4261-84B8-4431F68597AD}"/>
            </c:ext>
          </c:extLst>
        </c:ser>
        <c:ser>
          <c:idx val="1"/>
          <c:order val="1"/>
          <c:tx>
            <c:v>Dejanski</c:v>
          </c:tx>
          <c:spPr>
            <a:solidFill>
              <a:schemeClr val="accent2">
                <a:lumMod val="75000"/>
              </a:schemeClr>
            </a:solidFill>
            <a:ln>
              <a:noFill/>
            </a:ln>
            <a:effectLst/>
          </c:spPr>
          <c:invertIfNegative val="0"/>
          <c:cat>
            <c:strRef>
              <c:f>'Denarni tok'!$B$6:$B$8</c:f>
              <c:strCache>
                <c:ptCount val="3"/>
                <c:pt idx="0">
                  <c:v>Skupaj prihodkov</c:v>
                </c:pt>
                <c:pt idx="1">
                  <c:v>Stroški skupaj</c:v>
                </c:pt>
                <c:pt idx="2">
                  <c:v>Skupaj gotovine</c:v>
                </c:pt>
              </c:strCache>
            </c:strRef>
          </c:cat>
          <c:val>
            <c:numRef>
              <c:f>'Denarni tok'!$D$6:$D$8</c:f>
              <c:numCache>
                <c:formatCode>#,##0\ "€"</c:formatCode>
                <c:ptCount val="3"/>
                <c:pt idx="0">
                  <c:v>5500</c:v>
                </c:pt>
                <c:pt idx="1">
                  <c:v>3655</c:v>
                </c:pt>
                <c:pt idx="2">
                  <c:v>1845</c:v>
                </c:pt>
              </c:numCache>
            </c:numRef>
          </c:val>
          <c:extLst>
            <c:ext xmlns:c16="http://schemas.microsoft.com/office/drawing/2014/chart" uri="{C3380CC4-5D6E-409C-BE32-E72D297353CC}">
              <c16:uniqueId val="{00000001-E665-4261-84B8-4431F68597AD}"/>
            </c:ext>
          </c:extLst>
        </c:ser>
        <c:dLbls>
          <c:showLegendKey val="0"/>
          <c:showVal val="0"/>
          <c:showCatName val="0"/>
          <c:showSerName val="0"/>
          <c:showPercent val="0"/>
          <c:showBubbleSize val="0"/>
        </c:dLbls>
        <c:gapWidth val="219"/>
        <c:overlap val="-27"/>
        <c:axId val="350589480"/>
        <c:axId val="350589088"/>
      </c:barChart>
      <c:catAx>
        <c:axId val="350589480"/>
        <c:scaling>
          <c:orientation val="minMax"/>
        </c:scaling>
        <c:delete val="0"/>
        <c:axPos val="b"/>
        <c:numFmt formatCode="General" sourceLinked="1"/>
        <c:majorTickMark val="none"/>
        <c:minorTickMark val="none"/>
        <c:tickLblPos val="nextTo"/>
        <c:spPr>
          <a:noFill/>
          <a:ln w="12700" cap="flat" cmpd="sng" algn="ctr">
            <a:solidFill>
              <a:schemeClr val="tx1">
                <a:lumMod val="50000"/>
                <a:lumOff val="50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l-SI"/>
          </a:p>
        </c:txPr>
        <c:crossAx val="350589088"/>
        <c:crosses val="autoZero"/>
        <c:auto val="1"/>
        <c:lblAlgn val="ctr"/>
        <c:lblOffset val="100"/>
        <c:noMultiLvlLbl val="0"/>
      </c:catAx>
      <c:valAx>
        <c:axId val="350589088"/>
        <c:scaling>
          <c:orientation val="minMax"/>
        </c:scaling>
        <c:delete val="0"/>
        <c:axPos val="l"/>
        <c:majorGridlines>
          <c:spPr>
            <a:ln w="9525" cap="flat" cmpd="sng" algn="ctr">
              <a:solidFill>
                <a:schemeClr val="tx1">
                  <a:lumMod val="15000"/>
                  <a:lumOff val="85000"/>
                </a:schemeClr>
              </a:solidFill>
              <a:round/>
            </a:ln>
            <a:effectLst/>
          </c:spPr>
        </c:majorGridlines>
        <c:numFmt formatCode="#,##0\ &quot;€&quot;"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l-SI"/>
          </a:p>
        </c:txPr>
        <c:crossAx val="350589480"/>
        <c:crosses val="autoZero"/>
        <c:crossBetween val="between"/>
      </c:valAx>
      <c:spPr>
        <a:noFill/>
        <a:ln>
          <a:noFill/>
        </a:ln>
        <a:effectLst/>
      </c:spPr>
    </c:plotArea>
    <c:legend>
      <c:legendPos val="b"/>
      <c:layout>
        <c:manualLayout>
          <c:xMode val="edge"/>
          <c:yMode val="edge"/>
          <c:x val="0.69246161535095374"/>
          <c:y val="1.2778451950459487E-2"/>
          <c:w val="0.27720124403180163"/>
          <c:h val="8.8608486439195097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l-SI"/>
        </a:p>
      </c:txPr>
    </c:legend>
    <c:plotVisOnly val="0"/>
    <c:dispBlanksAs val="gap"/>
    <c:showDLblsOverMax val="0"/>
  </c:chart>
  <c:spPr>
    <a:solidFill>
      <a:schemeClr val="bg1"/>
    </a:solidFill>
    <a:ln w="9525" cap="flat" cmpd="sng" algn="ctr">
      <a:noFill/>
      <a:round/>
    </a:ln>
    <a:effectLst/>
  </c:spPr>
  <c:txPr>
    <a:bodyPr/>
    <a:lstStyle/>
    <a:p>
      <a:pPr>
        <a:defRPr sz="1100"/>
      </a:pPr>
      <a:endParaRPr lang="sl-S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3</xdr:row>
      <xdr:rowOff>79716</xdr:rowOff>
    </xdr:from>
    <xdr:to>
      <xdr:col>4</xdr:col>
      <xdr:colOff>1181100</xdr:colOff>
      <xdr:row>3</xdr:row>
      <xdr:rowOff>2381250</xdr:rowOff>
    </xdr:to>
    <xdr:graphicFrame macro="">
      <xdr:nvGraphicFramePr>
        <xdr:cNvPr id="8" name="Grafikon 7" descr="Gručni stolpčni grafikon prikazuje predvidene in dejanske vrednosti za skupni prihodek, skupne stroške in skupni znesek gotovine">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2" name="Denarni_tok" displayName="Denarni_tok" ref="B5:E8" totalsRowCount="1">
  <autoFilter ref="B5:E7"/>
  <tableColumns count="4">
    <tableColumn id="1" name="Denarni tok" totalsRowLabel="Skupaj gotovine" totalsRowDxfId="10"/>
    <tableColumn id="2" name="Predvideni" totalsRowFunction="custom" totalsRowDxfId="9" dataCellStyle="Valuta">
      <totalsRowFormula>C6-C7</totalsRowFormula>
    </tableColumn>
    <tableColumn id="3" name="Dejanski" totalsRowFunction="custom" totalsRowDxfId="8" dataCellStyle="Valuta">
      <totalsRowFormula>D6-D7</totalsRowFormula>
    </tableColumn>
    <tableColumn id="4" name="Odstopanje" totalsRowFunction="custom" totalsRowDxfId="7" dataCellStyle="Valuta">
      <totalsRowFormula>Denarni_tok[[#Totals],[Dejanski]]-Denarni_tok[[#Totals],[Predvideni]]</totalsRowFormula>
    </tableColumn>
  </tableColumns>
  <tableStyleInfo name="Mesečni družinski proračun" showFirstColumn="1" showLastColumn="1" showRowStripes="1" showColumnStripes="1"/>
  <extLst>
    <ext xmlns:x14="http://schemas.microsoft.com/office/spreadsheetml/2009/9/main" uri="{504A1905-F514-4f6f-8877-14C23A59335A}">
      <x14:table altTextSummary="Predvideni in dejanski denarni tok ter denarni tok odstopanj za skupni prihodek, skupne stroške in skupni znesek gotovine se samodejno posodabljajo glede na vnose na delovnih listih »Mesečni prihodki« in »Mesečni stroški«"/>
    </ext>
  </extLst>
</table>
</file>

<file path=xl/tables/table2.xml><?xml version="1.0" encoding="utf-8"?>
<table xmlns="http://schemas.openxmlformats.org/spreadsheetml/2006/main" id="5" name="Prihodek" displayName="Prihodek" ref="B1:E5" totalsRowCount="1">
  <autoFilter ref="B1:E4"/>
  <tableColumns count="4">
    <tableColumn id="1" name="Mesečni prihodki" totalsRowLabel="Skupaj prihodkov"/>
    <tableColumn id="2" name="Predvideni" totalsRowFunction="sum" totalsRowDxfId="6" dataCellStyle="Valuta"/>
    <tableColumn id="3" name="Dejanski" totalsRowFunction="sum" totalsRowDxfId="5" dataCellStyle="Valuta"/>
    <tableColumn id="4" name="Odstopanje" totalsRowFunction="sum" totalsRowDxfId="4" dataCellStyle="Valuta">
      <calculatedColumnFormula>Prihodek[[#This Row],[Dejanski]]-Prihodek[[#This Row],[Predvideni]]</calculatedColumnFormula>
    </tableColumn>
  </tableColumns>
  <tableStyleInfo name="Mesečni družinski proračun" showFirstColumn="1" showLastColumn="1" showRowStripes="1" showColumnStripes="1"/>
  <extLst>
    <ext xmlns:x14="http://schemas.microsoft.com/office/spreadsheetml/2009/9/main" uri="{504A1905-F514-4f6f-8877-14C23A59335A}">
      <x14:table altTextSummary="Vnesite mesečni, predvideni in dejanski prihodek iz posameznih virov v to tabelo. Odstopanje in skupni prihodek sta izračunana samodejno"/>
    </ext>
  </extLst>
</table>
</file>

<file path=xl/tables/table3.xml><?xml version="1.0" encoding="utf-8"?>
<table xmlns="http://schemas.openxmlformats.org/spreadsheetml/2006/main" id="9" name="Stroški" displayName="Stroški" ref="B1:E22" totalsRowCount="1">
  <autoFilter ref="B1:E21"/>
  <tableColumns count="4">
    <tableColumn id="1" name="Mesečni stroški" totalsRowLabel="Stroški skupaj" dataDxfId="0" totalsRowDxfId="1" dataCellStyle="Navadno"/>
    <tableColumn id="2" name="Predvideni" totalsRowFunction="sum" totalsRowDxfId="3" dataCellStyle="Valuta"/>
    <tableColumn id="3" name="Dejanski" totalsRowFunction="sum" totalsRowDxfId="2" dataCellStyle="Valuta"/>
    <tableColumn id="4" name="Odstopanje" totalsRowFunction="sum" dataCellStyle="Valuta">
      <calculatedColumnFormula>Stroški[[#This Row],[Predvideni]]-Stroški[[#This Row],[Dejanski]]</calculatedColumnFormula>
    </tableColumn>
  </tableColumns>
  <tableStyleInfo name="Mesečni družinski proračun" showFirstColumn="1" showLastColumn="1" showRowStripes="1" showColumnStripes="1"/>
  <extLst>
    <ext xmlns:x14="http://schemas.microsoft.com/office/spreadsheetml/2009/9/main" uri="{504A1905-F514-4f6f-8877-14C23A59335A}">
      <x14:table altTextSummary="Vnesite mesečne, predvidene in dejanske stroške v to tabelo. Odstopanje in skupni stroški so izračunani samodejno"/>
    </ext>
  </extLst>
</table>
</file>

<file path=xl/theme/theme1.xml><?xml version="1.0" encoding="utf-8"?>
<a:theme xmlns:a="http://schemas.openxmlformats.org/drawingml/2006/main" name="Office Theme">
  <a:themeElements>
    <a:clrScheme name="Family Budget">
      <a:dk1>
        <a:sysClr val="windowText" lastClr="000000"/>
      </a:dk1>
      <a:lt1>
        <a:sysClr val="window" lastClr="FFFFFF"/>
      </a:lt1>
      <a:dk2>
        <a:srgbClr val="2D1739"/>
      </a:dk2>
      <a:lt2>
        <a:srgbClr val="EAEAEA"/>
      </a:lt2>
      <a:accent1>
        <a:srgbClr val="D12F2F"/>
      </a:accent1>
      <a:accent2>
        <a:srgbClr val="F1740D"/>
      </a:accent2>
      <a:accent3>
        <a:srgbClr val="934EBA"/>
      </a:accent3>
      <a:accent4>
        <a:srgbClr val="3084AA"/>
      </a:accent4>
      <a:accent5>
        <a:srgbClr val="60A846"/>
      </a:accent5>
      <a:accent6>
        <a:srgbClr val="C2513E"/>
      </a:accent6>
      <a:hlink>
        <a:srgbClr val="00B0F0"/>
      </a:hlink>
      <a:folHlink>
        <a:srgbClr val="934EBA"/>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E8"/>
  <sheetViews>
    <sheetView showGridLines="0" tabSelected="1" zoomScaleNormal="100" workbookViewId="0"/>
  </sheetViews>
  <sheetFormatPr defaultColWidth="9" defaultRowHeight="30" customHeight="1" x14ac:dyDescent="0.2"/>
  <cols>
    <col min="1" max="1" width="2.625" style="9" customWidth="1"/>
    <col min="2" max="2" width="37.25" style="9" customWidth="1"/>
    <col min="3" max="5" width="15.75" style="5" customWidth="1"/>
    <col min="6" max="6" width="2.625" style="9" customWidth="1"/>
    <col min="7" max="16384" width="9" style="9"/>
  </cols>
  <sheetData>
    <row r="1" spans="2:5" ht="39.950000000000003" customHeight="1" x14ac:dyDescent="0.4">
      <c r="B1" s="1" t="s">
        <v>0</v>
      </c>
    </row>
    <row r="2" spans="2:5" ht="66.95" customHeight="1" x14ac:dyDescent="0.2">
      <c r="B2" s="3" t="s">
        <v>1</v>
      </c>
    </row>
    <row r="3" spans="2:5" ht="47.1" customHeight="1" x14ac:dyDescent="0.2">
      <c r="B3" s="4" t="s">
        <v>2</v>
      </c>
    </row>
    <row r="4" spans="2:5" ht="200.1" customHeight="1" x14ac:dyDescent="0.2">
      <c r="B4" s="2"/>
      <c r="C4" s="6"/>
      <c r="D4" s="6"/>
      <c r="E4" s="6"/>
    </row>
    <row r="5" spans="2:5" ht="30" customHeight="1" x14ac:dyDescent="0.2">
      <c r="B5" s="17" t="s">
        <v>3</v>
      </c>
      <c r="C5" s="15" t="s">
        <v>7</v>
      </c>
      <c r="D5" s="14" t="s">
        <v>8</v>
      </c>
      <c r="E5" s="19" t="s">
        <v>9</v>
      </c>
    </row>
    <row r="6" spans="2:5" ht="30" customHeight="1" x14ac:dyDescent="0.2">
      <c r="B6" s="8" t="s">
        <v>4</v>
      </c>
      <c r="C6" s="11">
        <f>Prihodek[[#Totals],[Predvideni]]</f>
        <v>5700</v>
      </c>
      <c r="D6" s="24">
        <f>Prihodek[[#Totals],[Dejanski]]</f>
        <v>5500</v>
      </c>
      <c r="E6" s="11">
        <f>Prihodek[[#Totals],[Odstopanje]]</f>
        <v>-200</v>
      </c>
    </row>
    <row r="7" spans="2:5" ht="30" customHeight="1" x14ac:dyDescent="0.2">
      <c r="B7" s="8" t="s">
        <v>5</v>
      </c>
      <c r="C7" s="11">
        <f>Stroški[[#Totals],[Predvideni]]</f>
        <v>3603</v>
      </c>
      <c r="D7" s="24">
        <f>Stroški[[#Totals],[Dejanski]]</f>
        <v>3655</v>
      </c>
      <c r="E7" s="11">
        <f>Stroški[[#Totals],[Odstopanje]]</f>
        <v>-52</v>
      </c>
    </row>
    <row r="8" spans="2:5" ht="30" customHeight="1" x14ac:dyDescent="0.2">
      <c r="B8" s="25" t="s">
        <v>6</v>
      </c>
      <c r="C8" s="26">
        <f>C6-C7</f>
        <v>2097</v>
      </c>
      <c r="D8" s="28">
        <f>D6-D7</f>
        <v>1845</v>
      </c>
      <c r="E8" s="27">
        <f>Denarni_tok[[#Totals],[Dejanski]]-Denarni_tok[[#Totals],[Predvideni]]</f>
        <v>-252</v>
      </c>
    </row>
  </sheetData>
  <dataValidations count="9">
    <dataValidation allowBlank="1" showInputMessage="1" showErrorMessage="1" prompt="Ustvarite mesečni družinski proračun v tem delovnem zvezku. Tabela denarnega toka in povzetek proračuna v gručnem stolpčnem grafikonu se samodejno posodabljata na osnovi podatkov na delovnih listih z mesečnimi prihodki in stroški" sqref="A1"/>
    <dataValidation allowBlank="1" showInputMessage="1" showErrorMessage="1" prompt="Vnesite mesec v to celico" sqref="B1"/>
    <dataValidation allowBlank="1" showInputMessage="1" showErrorMessage="1" prompt="Vnesite leto v to celico" sqref="B2"/>
    <dataValidation allowBlank="1" showInputMessage="1" showErrorMessage="1" prompt="Naslov tega delovnega lista v tej celici. Vnesite mesečni prihodek na delovni list »Mesečni prihodki«, mesečne stroške pa na delovni list za »Mesečni stroški«" sqref="B3"/>
    <dataValidation allowBlank="1" showInputMessage="1" showErrorMessage="1" prompt="Gručni stolpčni grafikon ponazarja predvidene in dejanske vrednosti za skupni prihodek, skupne stroške in skupni znesek gotovine" sqref="B4"/>
    <dataValidation allowBlank="1" showInputMessage="1" showErrorMessage="1" prompt="Skupni prihodek in skupni stroški se samodejno posodabljajo v tem stolpcu pod to glavo" sqref="B5"/>
    <dataValidation allowBlank="1" showInputMessage="1" showErrorMessage="1" prompt="Predvideni znesek se samodejno posodablja v tem stolpcu pod to glavo" sqref="C5"/>
    <dataValidation allowBlank="1" showInputMessage="1" showErrorMessage="1" prompt="Dejanski znesek se samodejno posodablja v tem stolpcu pod to glavo" sqref="D5"/>
    <dataValidation allowBlank="1" showInputMessage="1" showErrorMessage="1" prompt="Znesek odstopanja se izračuna samodejno v tem stolpcu pod to glavo" sqref="E5"/>
  </dataValidations>
  <printOptions horizontalCentered="1"/>
  <pageMargins left="0.3" right="0.3" top="0.4" bottom="0.75" header="0.3" footer="0.3"/>
  <pageSetup paperSize="9"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E5"/>
  <sheetViews>
    <sheetView showGridLines="0" workbookViewId="0"/>
  </sheetViews>
  <sheetFormatPr defaultColWidth="9" defaultRowHeight="30" customHeight="1" x14ac:dyDescent="0.2"/>
  <cols>
    <col min="1" max="1" width="2.625" style="9" customWidth="1"/>
    <col min="2" max="2" width="37.25" style="9" customWidth="1"/>
    <col min="3" max="5" width="15.75" style="9" customWidth="1"/>
    <col min="6" max="6" width="2.625" style="9" customWidth="1"/>
    <col min="7" max="16384" width="9" style="9"/>
  </cols>
  <sheetData>
    <row r="1" spans="2:5" ht="30" customHeight="1" x14ac:dyDescent="0.2">
      <c r="B1" s="17" t="s">
        <v>10</v>
      </c>
      <c r="C1" s="15" t="s">
        <v>7</v>
      </c>
      <c r="D1" s="14" t="s">
        <v>8</v>
      </c>
      <c r="E1" s="16" t="s">
        <v>9</v>
      </c>
    </row>
    <row r="2" spans="2:5" ht="30" customHeight="1" x14ac:dyDescent="0.2">
      <c r="B2" s="17" t="s">
        <v>11</v>
      </c>
      <c r="C2" s="11">
        <v>4000</v>
      </c>
      <c r="D2" s="11">
        <v>4000</v>
      </c>
      <c r="E2" s="11">
        <f>Prihodek[[#This Row],[Dejanski]]-Prihodek[[#This Row],[Predvideni]]</f>
        <v>0</v>
      </c>
    </row>
    <row r="3" spans="2:5" ht="30" customHeight="1" x14ac:dyDescent="0.2">
      <c r="B3" s="17" t="s">
        <v>12</v>
      </c>
      <c r="C3" s="11">
        <v>1400</v>
      </c>
      <c r="D3" s="11">
        <v>1500</v>
      </c>
      <c r="E3" s="11">
        <f>Prihodek[[#This Row],[Dejanski]]-Prihodek[[#This Row],[Predvideni]]</f>
        <v>100</v>
      </c>
    </row>
    <row r="4" spans="2:5" ht="30" customHeight="1" x14ac:dyDescent="0.2">
      <c r="B4" s="17" t="s">
        <v>13</v>
      </c>
      <c r="C4" s="11">
        <v>300</v>
      </c>
      <c r="D4" s="11">
        <v>0</v>
      </c>
      <c r="E4" s="11">
        <f>Prihodek[[#This Row],[Dejanski]]-Prihodek[[#This Row],[Predvideni]]</f>
        <v>-300</v>
      </c>
    </row>
    <row r="5" spans="2:5" ht="30" customHeight="1" x14ac:dyDescent="0.2">
      <c r="B5" t="s">
        <v>4</v>
      </c>
      <c r="C5" s="20">
        <f>SUBTOTAL(109,Prihodek[Predvideni])</f>
        <v>5700</v>
      </c>
      <c r="D5" s="21">
        <f>SUBTOTAL(109,Prihodek[Dejanski])</f>
        <v>5500</v>
      </c>
      <c r="E5" s="23">
        <f>SUBTOTAL(109,Prihodek[Odstopanje])</f>
        <v>-200</v>
      </c>
    </row>
  </sheetData>
  <dataValidations count="5">
    <dataValidation allowBlank="1" showInputMessage="1" showErrorMessage="1" prompt="Na ta delovni list vnesite mesečni prihodek." sqref="A1"/>
    <dataValidation allowBlank="1" showInputMessage="1" showErrorMessage="1" prompt="Znesek odstopanja se izračuna samodejno v tem stolpcu pod to glavo" sqref="E1"/>
    <dataValidation allowBlank="1" showInputMessage="1" showErrorMessage="1" prompt="Mesečni prihodek vnesite v ta stolpec pod to glavo. Če želite poiskati določene vnose, uporabite filtre glav." sqref="B1"/>
    <dataValidation allowBlank="1" showInputMessage="1" showErrorMessage="1" prompt="Predvideni prihodek vnesite v ta stolpec pod to glavo." sqref="C1"/>
    <dataValidation allowBlank="1" showInputMessage="1" showErrorMessage="1" prompt="Dejanski prihodek vnesite v ta stolpec pod to glavo." sqref="D1"/>
  </dataValidations>
  <printOptions horizontalCentered="1"/>
  <pageMargins left="0.3" right="0.3" top="0.4" bottom="0.75" header="0.3" footer="0.3"/>
  <pageSetup paperSize="9"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B1:E22"/>
  <sheetViews>
    <sheetView showGridLines="0" workbookViewId="0"/>
  </sheetViews>
  <sheetFormatPr defaultColWidth="9" defaultRowHeight="30" customHeight="1" x14ac:dyDescent="0.2"/>
  <cols>
    <col min="1" max="1" width="2.625" style="9" customWidth="1"/>
    <col min="2" max="2" width="37.25" style="9" customWidth="1"/>
    <col min="3" max="3" width="15.75" style="5" customWidth="1"/>
    <col min="4" max="4" width="15.75" style="10" customWidth="1"/>
    <col min="5" max="5" width="15.75" style="5" customWidth="1"/>
    <col min="6" max="6" width="2.625" style="9" customWidth="1"/>
    <col min="7" max="16384" width="9" style="9"/>
  </cols>
  <sheetData>
    <row r="1" spans="2:5" ht="30" customHeight="1" x14ac:dyDescent="0.2">
      <c r="B1" s="7" t="s">
        <v>14</v>
      </c>
      <c r="C1" s="15" t="s">
        <v>7</v>
      </c>
      <c r="D1" s="12" t="s">
        <v>8</v>
      </c>
      <c r="E1" s="16" t="s">
        <v>9</v>
      </c>
    </row>
    <row r="2" spans="2:5" ht="30" customHeight="1" x14ac:dyDescent="0.2">
      <c r="B2" s="30" t="s">
        <v>15</v>
      </c>
      <c r="C2" s="29">
        <v>1500</v>
      </c>
      <c r="D2" s="18">
        <v>1500</v>
      </c>
      <c r="E2" s="11">
        <f>Stroški[[#This Row],[Predvideni]]-Stroški[[#This Row],[Dejanski]]</f>
        <v>0</v>
      </c>
    </row>
    <row r="3" spans="2:5" ht="30" customHeight="1" x14ac:dyDescent="0.2">
      <c r="B3" s="30" t="s">
        <v>16</v>
      </c>
      <c r="C3" s="29">
        <v>250</v>
      </c>
      <c r="D3" s="18">
        <v>280</v>
      </c>
      <c r="E3" s="11">
        <f>Stroški[[#This Row],[Predvideni]]-Stroški[[#This Row],[Dejanski]]</f>
        <v>-30</v>
      </c>
    </row>
    <row r="4" spans="2:5" ht="30" customHeight="1" x14ac:dyDescent="0.2">
      <c r="B4" s="30" t="s">
        <v>17</v>
      </c>
      <c r="C4" s="29">
        <v>38</v>
      </c>
      <c r="D4" s="18">
        <v>38</v>
      </c>
      <c r="E4" s="11">
        <f>Stroški[[#This Row],[Predvideni]]-Stroški[[#This Row],[Dejanski]]</f>
        <v>0</v>
      </c>
    </row>
    <row r="5" spans="2:5" ht="30" customHeight="1" x14ac:dyDescent="0.2">
      <c r="B5" s="30" t="s">
        <v>18</v>
      </c>
      <c r="C5" s="29">
        <v>65</v>
      </c>
      <c r="D5" s="18">
        <v>78</v>
      </c>
      <c r="E5" s="11">
        <f>Stroški[[#This Row],[Predvideni]]-Stroški[[#This Row],[Dejanski]]</f>
        <v>-13</v>
      </c>
    </row>
    <row r="6" spans="2:5" ht="30" customHeight="1" x14ac:dyDescent="0.2">
      <c r="B6" s="30" t="s">
        <v>19</v>
      </c>
      <c r="C6" s="29">
        <v>25</v>
      </c>
      <c r="D6" s="18">
        <v>21</v>
      </c>
      <c r="E6" s="11">
        <f>Stroški[[#This Row],[Predvideni]]-Stroški[[#This Row],[Dejanski]]</f>
        <v>4</v>
      </c>
    </row>
    <row r="7" spans="2:5" ht="30" customHeight="1" x14ac:dyDescent="0.2">
      <c r="B7" s="30" t="s">
        <v>20</v>
      </c>
      <c r="C7" s="29">
        <v>75</v>
      </c>
      <c r="D7" s="18">
        <v>83</v>
      </c>
      <c r="E7" s="11">
        <f>Stroški[[#This Row],[Predvideni]]-Stroški[[#This Row],[Dejanski]]</f>
        <v>-8</v>
      </c>
    </row>
    <row r="8" spans="2:5" ht="30" customHeight="1" x14ac:dyDescent="0.2">
      <c r="B8" s="30" t="s">
        <v>21</v>
      </c>
      <c r="C8" s="29">
        <v>60</v>
      </c>
      <c r="D8" s="18">
        <v>60</v>
      </c>
      <c r="E8" s="11">
        <f>Stroški[[#This Row],[Predvideni]]-Stroški[[#This Row],[Dejanski]]</f>
        <v>0</v>
      </c>
    </row>
    <row r="9" spans="2:5" ht="30" customHeight="1" x14ac:dyDescent="0.2">
      <c r="B9" s="30" t="s">
        <v>22</v>
      </c>
      <c r="C9" s="29">
        <v>0</v>
      </c>
      <c r="D9" s="18">
        <v>60</v>
      </c>
      <c r="E9" s="11">
        <f>Stroški[[#This Row],[Predvideni]]-Stroški[[#This Row],[Dejanski]]</f>
        <v>-60</v>
      </c>
    </row>
    <row r="10" spans="2:5" ht="30" customHeight="1" x14ac:dyDescent="0.2">
      <c r="B10" s="30" t="s">
        <v>23</v>
      </c>
      <c r="C10" s="29">
        <v>180</v>
      </c>
      <c r="D10" s="18">
        <v>150</v>
      </c>
      <c r="E10" s="11">
        <f>Stroški[[#This Row],[Predvideni]]-Stroški[[#This Row],[Dejanski]]</f>
        <v>30</v>
      </c>
    </row>
    <row r="11" spans="2:5" ht="30" customHeight="1" x14ac:dyDescent="0.2">
      <c r="B11" s="30" t="s">
        <v>24</v>
      </c>
      <c r="C11" s="29">
        <v>250</v>
      </c>
      <c r="D11" s="18">
        <v>250</v>
      </c>
      <c r="E11" s="11">
        <f>Stroški[[#This Row],[Predvideni]]-Stroški[[#This Row],[Dejanski]]</f>
        <v>0</v>
      </c>
    </row>
    <row r="12" spans="2:5" ht="30" customHeight="1" x14ac:dyDescent="0.2">
      <c r="B12" s="30" t="s">
        <v>25</v>
      </c>
      <c r="C12" s="29">
        <v>75</v>
      </c>
      <c r="D12" s="18">
        <v>80</v>
      </c>
      <c r="E12" s="11">
        <f>Stroški[[#This Row],[Predvideni]]-Stroški[[#This Row],[Dejanski]]</f>
        <v>-5</v>
      </c>
    </row>
    <row r="13" spans="2:5" ht="30" customHeight="1" x14ac:dyDescent="0.2">
      <c r="B13" s="30" t="s">
        <v>26</v>
      </c>
      <c r="C13" s="29">
        <v>280</v>
      </c>
      <c r="D13" s="18">
        <v>260</v>
      </c>
      <c r="E13" s="11">
        <f>Stroški[[#This Row],[Predvideni]]-Stroški[[#This Row],[Dejanski]]</f>
        <v>20</v>
      </c>
    </row>
    <row r="14" spans="2:5" ht="30" customHeight="1" x14ac:dyDescent="0.2">
      <c r="B14" s="30" t="s">
        <v>27</v>
      </c>
      <c r="C14" s="29">
        <v>75</v>
      </c>
      <c r="D14" s="18">
        <v>65</v>
      </c>
      <c r="E14" s="11">
        <f>Stroški[[#This Row],[Predvideni]]-Stroški[[#This Row],[Dejanski]]</f>
        <v>10</v>
      </c>
    </row>
    <row r="15" spans="2:5" ht="30" customHeight="1" x14ac:dyDescent="0.2">
      <c r="B15" s="30" t="s">
        <v>28</v>
      </c>
      <c r="C15" s="29">
        <v>255</v>
      </c>
      <c r="D15" s="18">
        <v>255</v>
      </c>
      <c r="E15" s="11">
        <f>Stroški[[#This Row],[Predvideni]]-Stroški[[#This Row],[Dejanski]]</f>
        <v>0</v>
      </c>
    </row>
    <row r="16" spans="2:5" ht="30" customHeight="1" x14ac:dyDescent="0.2">
      <c r="B16" s="30" t="s">
        <v>29</v>
      </c>
      <c r="C16" s="29">
        <v>100</v>
      </c>
      <c r="D16" s="18">
        <v>100</v>
      </c>
      <c r="E16" s="11">
        <f>Stroški[[#This Row],[Predvideni]]-Stroški[[#This Row],[Dejanski]]</f>
        <v>0</v>
      </c>
    </row>
    <row r="17" spans="2:5" ht="30" customHeight="1" x14ac:dyDescent="0.2">
      <c r="B17" s="30" t="s">
        <v>30</v>
      </c>
      <c r="C17" s="29">
        <v>0</v>
      </c>
      <c r="D17" s="18">
        <v>0</v>
      </c>
      <c r="E17" s="11">
        <f>Stroški[[#This Row],[Predvideni]]-Stroški[[#This Row],[Dejanski]]</f>
        <v>0</v>
      </c>
    </row>
    <row r="18" spans="2:5" ht="30" customHeight="1" x14ac:dyDescent="0.2">
      <c r="B18" s="30" t="s">
        <v>31</v>
      </c>
      <c r="C18" s="29">
        <v>0</v>
      </c>
      <c r="D18" s="18">
        <v>0</v>
      </c>
      <c r="E18" s="11">
        <f>Stroški[[#This Row],[Predvideni]]-Stroški[[#This Row],[Dejanski]]</f>
        <v>0</v>
      </c>
    </row>
    <row r="19" spans="2:5" ht="30" customHeight="1" x14ac:dyDescent="0.2">
      <c r="B19" s="30" t="s">
        <v>32</v>
      </c>
      <c r="C19" s="29">
        <v>150</v>
      </c>
      <c r="D19" s="18">
        <v>150</v>
      </c>
      <c r="E19" s="11">
        <f>Stroški[[#This Row],[Predvideni]]-Stroški[[#This Row],[Dejanski]]</f>
        <v>0</v>
      </c>
    </row>
    <row r="20" spans="2:5" ht="30" customHeight="1" x14ac:dyDescent="0.2">
      <c r="B20" s="30" t="s">
        <v>33</v>
      </c>
      <c r="C20" s="29">
        <v>225</v>
      </c>
      <c r="D20" s="18">
        <v>225</v>
      </c>
      <c r="E20" s="11">
        <f>Stroški[[#This Row],[Predvideni]]-Stroški[[#This Row],[Dejanski]]</f>
        <v>0</v>
      </c>
    </row>
    <row r="21" spans="2:5" ht="30" customHeight="1" x14ac:dyDescent="0.2">
      <c r="B21" s="30" t="s">
        <v>34</v>
      </c>
      <c r="C21" s="29">
        <v>0</v>
      </c>
      <c r="D21" s="18">
        <v>0</v>
      </c>
      <c r="E21" s="11">
        <f>Stroški[[#This Row],[Predvideni]]-Stroški[[#This Row],[Dejanski]]</f>
        <v>0</v>
      </c>
    </row>
    <row r="22" spans="2:5" ht="30" customHeight="1" x14ac:dyDescent="0.2">
      <c r="B22" s="30" t="s">
        <v>5</v>
      </c>
      <c r="C22" s="20">
        <f>SUBTOTAL(109,Stroški[Predvideni])</f>
        <v>3603</v>
      </c>
      <c r="D22" s="22">
        <f>SUBTOTAL(109,Stroški[Dejanski])</f>
        <v>3655</v>
      </c>
      <c r="E22" s="13">
        <f>SUBTOTAL(109,Stroški[Odstopanje])</f>
        <v>-52</v>
      </c>
    </row>
  </sheetData>
  <dataValidations count="5">
    <dataValidation allowBlank="1" showInputMessage="1" showErrorMessage="1" prompt="Vnesite mesečne stroške v ta stolpec pod to glavo. Če želite poiskati določene vnose, uporabite filtre glav." sqref="B1"/>
    <dataValidation allowBlank="1" showInputMessage="1" showErrorMessage="1" prompt="Vnesite predvidene stroške v ta stolpec pod to glavo" sqref="C1"/>
    <dataValidation allowBlank="1" showInputMessage="1" showErrorMessage="1" prompt="Vnesite dejanske stroške v ta stolpec pod to glavo" sqref="D1"/>
    <dataValidation allowBlank="1" showInputMessage="1" showErrorMessage="1" prompt="Znesek odstopanja se izračuna samodejno v tem stolpcu pod to glavo" sqref="E1"/>
    <dataValidation allowBlank="1" showInputMessage="1" showErrorMessage="1" prompt="Vnesite mesečne stroške na ta delovni list" sqref="A1"/>
  </dataValidations>
  <printOptions horizontalCentered="1"/>
  <pageMargins left="0.3" right="0.3" top="0.4" bottom="0.75"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Delovni listi</vt:lpstr>
      </vt:variant>
      <vt:variant>
        <vt:i4>3</vt:i4>
      </vt:variant>
      <vt:variant>
        <vt:lpstr>Imenovani obsegi</vt:lpstr>
      </vt:variant>
      <vt:variant>
        <vt:i4>6</vt:i4>
      </vt:variant>
    </vt:vector>
  </HeadingPairs>
  <TitlesOfParts>
    <vt:vector size="9" baseType="lpstr">
      <vt:lpstr>Denarni tok</vt:lpstr>
      <vt:lpstr>Mesečni prihodki</vt:lpstr>
      <vt:lpstr>Mesečni stroški</vt:lpstr>
      <vt:lpstr>Naslov1</vt:lpstr>
      <vt:lpstr>Naslov2</vt:lpstr>
      <vt:lpstr>Naslov3</vt:lpstr>
      <vt:lpstr>'Denarni tok'!Tiskanje_naslovov</vt:lpstr>
      <vt:lpstr>'Mesečni prihodki'!Tiskanje_naslovov</vt:lpstr>
      <vt:lpstr>'Mesečni stroški'!Tiskanje_naslovov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2017-02-16T06:35:50Z</dcterms:created>
  <dcterms:modified xsi:type="dcterms:W3CDTF">2017-05-12T06:14:43Z</dcterms:modified>
</cp:coreProperties>
</file>