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08"/>
  <workbookPr filterPrivacy="1"/>
  <xr:revisionPtr revIDLastSave="0" documentId="13_ncr:1_{0D5BEF8D-6C62-4347-A703-647A865F8CBE}" xr6:coauthVersionLast="47" xr6:coauthVersionMax="47" xr10:uidLastSave="{00000000-0000-0000-0000-000000000000}"/>
  <bookViews>
    <workbookView xWindow="-120" yWindow="-120" windowWidth="28920" windowHeight="16065" tabRatio="478" xr2:uid="{00000000-000D-0000-FFFF-FFFF00000000}"/>
  </bookViews>
  <sheets>
    <sheet name="Dvojtýždenný časový výkaz" sheetId="1" r:id="rId1"/>
  </sheets>
  <definedNames>
    <definedName name="Nadpis1">ČasovýVýkaz[[#Headers],[Deň]]</definedName>
    <definedName name="_xlnm.Print_Titles" localSheetId="0">'Dvojtýždenný časový výkaz'!$9:$9</definedName>
    <definedName name="OblasťNadpisuRiadka1..C5">'Dvojtýždenný časový výkaz'!$B$3</definedName>
    <definedName name="OblasťNadpisuRiadka2..G4">'Dvojtýždenný časový výkaz'!$F$3</definedName>
    <definedName name="OblasťNadpisuRiadka3..C7">'Dvojtýždenný časový výkaz'!$B$6</definedName>
    <definedName name="OblasťNadpisuRiadka4..G7">'Dvojtýždenný časový výkaz'!$F$6</definedName>
    <definedName name="OblasťNadpisuRiadka5..H24">'Dvojtýždenný časový výkaz'!$C$24</definedName>
    <definedName name="OblasťNadpisuRiadka6..G25">'Dvojtýždenný časový výkaz'!$C$25</definedName>
    <definedName name="OblasťNadpisuRiadka7..H26">'Dvojtýždenný časový výkaz'!$C$26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4" i="1" l="1"/>
  <c r="G26" i="1" s="1"/>
  <c r="F24" i="1"/>
  <c r="F26" i="1" s="1"/>
  <c r="E24" i="1"/>
  <c r="E26" i="1" s="1"/>
  <c r="D24" i="1"/>
  <c r="D26" i="1" s="1"/>
  <c r="H14" i="1"/>
  <c r="H13" i="1"/>
  <c r="H12" i="1"/>
  <c r="H11" i="1"/>
  <c r="H23" i="1"/>
  <c r="H22" i="1"/>
  <c r="H21" i="1"/>
  <c r="H20" i="1"/>
  <c r="H19" i="1"/>
  <c r="H18" i="1"/>
  <c r="H17" i="1"/>
  <c r="H16" i="1"/>
  <c r="H15" i="1"/>
  <c r="H10" i="1"/>
  <c r="G3" i="1"/>
  <c r="G4" i="1" s="1"/>
  <c r="H24" i="1" l="1"/>
  <c r="H26" i="1"/>
  <c r="C12" i="1"/>
  <c r="B12" i="1" s="1"/>
  <c r="C23" i="1"/>
  <c r="B23" i="1" s="1"/>
  <c r="C22" i="1"/>
  <c r="B22" i="1" s="1"/>
  <c r="C21" i="1"/>
  <c r="B21" i="1" s="1"/>
  <c r="C20" i="1"/>
  <c r="B20" i="1" s="1"/>
  <c r="C19" i="1"/>
  <c r="B19" i="1" s="1"/>
  <c r="C18" i="1"/>
  <c r="B18" i="1" s="1"/>
  <c r="C17" i="1"/>
  <c r="B17" i="1" s="1"/>
  <c r="C16" i="1"/>
  <c r="B16" i="1" s="1"/>
  <c r="C15" i="1"/>
  <c r="B15" i="1" s="1"/>
  <c r="C14" i="1"/>
  <c r="B14" i="1" s="1"/>
  <c r="C13" i="1"/>
  <c r="B13" i="1" s="1"/>
  <c r="C11" i="1"/>
  <c r="B11" i="1" s="1"/>
  <c r="C10" i="1"/>
  <c r="B10" i="1" s="1"/>
</calcChain>
</file>

<file path=xl/sharedStrings.xml><?xml version="1.0" encoding="utf-8"?>
<sst xmlns="http://schemas.openxmlformats.org/spreadsheetml/2006/main" count="25" uniqueCount="23">
  <si>
    <t>Dvojtýždenný časový výkaz</t>
  </si>
  <si>
    <t>Názov spoločnosti</t>
  </si>
  <si>
    <t>Ulica</t>
  </si>
  <si>
    <t>Adresa 2</t>
  </si>
  <si>
    <t>PSČ, mesto</t>
  </si>
  <si>
    <t>Zamestnanec:</t>
  </si>
  <si>
    <t>Manažér:</t>
  </si>
  <si>
    <t>Deň</t>
  </si>
  <si>
    <t>Dátum</t>
  </si>
  <si>
    <t>Celkový počet hodín</t>
  </si>
  <si>
    <t>Hodinová sadzba</t>
  </si>
  <si>
    <t>Celková mzda</t>
  </si>
  <si>
    <t>Normálny pracovný čas</t>
  </si>
  <si>
    <t>Podpis zamestnanca</t>
  </si>
  <si>
    <t>Podpis manažéra</t>
  </si>
  <si>
    <t>Nadčasy v hodinách</t>
  </si>
  <si>
    <t>Začiatočný dátum platobného obdobia:</t>
  </si>
  <si>
    <t>Koncový dátum platobného obdobia:</t>
  </si>
  <si>
    <t>Telefón zamestnanca:</t>
  </si>
  <si>
    <t>E-mail zamestnanca:</t>
  </si>
  <si>
    <t>PN</t>
  </si>
  <si>
    <t>Dovolenka</t>
  </si>
  <si>
    <t>Spolu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</si>
</sst>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* #,##0_);_(* \(#,##0\);_(* &quot;-&quot;_);_(@_)"/>
    <numFmt numFmtId="168" formatCode="[&lt;=99999]###\ ##;##\ ##\ ##"/>
    <numFmt numFmtId="173" formatCode="#,##0.00\ [$EUR]"/>
    <numFmt numFmtId="174" formatCode="#,##0\ [$EUR]"/>
  </numFmts>
  <fonts count="8" x14ac:knownFonts="1">
    <font>
      <sz val="11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22"/>
      <color theme="1" tint="0.499984740745262"/>
      <name val="Century Gothic"/>
      <family val="2"/>
      <scheme val="major"/>
    </font>
    <font>
      <sz val="11"/>
      <name val="Century Gothic"/>
      <family val="2"/>
      <scheme val="minor"/>
    </font>
    <font>
      <b/>
      <sz val="22"/>
      <color theme="1" tint="0.24994659260841701"/>
      <name val="Century Gothic"/>
      <family val="2"/>
      <scheme val="minor"/>
    </font>
    <font>
      <b/>
      <sz val="11"/>
      <name val="Century Gothic"/>
      <family val="2"/>
      <scheme val="minor"/>
    </font>
    <font>
      <b/>
      <sz val="13"/>
      <name val="Century Gothic"/>
      <family val="2"/>
      <scheme val="minor"/>
    </font>
    <font>
      <sz val="11"/>
      <name val="Century Gothic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 tint="-0.2499465926084170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1"/>
      </bottom>
      <diagonal/>
    </border>
  </borders>
  <cellStyleXfs count="21">
    <xf numFmtId="0" fontId="0" fillId="0" borderId="0">
      <alignment horizontal="left" vertical="center" indent="1"/>
    </xf>
    <xf numFmtId="173" fontId="3" fillId="0" borderId="0" applyFill="0" applyBorder="0" applyProtection="0">
      <alignment horizontal="right" vertical="center" indent="1"/>
    </xf>
    <xf numFmtId="2" fontId="3" fillId="0" borderId="0" applyFont="0" applyFill="0" applyBorder="0" applyProtection="0">
      <alignment horizontal="right" vertical="center" indent="1"/>
    </xf>
    <xf numFmtId="164" fontId="3" fillId="0" borderId="0" applyFont="0" applyFill="0" applyBorder="0" applyAlignment="0" applyProtection="0"/>
    <xf numFmtId="174" fontId="3" fillId="2" borderId="1" applyProtection="0">
      <alignment horizontal="right" vertical="center" indent="1"/>
    </xf>
    <xf numFmtId="9" fontId="3" fillId="0" borderId="0" applyFont="0" applyFill="0" applyBorder="0" applyAlignment="0" applyProtection="0"/>
    <xf numFmtId="0" fontId="2" fillId="0" borderId="0" applyNumberFormat="0" applyFill="0" applyBorder="0" applyProtection="0">
      <alignment horizontal="right"/>
    </xf>
    <xf numFmtId="0" fontId="4" fillId="0" borderId="0" applyNumberFormat="0" applyFill="0" applyBorder="0" applyProtection="0">
      <alignment horizontal="left" vertical="center"/>
    </xf>
    <xf numFmtId="0" fontId="6" fillId="0" borderId="0" applyNumberFormat="0" applyFill="0" applyAlignment="0" applyProtection="0"/>
    <xf numFmtId="0" fontId="3" fillId="0" borderId="0" applyNumberFormat="0" applyFill="0" applyBorder="0" applyProtection="0">
      <alignment horizontal="left"/>
    </xf>
    <xf numFmtId="0" fontId="3" fillId="0" borderId="0" applyNumberFormat="0" applyFill="0" applyBorder="0" applyProtection="0">
      <alignment horizontal="right" indent="1"/>
    </xf>
    <xf numFmtId="2" fontId="5" fillId="2" borderId="1" applyProtection="0">
      <alignment horizontal="right" vertical="center" indent="1"/>
    </xf>
    <xf numFmtId="0" fontId="1" fillId="3" borderId="1" applyNumberFormat="0" applyAlignment="0" applyProtection="0"/>
    <xf numFmtId="14" fontId="3" fillId="2" borderId="0" applyFont="0" applyFill="0" applyBorder="0" applyAlignment="0">
      <alignment horizontal="left" vertical="center" indent="1"/>
    </xf>
    <xf numFmtId="168" fontId="3" fillId="0" borderId="0" applyFont="0" applyFill="0" applyBorder="0" applyAlignment="0"/>
    <xf numFmtId="2" fontId="3" fillId="0" borderId="0" applyFont="0" applyFill="0" applyBorder="0">
      <alignment horizontal="right" vertical="center" indent="1"/>
    </xf>
    <xf numFmtId="0" fontId="7" fillId="0" borderId="0" applyNumberFormat="0" applyFill="0" applyBorder="0" applyProtection="0">
      <alignment horizontal="left" wrapText="1"/>
    </xf>
    <xf numFmtId="0" fontId="3" fillId="0" borderId="0" applyNumberFormat="0" applyFill="0" applyBorder="0" applyProtection="0">
      <alignment horizontal="left" wrapText="1"/>
    </xf>
    <xf numFmtId="0" fontId="3" fillId="0" borderId="2" applyNumberFormat="0" applyFont="0" applyFill="0" applyProtection="0">
      <alignment horizontal="left" wrapText="1"/>
    </xf>
    <xf numFmtId="14" fontId="3" fillId="2" borderId="0" applyFont="0" applyBorder="0" applyAlignment="0">
      <alignment horizontal="left" wrapText="1"/>
    </xf>
    <xf numFmtId="0" fontId="3" fillId="0" borderId="0" applyNumberFormat="0" applyFont="0" applyFill="0" applyBorder="0">
      <alignment horizontal="center" vertical="center"/>
    </xf>
  </cellStyleXfs>
  <cellXfs count="21">
    <xf numFmtId="0" fontId="0" fillId="0" borderId="0" xfId="0">
      <alignment horizontal="left" vertical="center" indent="1"/>
    </xf>
    <xf numFmtId="0" fontId="4" fillId="0" borderId="0" xfId="7" applyAlignment="1">
      <alignment vertical="center"/>
    </xf>
    <xf numFmtId="0" fontId="5" fillId="4" borderId="1" xfId="0" applyFont="1" applyFill="1" applyBorder="1">
      <alignment horizontal="left" vertical="center" indent="1"/>
    </xf>
    <xf numFmtId="173" fontId="3" fillId="0" borderId="0" xfId="1">
      <alignment horizontal="right" vertical="center" indent="1"/>
    </xf>
    <xf numFmtId="173" fontId="3" fillId="3" borderId="1" xfId="1" applyFill="1" applyBorder="1">
      <alignment horizontal="right" vertical="center" indent="1"/>
    </xf>
    <xf numFmtId="173" fontId="3" fillId="4" borderId="1" xfId="1" applyFill="1" applyBorder="1">
      <alignment horizontal="right" vertical="center" indent="1"/>
    </xf>
    <xf numFmtId="2" fontId="0" fillId="0" borderId="0" xfId="2" applyFont="1" applyFill="1" applyBorder="1">
      <alignment horizontal="right" vertical="center" indent="1"/>
    </xf>
    <xf numFmtId="2" fontId="5" fillId="2" borderId="1" xfId="11">
      <alignment horizontal="right" vertical="center" indent="1"/>
    </xf>
    <xf numFmtId="174" fontId="3" fillId="2" borderId="1" xfId="4">
      <alignment horizontal="right" vertical="center" indent="1"/>
    </xf>
    <xf numFmtId="0" fontId="3" fillId="0" borderId="0" xfId="9">
      <alignment horizontal="left"/>
    </xf>
    <xf numFmtId="0" fontId="3" fillId="0" borderId="0" xfId="10">
      <alignment horizontal="right" indent="1"/>
    </xf>
    <xf numFmtId="14" fontId="3" fillId="0" borderId="2" xfId="13" applyFill="1" applyBorder="1" applyAlignment="1">
      <alignment horizontal="left" wrapText="1"/>
    </xf>
    <xf numFmtId="14" fontId="0" fillId="2" borderId="0" xfId="19" applyFont="1" applyBorder="1" applyAlignment="1">
      <alignment horizontal="left" vertical="center" indent="1"/>
    </xf>
    <xf numFmtId="0" fontId="0" fillId="0" borderId="0" xfId="20" applyFont="1" applyFill="1" applyBorder="1">
      <alignment horizontal="center" vertical="center"/>
    </xf>
    <xf numFmtId="0" fontId="0" fillId="0" borderId="0" xfId="0">
      <alignment horizontal="left" vertical="center" indent="1"/>
    </xf>
    <xf numFmtId="0" fontId="0" fillId="0" borderId="2" xfId="18" applyFont="1">
      <alignment horizontal="left" wrapText="1"/>
    </xf>
    <xf numFmtId="0" fontId="2" fillId="0" borderId="0" xfId="6">
      <alignment horizontal="right"/>
    </xf>
    <xf numFmtId="0" fontId="3" fillId="0" borderId="2" xfId="18" applyAlignment="1">
      <alignment horizontal="left"/>
    </xf>
    <xf numFmtId="168" fontId="0" fillId="0" borderId="2" xfId="14" applyFont="1" applyBorder="1" applyAlignment="1">
      <alignment horizontal="left" wrapText="1"/>
    </xf>
    <xf numFmtId="14" fontId="0" fillId="0" borderId="2" xfId="13" applyFont="1" applyFill="1" applyBorder="1" applyAlignment="1">
      <alignment horizontal="left" wrapText="1"/>
    </xf>
    <xf numFmtId="14" fontId="0" fillId="2" borderId="2" xfId="19" applyFont="1" applyBorder="1">
      <alignment horizontal="left" wrapText="1"/>
    </xf>
  </cellXfs>
  <cellStyles count="21">
    <cellStyle name="20 % - zvýraznenie1" xfId="12" builtinId="30" customBuiltin="1"/>
    <cellStyle name="Čiarka" xfId="2" builtinId="3" customBuiltin="1"/>
    <cellStyle name="Čiarka [0]" xfId="3" builtinId="6" customBuiltin="1"/>
    <cellStyle name="Dátum" xfId="13" xr:uid="{00000000-0005-0000-0000-000005000000}"/>
    <cellStyle name="Hodiny" xfId="15" xr:uid="{00000000-0005-0000-0000-00000C000000}"/>
    <cellStyle name="Hypertextové prepojenie" xfId="16" builtinId="8" customBuiltin="1"/>
    <cellStyle name="Mena" xfId="1" builtinId="4" customBuiltin="1"/>
    <cellStyle name="Mena [0]" xfId="4" builtinId="7" customBuiltin="1"/>
    <cellStyle name="Nadpis 1" xfId="7" builtinId="16" customBuiltin="1"/>
    <cellStyle name="Nadpis 2" xfId="8" builtinId="17" customBuiltin="1"/>
    <cellStyle name="Nadpis 3" xfId="9" builtinId="18" customBuiltin="1"/>
    <cellStyle name="Nadpis 4" xfId="10" builtinId="19" customBuiltin="1"/>
    <cellStyle name="Názov" xfId="6" builtinId="15" customBuiltin="1"/>
    <cellStyle name="Normálna" xfId="0" builtinId="0" customBuiltin="1"/>
    <cellStyle name="Percentá" xfId="5" builtinId="5" customBuiltin="1"/>
    <cellStyle name="Použité hypertextové prepojenie" xfId="17" builtinId="9" customBuiltin="1"/>
    <cellStyle name="Spolu" xfId="11" builtinId="25" customBuiltin="1"/>
    <cellStyle name="Telefón" xfId="14" xr:uid="{00000000-0005-0000-0000-000011000000}"/>
    <cellStyle name="Vstup" xfId="18" builtinId="20" customBuiltin="1"/>
    <cellStyle name="Vyplnenie dátumu" xfId="19" xr:uid="{00000000-0005-0000-0000-000006000000}"/>
    <cellStyle name="Zarovnanie záhlaví tabuľky na stred" xfId="20" xr:uid="{00000000-0005-0000-0000-000012000000}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ill>
        <patternFill>
          <bgColor theme="4" tint="0.79998168889431442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PivotStyle="PivotStyleLight16">
    <tableStyle name="Dvojtýždenný časový výkaz s práceneschopnosťou a dovolenkami" pivot="0" count="4" xr9:uid="{00000000-0011-0000-FFFF-FFFF00000000}">
      <tableStyleElement type="wholeTable" dxfId="5"/>
      <tableStyleElement type="headerRow" dxfId="4"/>
      <tableStyleElement type="firstColumn" dxfId="3"/>
      <tableStyleElement type="secondColumnStripe" dxfId="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ČasovýVýkaz" displayName="ČasovýVýkaz" ref="B9:H23" totalsRowShown="0">
  <autoFilter ref="B9:H23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Deň" dataDxfId="1">
      <calculatedColumnFormula>IFERROR(TEXT(ČasovýVýkaz[[#This Row],[Dátum]],"aaaa"), "")</calculatedColumnFormula>
    </tableColumn>
    <tableColumn id="2" xr3:uid="{00000000-0010-0000-0000-000002000000}" name="Dátum" dataCellStyle="Vyplnenie dátumu"/>
    <tableColumn id="3" xr3:uid="{00000000-0010-0000-0000-000003000000}" name="Normálny pracovný čas"/>
    <tableColumn id="4" xr3:uid="{00000000-0010-0000-0000-000004000000}" name="Nadčasy v hodinách"/>
    <tableColumn id="5" xr3:uid="{00000000-0010-0000-0000-000005000000}" name="PN"/>
    <tableColumn id="6" xr3:uid="{00000000-0010-0000-0000-000006000000}" name="Dovolenka"/>
    <tableColumn id="7" xr3:uid="{00000000-0010-0000-0000-000007000000}" name="Spolu" dataDxfId="0">
      <calculatedColumnFormula>IFERROR(SUM(D10:G10), "")</calculatedColumnFormula>
    </tableColumn>
  </tableColumns>
  <tableStyleInfo name="Dvojtýždenný časový výkaz s práceneschopnosťou a dovolenkami" showFirstColumn="1" showLastColumn="0" showRowStripes="0" showColumnStripes="1"/>
  <extLst>
    <ext xmlns:x14="http://schemas.microsoft.com/office/spreadsheetml/2009/9/main" uri="{504A1905-F514-4f6f-8877-14C23A59335A}">
      <x14:table altTextSummary="Do stĺpcov Ba C v tejto tabuľke zadajte hodiny normálneho pracovného času, nadčasov, práceneschopnosti a dovolenky pre daný dátum. Celkový počet hodín a celková mzda sa vypočítajú automaticky."/>
    </ext>
  </extLst>
</table>
</file>

<file path=xl/theme/theme1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  <pageSetUpPr fitToPage="1"/>
  </sheetPr>
  <dimension ref="B1:H31"/>
  <sheetViews>
    <sheetView showGridLines="0" showZeros="0" tabSelected="1" zoomScaleNormal="100" workbookViewId="0"/>
  </sheetViews>
  <sheetFormatPr defaultRowHeight="30" customHeight="1" x14ac:dyDescent="0.3"/>
  <cols>
    <col min="1" max="1" width="2.625" customWidth="1"/>
    <col min="2" max="8" width="24.625" customWidth="1"/>
    <col min="9" max="9" width="2.625" customWidth="1"/>
  </cols>
  <sheetData>
    <row r="1" spans="2:8" ht="55.5" customHeight="1" x14ac:dyDescent="0.4">
      <c r="B1" s="16" t="s">
        <v>0</v>
      </c>
      <c r="C1" s="16"/>
      <c r="D1" s="16"/>
      <c r="E1" s="16"/>
      <c r="F1" s="16"/>
      <c r="G1" s="16"/>
      <c r="H1" s="16"/>
    </row>
    <row r="2" spans="2:8" ht="42.75" customHeight="1" x14ac:dyDescent="0.3">
      <c r="B2" s="1" t="s">
        <v>1</v>
      </c>
      <c r="C2" s="1"/>
      <c r="D2" s="1"/>
    </row>
    <row r="3" spans="2:8" ht="30" customHeight="1" x14ac:dyDescent="0.3">
      <c r="B3" s="9" t="s">
        <v>2</v>
      </c>
      <c r="C3" s="15"/>
      <c r="D3" s="15"/>
      <c r="F3" s="10" t="s">
        <v>16</v>
      </c>
      <c r="G3" s="19">
        <f ca="1">TODAY()</f>
        <v>44575</v>
      </c>
      <c r="H3" s="19"/>
    </row>
    <row r="4" spans="2:8" ht="30" customHeight="1" x14ac:dyDescent="0.3">
      <c r="B4" s="9" t="s">
        <v>3</v>
      </c>
      <c r="C4" s="15"/>
      <c r="D4" s="15"/>
      <c r="F4" s="10" t="s">
        <v>17</v>
      </c>
      <c r="G4" s="20">
        <f ca="1">IFERROR(IF($G$3="","",$G$3+13), "")</f>
        <v>44588</v>
      </c>
      <c r="H4" s="20"/>
    </row>
    <row r="5" spans="2:8" ht="30" customHeight="1" x14ac:dyDescent="0.3">
      <c r="B5" s="9" t="s">
        <v>4</v>
      </c>
      <c r="C5" s="15"/>
      <c r="D5" s="15"/>
    </row>
    <row r="6" spans="2:8" ht="45" customHeight="1" x14ac:dyDescent="0.3">
      <c r="B6" s="9" t="s">
        <v>5</v>
      </c>
      <c r="C6" s="15"/>
      <c r="D6" s="15"/>
      <c r="F6" s="10" t="s">
        <v>18</v>
      </c>
      <c r="G6" s="18"/>
      <c r="H6" s="18"/>
    </row>
    <row r="7" spans="2:8" ht="30" customHeight="1" x14ac:dyDescent="0.3">
      <c r="B7" s="9" t="s">
        <v>6</v>
      </c>
      <c r="C7" s="15"/>
      <c r="D7" s="15"/>
      <c r="F7" s="10" t="s">
        <v>19</v>
      </c>
      <c r="G7" s="15"/>
      <c r="H7" s="15"/>
    </row>
    <row r="8" spans="2:8" ht="15" customHeight="1" x14ac:dyDescent="0.3"/>
    <row r="9" spans="2:8" ht="30" customHeight="1" x14ac:dyDescent="0.3">
      <c r="B9" t="s">
        <v>7</v>
      </c>
      <c r="C9" t="s">
        <v>8</v>
      </c>
      <c r="D9" s="13" t="s">
        <v>12</v>
      </c>
      <c r="E9" s="13" t="s">
        <v>15</v>
      </c>
      <c r="F9" s="13" t="s">
        <v>20</v>
      </c>
      <c r="G9" s="13" t="s">
        <v>21</v>
      </c>
      <c r="H9" s="13" t="s">
        <v>22</v>
      </c>
    </row>
    <row r="10" spans="2:8" ht="30" customHeight="1" x14ac:dyDescent="0.3">
      <c r="B10" t="str">
        <f ca="1">IFERROR(TEXT(ČasovýVýkaz[[#This Row],[Dátum]],"aaaa"), "")</f>
        <v>piatok</v>
      </c>
      <c r="C10" s="12">
        <f ca="1">G3</f>
        <v>44575</v>
      </c>
      <c r="D10" s="6"/>
      <c r="E10" s="6"/>
      <c r="F10" s="6"/>
      <c r="G10" s="6"/>
      <c r="H10" s="6">
        <f>IFERROR(SUM(D10:G10), "")</f>
        <v>0</v>
      </c>
    </row>
    <row r="11" spans="2:8" ht="30" customHeight="1" x14ac:dyDescent="0.3">
      <c r="B11" t="str">
        <f ca="1">IFERROR(TEXT(ČasovýVýkaz[[#This Row],[Dátum]],"aaaa"), "")</f>
        <v>sobota</v>
      </c>
      <c r="C11" s="12">
        <f ca="1">IF($G$3="","",$G$3+1)</f>
        <v>44576</v>
      </c>
      <c r="D11" s="6"/>
      <c r="E11" s="6"/>
      <c r="F11" s="6"/>
      <c r="G11" s="6"/>
      <c r="H11" s="6">
        <f>IFERROR(SUM(D11:G11), "")</f>
        <v>0</v>
      </c>
    </row>
    <row r="12" spans="2:8" ht="30" customHeight="1" x14ac:dyDescent="0.3">
      <c r="B12" t="str">
        <f ca="1">IFERROR(TEXT(ČasovýVýkaz[[#This Row],[Dátum]],"aaaa"), "")</f>
        <v>nedeľa</v>
      </c>
      <c r="C12" s="12">
        <f ca="1">IF($G$3="","",$G$3+2)</f>
        <v>44577</v>
      </c>
      <c r="D12" s="6"/>
      <c r="E12" s="6"/>
      <c r="F12" s="6"/>
      <c r="G12" s="6"/>
      <c r="H12" s="6">
        <f>IFERROR(SUM(D12:G12), "")</f>
        <v>0</v>
      </c>
    </row>
    <row r="13" spans="2:8" ht="30" customHeight="1" x14ac:dyDescent="0.3">
      <c r="B13" t="str">
        <f ca="1">IFERROR(TEXT(ČasovýVýkaz[[#This Row],[Dátum]],"aaaa"), "")</f>
        <v>pondelok</v>
      </c>
      <c r="C13" s="12">
        <f ca="1">IF($G$3="","",$G$3+3)</f>
        <v>44578</v>
      </c>
      <c r="D13" s="6"/>
      <c r="E13" s="6"/>
      <c r="F13" s="6"/>
      <c r="G13" s="6"/>
      <c r="H13" s="6">
        <f>IFERROR(SUM(D13:G13), "")</f>
        <v>0</v>
      </c>
    </row>
    <row r="14" spans="2:8" ht="30" customHeight="1" x14ac:dyDescent="0.3">
      <c r="B14" t="str">
        <f ca="1">IFERROR(TEXT(ČasovýVýkaz[[#This Row],[Dátum]],"aaaa"), "")</f>
        <v>utorok</v>
      </c>
      <c r="C14" s="12">
        <f ca="1">IF($G$3="","",$G$3+4)</f>
        <v>44579</v>
      </c>
      <c r="D14" s="6"/>
      <c r="E14" s="6"/>
      <c r="F14" s="6"/>
      <c r="G14" s="6"/>
      <c r="H14" s="6">
        <f>IFERROR(SUM(D14:G14), "")</f>
        <v>0</v>
      </c>
    </row>
    <row r="15" spans="2:8" ht="30" customHeight="1" x14ac:dyDescent="0.3">
      <c r="B15" t="str">
        <f ca="1">IFERROR(TEXT(ČasovýVýkaz[[#This Row],[Dátum]],"aaaa"), "")</f>
        <v>streda</v>
      </c>
      <c r="C15" s="12">
        <f ca="1">IF($G$3="","",$G$3+5)</f>
        <v>44580</v>
      </c>
      <c r="D15" s="6"/>
      <c r="E15" s="6"/>
      <c r="F15" s="6"/>
      <c r="G15" s="6"/>
      <c r="H15" s="6">
        <f t="shared" ref="H15:H23" si="0">IFERROR(SUM(D15:G15), "")</f>
        <v>0</v>
      </c>
    </row>
    <row r="16" spans="2:8" ht="30" customHeight="1" x14ac:dyDescent="0.3">
      <c r="B16" t="str">
        <f ca="1">IFERROR(TEXT(ČasovýVýkaz[[#This Row],[Dátum]],"aaaa"), "")</f>
        <v>štvrtok</v>
      </c>
      <c r="C16" s="12">
        <f ca="1">IF($G$3="","",$G$3+6)</f>
        <v>44581</v>
      </c>
      <c r="D16" s="6"/>
      <c r="E16" s="6"/>
      <c r="F16" s="6"/>
      <c r="G16" s="6"/>
      <c r="H16" s="6">
        <f t="shared" si="0"/>
        <v>0</v>
      </c>
    </row>
    <row r="17" spans="2:8" ht="30" customHeight="1" x14ac:dyDescent="0.3">
      <c r="B17" t="str">
        <f ca="1">IFERROR(TEXT(ČasovýVýkaz[[#This Row],[Dátum]],"aaaa"), "")</f>
        <v>piatok</v>
      </c>
      <c r="C17" s="12">
        <f ca="1">IF($G$3="","",$G$3+7)</f>
        <v>44582</v>
      </c>
      <c r="D17" s="6"/>
      <c r="E17" s="6"/>
      <c r="F17" s="6"/>
      <c r="G17" s="6"/>
      <c r="H17" s="6">
        <f t="shared" si="0"/>
        <v>0</v>
      </c>
    </row>
    <row r="18" spans="2:8" ht="30" customHeight="1" x14ac:dyDescent="0.3">
      <c r="B18" t="str">
        <f ca="1">IFERROR(TEXT(ČasovýVýkaz[[#This Row],[Dátum]],"aaaa"), "")</f>
        <v>sobota</v>
      </c>
      <c r="C18" s="12">
        <f ca="1">IF($G$3="","",$G$3+8)</f>
        <v>44583</v>
      </c>
      <c r="D18" s="6"/>
      <c r="E18" s="6"/>
      <c r="F18" s="6"/>
      <c r="G18" s="6"/>
      <c r="H18" s="6">
        <f t="shared" si="0"/>
        <v>0</v>
      </c>
    </row>
    <row r="19" spans="2:8" ht="30" customHeight="1" x14ac:dyDescent="0.3">
      <c r="B19" t="str">
        <f ca="1">IFERROR(TEXT(ČasovýVýkaz[[#This Row],[Dátum]],"aaaa"), "")</f>
        <v>nedeľa</v>
      </c>
      <c r="C19" s="12">
        <f ca="1">IF($G$3="","",$G$3+9)</f>
        <v>44584</v>
      </c>
      <c r="D19" s="6"/>
      <c r="E19" s="6"/>
      <c r="F19" s="6"/>
      <c r="G19" s="6"/>
      <c r="H19" s="6">
        <f t="shared" si="0"/>
        <v>0</v>
      </c>
    </row>
    <row r="20" spans="2:8" ht="30" customHeight="1" x14ac:dyDescent="0.3">
      <c r="B20" t="str">
        <f ca="1">IFERROR(TEXT(ČasovýVýkaz[[#This Row],[Dátum]],"aaaa"), "")</f>
        <v>pondelok</v>
      </c>
      <c r="C20" s="12">
        <f ca="1">IF($G$3="","",$G$3+10)</f>
        <v>44585</v>
      </c>
      <c r="D20" s="6"/>
      <c r="E20" s="6"/>
      <c r="F20" s="6"/>
      <c r="G20" s="6"/>
      <c r="H20" s="6">
        <f t="shared" si="0"/>
        <v>0</v>
      </c>
    </row>
    <row r="21" spans="2:8" ht="30" customHeight="1" x14ac:dyDescent="0.3">
      <c r="B21" t="str">
        <f ca="1">IFERROR(TEXT(ČasovýVýkaz[[#This Row],[Dátum]],"aaaa"), "")</f>
        <v>utorok</v>
      </c>
      <c r="C21" s="12">
        <f ca="1">IF($G$3="","",$G$3+11)</f>
        <v>44586</v>
      </c>
      <c r="D21" s="6"/>
      <c r="E21" s="6"/>
      <c r="F21" s="6"/>
      <c r="G21" s="6"/>
      <c r="H21" s="6">
        <f t="shared" si="0"/>
        <v>0</v>
      </c>
    </row>
    <row r="22" spans="2:8" ht="30" customHeight="1" x14ac:dyDescent="0.3">
      <c r="B22" t="str">
        <f ca="1">IFERROR(TEXT(ČasovýVýkaz[[#This Row],[Dátum]],"aaaa"), "")</f>
        <v>streda</v>
      </c>
      <c r="C22" s="12">
        <f ca="1">IF($G$3="","",$G$3+12)</f>
        <v>44587</v>
      </c>
      <c r="D22" s="6"/>
      <c r="E22" s="6"/>
      <c r="F22" s="6"/>
      <c r="G22" s="6"/>
      <c r="H22" s="6">
        <f t="shared" si="0"/>
        <v>0</v>
      </c>
    </row>
    <row r="23" spans="2:8" ht="30" customHeight="1" x14ac:dyDescent="0.3">
      <c r="B23" t="str">
        <f ca="1">IFERROR(TEXT(ČasovýVýkaz[[#This Row],[Dátum]],"aaaa"), "")</f>
        <v>štvrtok</v>
      </c>
      <c r="C23" s="12">
        <f ca="1">IF($G$3="","",$G$3+13)</f>
        <v>44588</v>
      </c>
      <c r="D23" s="6"/>
      <c r="E23" s="6"/>
      <c r="F23" s="6"/>
      <c r="G23" s="6"/>
      <c r="H23" s="6">
        <f t="shared" si="0"/>
        <v>0</v>
      </c>
    </row>
    <row r="24" spans="2:8" ht="30" customHeight="1" x14ac:dyDescent="0.3">
      <c r="C24" s="2" t="s">
        <v>9</v>
      </c>
      <c r="D24" s="7">
        <f>IFERROR(SUM(D10:D23), "")</f>
        <v>0</v>
      </c>
      <c r="E24" s="7">
        <f>IFERROR(SUM(E10:E23), "")</f>
        <v>0</v>
      </c>
      <c r="F24" s="7">
        <f>IFERROR(SUM(F10:F23), "")</f>
        <v>0</v>
      </c>
      <c r="G24" s="7">
        <f>IFERROR(SUM(G10:G23), "")</f>
        <v>0</v>
      </c>
      <c r="H24" s="7">
        <f>IFERROR(SUM(H10:H23), "")</f>
        <v>0</v>
      </c>
    </row>
    <row r="25" spans="2:8" ht="30" customHeight="1" x14ac:dyDescent="0.3">
      <c r="C25" s="2" t="s">
        <v>10</v>
      </c>
      <c r="D25" s="3"/>
      <c r="E25" s="4"/>
      <c r="F25" s="3"/>
      <c r="G25" s="4"/>
      <c r="H25" s="5"/>
    </row>
    <row r="26" spans="2:8" ht="30" customHeight="1" x14ac:dyDescent="0.3">
      <c r="C26" s="2" t="s">
        <v>11</v>
      </c>
      <c r="D26" s="8">
        <f>IFERROR(D24*D25, "")</f>
        <v>0</v>
      </c>
      <c r="E26" s="8">
        <f>IFERROR(E24*E25, "")</f>
        <v>0</v>
      </c>
      <c r="F26" s="8">
        <f>IFERROR(F24*F25, "")</f>
        <v>0</v>
      </c>
      <c r="G26" s="8">
        <f>IFERROR(G24*G25, "")</f>
        <v>0</v>
      </c>
      <c r="H26" s="8">
        <f>IFERROR(SUM(D26:G26), "")</f>
        <v>0</v>
      </c>
    </row>
    <row r="27" spans="2:8" ht="7.15" customHeight="1" x14ac:dyDescent="0.3"/>
    <row r="28" spans="2:8" ht="30" customHeight="1" x14ac:dyDescent="0.3">
      <c r="D28" s="17"/>
      <c r="E28" s="17"/>
      <c r="F28" s="17"/>
      <c r="G28" s="17"/>
      <c r="H28" s="11"/>
    </row>
    <row r="29" spans="2:8" ht="30" customHeight="1" x14ac:dyDescent="0.3">
      <c r="D29" s="14" t="s">
        <v>13</v>
      </c>
      <c r="E29" s="14"/>
      <c r="F29" s="14"/>
      <c r="G29" s="14"/>
      <c r="H29" t="s">
        <v>8</v>
      </c>
    </row>
    <row r="30" spans="2:8" ht="30" customHeight="1" x14ac:dyDescent="0.3">
      <c r="D30" s="17"/>
      <c r="E30" s="17"/>
      <c r="F30" s="17"/>
      <c r="G30" s="17"/>
      <c r="H30" s="11"/>
    </row>
    <row r="31" spans="2:8" ht="30" customHeight="1" x14ac:dyDescent="0.3">
      <c r="D31" s="14" t="s">
        <v>14</v>
      </c>
      <c r="E31" s="14"/>
      <c r="F31" s="14"/>
      <c r="G31" s="14"/>
      <c r="H31" t="s">
        <v>8</v>
      </c>
    </row>
  </sheetData>
  <mergeCells count="14">
    <mergeCell ref="D31:G31"/>
    <mergeCell ref="C5:D5"/>
    <mergeCell ref="B1:H1"/>
    <mergeCell ref="D28:G28"/>
    <mergeCell ref="D30:G30"/>
    <mergeCell ref="G6:H6"/>
    <mergeCell ref="G7:H7"/>
    <mergeCell ref="G3:H3"/>
    <mergeCell ref="G4:H4"/>
    <mergeCell ref="C6:D6"/>
    <mergeCell ref="C7:D7"/>
    <mergeCell ref="C3:D3"/>
    <mergeCell ref="C4:D4"/>
    <mergeCell ref="D29:G29"/>
  </mergeCells>
  <phoneticPr fontId="0" type="noConversion"/>
  <dataValidations count="33">
    <dataValidation allowBlank="1" showInputMessage="1" showErrorMessage="1" prompt="V tomto hárku môžete vytvoriť dvojtýždenný časový výkaz. Celkový počet hodín a celková mzda sa vypočítavajú automaticky." sqref="A1" xr:uid="{00000000-0002-0000-0000-000000000000}"/>
    <dataValidation allowBlank="1" showInputMessage="1" showErrorMessage="1" prompt="V tejto bunke je nadpis tohto hárka." sqref="B1:H1" xr:uid="{00000000-0002-0000-0000-000001000000}"/>
    <dataValidation allowBlank="1" showInputMessage="1" showErrorMessage="1" prompt="Do tejto bunky zadajte názov spoločnosti. Do buniek B3 až C5 zadajte adresu spoločnosti, do buniek G3 a G4 zadajte začiatočný a koncový dátum platobného obdobia a do buniek B6 až G7 zadajte údaje o zamestnancovi." sqref="B2" xr:uid="{00000000-0002-0000-0000-000002000000}"/>
    <dataValidation allowBlank="1" showInputMessage="1" showErrorMessage="1" prompt="Do tejto bunky zadajte ulicu." sqref="C3:D3" xr:uid="{00000000-0002-0000-0000-000003000000}"/>
    <dataValidation allowBlank="1" showInputMessage="1" showErrorMessage="1" prompt="Do tejto bunky zadajte adresu 2." sqref="C4:D4" xr:uid="{00000000-0002-0000-0000-000004000000}"/>
    <dataValidation allowBlank="1" showInputMessage="1" showErrorMessage="1" prompt="Do tejto bunky zadajte PSČ, mesto a štát." sqref="C5:D5" xr:uid="{00000000-0002-0000-0000-000005000000}"/>
    <dataValidation allowBlank="1" showInputMessage="1" showErrorMessage="1" prompt="Do bunky vpravo zadajte meno zamestnanca." sqref="B6" xr:uid="{00000000-0002-0000-0000-000006000000}"/>
    <dataValidation allowBlank="1" showInputMessage="1" showErrorMessage="1" prompt="Do bunky vpravo zadajte meno manažéra." sqref="B7" xr:uid="{00000000-0002-0000-0000-000007000000}"/>
    <dataValidation allowBlank="1" showInputMessage="1" showErrorMessage="1" prompt="Do tejto bunky zadajte meno manažéra." sqref="C7:D7" xr:uid="{00000000-0002-0000-0000-000008000000}"/>
    <dataValidation allowBlank="1" showInputMessage="1" showErrorMessage="1" prompt="Do tejto bunky zadajte meno zamestnanca." sqref="C6:D6" xr:uid="{00000000-0002-0000-0000-000009000000}"/>
    <dataValidation allowBlank="1" showInputMessage="1" showErrorMessage="1" prompt="Do tejto bunky zadajte začiatočný dátum platobného obdobia." sqref="G3" xr:uid="{00000000-0002-0000-0000-00000A000000}"/>
    <dataValidation allowBlank="1" showInputMessage="1" showErrorMessage="1" prompt="Do bunky vpravo zadajte koncový dátum platobného obdobia." sqref="F4" xr:uid="{00000000-0002-0000-0000-00000B000000}"/>
    <dataValidation allowBlank="1" showInputMessage="1" showErrorMessage="1" prompt="Do bunky vpravo zadajte začiatočný dátum platobného obdobia." sqref="F3" xr:uid="{00000000-0002-0000-0000-00000C000000}"/>
    <dataValidation allowBlank="1" showInputMessage="1" showErrorMessage="1" prompt="Do tejto bunky zadajte koncový dátum platobného obdobia." sqref="G4" xr:uid="{00000000-0002-0000-0000-00000D000000}"/>
    <dataValidation allowBlank="1" showInputMessage="1" showErrorMessage="1" prompt="Do tejto bunky zadajte e-mailovú adresu zamestnanca." sqref="G7:H7" xr:uid="{00000000-0002-0000-0000-00000E000000}"/>
    <dataValidation allowBlank="1" showInputMessage="1" showErrorMessage="1" prompt="Do bunky vpravo zadajte telefónne číslo zamestnanca." sqref="F6" xr:uid="{00000000-0002-0000-0000-00000F000000}"/>
    <dataValidation allowBlank="1" showInputMessage="1" showErrorMessage="1" prompt="Do tejto bunky zadajte telefónne číslo zamestnanca." sqref="G6:H6" xr:uid="{00000000-0002-0000-0000-000010000000}"/>
    <dataValidation allowBlank="1" showInputMessage="1" showErrorMessage="1" prompt="Do bunky vpravo zadajte e-mailovú adresu zamestnanca." sqref="F7" xr:uid="{00000000-0002-0000-0000-000011000000}"/>
    <dataValidation allowBlank="1" showInputMessage="1" showErrorMessage="1" prompt="Do tohto stĺpca pod týmto nadpisom zadajte normálny pracovný čas." sqref="D9" xr:uid="{00000000-0002-0000-0000-000012000000}"/>
    <dataValidation allowBlank="1" showInputMessage="1" showErrorMessage="1" prompt="Dátum v tomto stĺpci pod týmto nadpisom sa automaticky aktualizuje na základe začiatočného a koncového dátumu platobného obdobia v bunkách G3 a G4." sqref="C9" xr:uid="{00000000-0002-0000-0000-000013000000}"/>
    <dataValidation allowBlank="1" showInputMessage="1" showErrorMessage="1" prompt="Do tohto stĺpca pod týmto nadpisom zadajte nadčasy v hodinách." sqref="E9" xr:uid="{00000000-0002-0000-0000-000014000000}"/>
    <dataValidation allowBlank="1" showInputMessage="1" showErrorMessage="1" prompt="Do tohto stĺpca pod týmto nadpisom zadajte práceneschopnosť v hodinách." sqref="F9" xr:uid="{00000000-0002-0000-0000-000015000000}"/>
    <dataValidation allowBlank="1" showInputMessage="1" showErrorMessage="1" prompt="Do tohto stĺpca pod týmto nadpisom zadajte dovolenku v hodinách." sqref="G9" xr:uid="{00000000-0002-0000-0000-000016000000}"/>
    <dataValidation allowBlank="1" showInputMessage="1" showErrorMessage="1" prompt="V tomto stĺpci pod týmto nadpisom sa pre každý deň v týždni automaticky vypočíta celkový počet hodín." sqref="H9" xr:uid="{00000000-0002-0000-0000-000017000000}"/>
    <dataValidation allowBlank="1" showInputMessage="1" showErrorMessage="1" prompt="V bunkách vpravo sa automaticky vypočíta celkový počet hodín za celé obdobie." sqref="C24" xr:uid="{00000000-0002-0000-0000-000018000000}"/>
    <dataValidation allowBlank="1" showInputMessage="1" showErrorMessage="1" prompt="Do buniek vpravo zadajte hodinovú sadzbu." sqref="C25" xr:uid="{00000000-0002-0000-0000-000019000000}"/>
    <dataValidation allowBlank="1" showInputMessage="1" showErrorMessage="1" prompt="V bunkách vpravo sa automaticky vypočíta celková mzda." sqref="C26" xr:uid="{00000000-0002-0000-0000-00001A000000}"/>
    <dataValidation allowBlank="1" showInputMessage="1" showErrorMessage="1" prompt="Do tejto bunky zadajte podpis zamestnanca." sqref="D28:G28" xr:uid="{00000000-0002-0000-0000-00001B000000}"/>
    <dataValidation allowBlank="1" showInputMessage="1" showErrorMessage="1" prompt="Do tejto bunky zadajte podpis manažéra." sqref="D30:G30" xr:uid="{00000000-0002-0000-0000-00001C000000}"/>
    <dataValidation allowBlank="1" showInputMessage="1" showErrorMessage="1" prompt="Do tejto bunky zadajte dátum." sqref="H28 H30" xr:uid="{00000000-0002-0000-0000-00001D000000}"/>
    <dataValidation allowBlank="1" showInputMessage="1" showErrorMessage="1" prompt="Do bunky vpravo zadajte ulicu." sqref="B3" xr:uid="{00000000-0002-0000-0000-00001E000000}"/>
    <dataValidation allowBlank="1" showInputMessage="1" showErrorMessage="1" prompt="Do bunky vpravo zadajte adresu 2." sqref="B4" xr:uid="{00000000-0002-0000-0000-00001F000000}"/>
    <dataValidation allowBlank="1" showInputMessage="1" showErrorMessage="1" prompt="Do bunky vpravo zadajte PSČ a mesto." sqref="B5" xr:uid="{00000000-0002-0000-0000-000020000000}"/>
  </dataValidations>
  <printOptions horizontalCentered="1"/>
  <pageMargins left="0.75" right="0.75" top="0.5" bottom="0.5" header="0.5" footer="0.5"/>
  <pageSetup paperSize="9" scale="45" fitToHeight="0" orientation="portrait" r:id="rId1"/>
  <headerFooter differentFirst="1">
    <oddFooter>Page &amp;P of &amp;N</oddFooter>
  </headerFooter>
  <ignoredErrors>
    <ignoredError sqref="H10:H23 D24:G24 D26:G26" emptyCellReference="1"/>
  </ignoredErrors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Template>TM16400631</ap:Template>
  <ap:DocSecurity>0</ap:DocSecurity>
  <ap:ScaleCrop>false</ap:ScaleCrop>
  <ap:HeadingPairs>
    <vt:vector baseType="variant" size="4">
      <vt:variant>
        <vt:lpstr>Hárky</vt:lpstr>
      </vt:variant>
      <vt:variant>
        <vt:i4>1</vt:i4>
      </vt:variant>
      <vt:variant>
        <vt:lpstr>Pomenované rozsahy</vt:lpstr>
      </vt:variant>
      <vt:variant>
        <vt:i4>9</vt:i4>
      </vt:variant>
    </vt:vector>
  </ap:HeadingPairs>
  <ap:TitlesOfParts>
    <vt:vector baseType="lpstr" size="10">
      <vt:lpstr>Dvojtýždenný časový výkaz</vt:lpstr>
      <vt:lpstr>Nadpis1</vt:lpstr>
      <vt:lpstr>'Dvojtýždenný časový výkaz'!Názvy_tlače</vt:lpstr>
      <vt:lpstr>OblasťNadpisuRiadka1..C5</vt:lpstr>
      <vt:lpstr>OblasťNadpisuRiadka2..G4</vt:lpstr>
      <vt:lpstr>OblasťNadpisuRiadka3..C7</vt:lpstr>
      <vt:lpstr>OblasťNadpisuRiadka4..G7</vt:lpstr>
      <vt:lpstr>OblasťNadpisuRiadka5..H24</vt:lpstr>
      <vt:lpstr>OblasťNadpisuRiadka6..G25</vt:lpstr>
      <vt:lpstr>OblasťNadpisuRiadka7..H26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2021-12-28T20:56:21Z</dcterms:created>
  <dcterms:modified xsi:type="dcterms:W3CDTF">2022-01-14T04:40:39Z</dcterms:modified>
</cp:coreProperties>
</file>