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/>
  <xr:revisionPtr revIDLastSave="0" documentId="13_ncr:1_{E1E42FC2-772A-4ACB-808A-532BC53F7ED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nižovanie kalorického príjmu" sheetId="1" r:id="rId1"/>
    <sheet name="Vyhľadávanie typu cvičenia" sheetId="2" state="hidden" r:id="rId2"/>
  </sheets>
  <definedNames>
    <definedName name="AktuálneBMR">IF(Pohlavie="ŽENA",ZostKalórie*IF(Štandardné,4.35,9.6),ZostKalórie*IF(Štandardné,6.23,13.7))</definedName>
    <definedName name="BMR">(BMRHmotnosť+BMRVýška+BMRKoeficient)-IF(Pohlavie="ŽENA",Vek*4.7,Vek*6.8)</definedName>
    <definedName name="BMRHmotnosť">IF(Pohlavie="ŽENA",Hmotnosť*IF(Štandardné,4.35,9.6),Hmotnosť*IF(Štandardné,6.23,13.7))</definedName>
    <definedName name="BMRKoeficient">IF(Štandardné,IF(Pohlavie="ŽENA",655,66),IF(Pohlavie="ŽENA",655,66))</definedName>
    <definedName name="BMRVek">IF(Pohlavie="ŽENA",Vek*4.7,Vek*6.8)</definedName>
    <definedName name="BMRVýška">IF(Pohlavie="ŽENA",Výška*IF(Štandardné,4.7,1.8),Výška*IF(Štandardné,12.7,5))</definedName>
    <definedName name="CieľováHmotnosť">'Znižovanie kalorického príjmu'!$J$7</definedName>
    <definedName name="CieľovýDátum">'Znižovanie kalorického príjmu'!$E$9</definedName>
    <definedName name="DeňČ">IF(DATEDIF(PočiatočnýDátum,CieľovýDátum,"md")&gt;1," DNÍ"," DEŇ")</definedName>
    <definedName name="Hmotnosť">'Znižovanie kalorického príjmu'!$J$5</definedName>
    <definedName name="HmotnosťCieľ">'Znižovanie kalorického príjmu'!$B$7</definedName>
    <definedName name="HmotnosťNárastStrata">IF(HmotnosťCieľ="ZNÍŽIŤ",Hmotnosť-CieľováHmotnosť,CieľováHmotnosť-Hmotnosť)</definedName>
    <definedName name="HmotnosťNaStratuZískanie">IF(Hmotnosť&gt;CieľováHmotnosť,Hmotnosť-CieľováHmotnosť,CieľováHmotnosť-Hmotnosť)</definedName>
    <definedName name="KalNaKg">1587.573</definedName>
    <definedName name="KalNaLibru">3500</definedName>
    <definedName name="KoeficientAktivity">IF(ÚroveňAktivity="SED",1.2,IF(ÚroveňAktivity="MIE",1.375,IF(ÚroveňAktivity="STR",1.55,IF(ÚroveňAktivity="VEĽ",1.725,IF(ÚroveňAktivity="MIM",1.9,"")))))</definedName>
    <definedName name="MernáJednotka">'Znižovanie kalorického príjmu'!$H$5</definedName>
    <definedName name="OblasťNázvuStĺpca1..B5.1">'Znižovanie kalorického príjmu'!$B$4</definedName>
    <definedName name="OblasťNázvuStĺpca2..L5.1">'Znižovanie kalorického príjmu'!$H$4</definedName>
    <definedName name="OblasťNázvuStĺpca3..L7.1">'Znižovanie kalorického príjmu'!$B$6</definedName>
    <definedName name="OblasťNázvuStĺpca4..L9.1">'Znižovanie kalorického príjmu'!$B$8:$D$8</definedName>
    <definedName name="OblasťNázvuStĺpca5..M998.1">'Znižovanie kalorického príjmu'!$B$10</definedName>
    <definedName name="PočiatKal">'Znižovanie kalorického príjmu'!$H$9</definedName>
    <definedName name="PočiatKalPríjem">'Znižovanie kalorického príjmu'!$J$9</definedName>
    <definedName name="PočiatočnýDátum">'Znižovanie kalorického príjmu'!$B$9</definedName>
    <definedName name="Pohlavie">'Znižovanie kalorického príjmu'!$L$7</definedName>
    <definedName name="PoslednýRiadok">COUNT('Znižovanie kalorického príjmu'!$B$1:$B$998)+9</definedName>
    <definedName name="PriebežnéBMR">(AktuálneBMR+BMRVýška+BMRKoeficient)-IF(Pohlavie="ŽENA",Vek*4.7,Vek*6.8)</definedName>
    <definedName name="_xlnm.Print_Titles" localSheetId="0">'Znižovanie kalorického príjmu'!$10:$10</definedName>
    <definedName name="Štandardné">IF(MernáJednotka="IMPERIÁLNE",TRUE,FALSE)</definedName>
    <definedName name="Udržať">IF(HmotnosťCieľ="Udržať",TRUE,FALSE)</definedName>
    <definedName name="Úroveň">'Znižovanie kalorického príjmu'!$B$5</definedName>
    <definedName name="ÚroveňAktivity">LEFT(Úroveň,3)</definedName>
    <definedName name="Vek">'Znižovanie kalorického príjmu'!$L$5</definedName>
    <definedName name="VšetkoSplnené">IF(AND(ÚroveňAktivity&lt;&gt;"",HmotnosťCieľ&lt;&gt;"",MernáJednotka&lt;&gt;"",Výška1&lt;&gt;"",Hmotnosť&lt;&gt;"",CieľováHmotnosť&lt;&gt;"",Vek&lt;&gt;"",Pohlavie&lt;&gt;""),TRUE,FALSE)</definedName>
    <definedName name="VyhľadávanieTypuCvičenia">TypyCvičenia[TYP CVIČENIA]</definedName>
    <definedName name="Výška">IF(Štandardné,(Výška1*12)+Výška2,(Výška1*100)+Výška1)</definedName>
    <definedName name="Výška1">IF('Znižovanie kalorického príjmu'!$H$7="",0,'Znižovanie kalorického príjmu'!$H$7)</definedName>
    <definedName name="Výška2">IF('Znižovanie kalorického príjmu'!$I$7="",0,'Znižovanie kalorického príjmu'!$I$7)</definedName>
    <definedName name="ZostKalórie">'Znižovanie kalorického príjmu'!XFD1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I10" i="1"/>
  <c r="G12" i="1"/>
  <c r="J9" i="1"/>
  <c r="L8" i="1"/>
  <c r="H3" i="1"/>
  <c r="H2" i="1"/>
  <c r="I6" i="1"/>
  <c r="H6" i="1"/>
  <c r="B3" i="1"/>
  <c r="M11" i="1"/>
  <c r="E11" i="1"/>
  <c r="F11" i="1" s="1"/>
  <c r="C11" i="1"/>
  <c r="B9" i="1" l="1"/>
  <c r="B11" i="1" l="1"/>
  <c r="E5" i="1" l="1"/>
  <c r="L9" i="1" l="1"/>
  <c r="J11" i="1" s="1"/>
  <c r="D11" i="1" s="1"/>
  <c r="G11" i="1" l="1"/>
  <c r="I11" i="1" s="1"/>
  <c r="H9" i="1"/>
  <c r="K11" i="1"/>
  <c r="L11" i="1" s="1"/>
  <c r="B12" i="1" l="1"/>
  <c r="D12" i="1" l="1"/>
  <c r="C12" i="1" s="1"/>
  <c r="H11" i="1" l="1"/>
  <c r="E12" i="1" l="1"/>
  <c r="F12" i="1" s="1"/>
  <c r="H12" i="1" s="1"/>
  <c r="I12" i="1" s="1"/>
  <c r="J12" i="1" l="1"/>
  <c r="K12" i="1" s="1"/>
  <c r="G13" i="1" s="1"/>
  <c r="L12" i="1" l="1"/>
  <c r="M12" i="1" s="1"/>
  <c r="D13" i="1"/>
  <c r="B13" i="1"/>
  <c r="E13" i="1" l="1"/>
  <c r="F13" i="1" s="1"/>
  <c r="H13" i="1" s="1"/>
  <c r="C13" i="1"/>
  <c r="I13" i="1" l="1"/>
  <c r="J13" i="1" s="1"/>
  <c r="K13" i="1" s="1"/>
  <c r="G14" i="1" s="1"/>
  <c r="L13" i="1"/>
  <c r="M13" i="1" s="1"/>
  <c r="D14" i="1"/>
  <c r="B14" i="1"/>
  <c r="C14" i="1" l="1"/>
  <c r="E14" i="1"/>
  <c r="F14" i="1" s="1"/>
  <c r="H14" i="1" s="1"/>
  <c r="I14" i="1" l="1"/>
  <c r="J14" i="1" s="1"/>
  <c r="K14" i="1" s="1"/>
  <c r="G15" i="1" s="1"/>
  <c r="L14" i="1"/>
  <c r="M14" i="1" s="1"/>
  <c r="B15" i="1"/>
  <c r="D15" i="1"/>
  <c r="C15" i="1" l="1"/>
  <c r="E15" i="1"/>
  <c r="F15" i="1" s="1"/>
  <c r="H15" i="1" s="1"/>
  <c r="I15" i="1" l="1"/>
  <c r="J15" i="1" s="1"/>
  <c r="K15" i="1" s="1"/>
  <c r="G16" i="1" s="1"/>
  <c r="L15" i="1"/>
  <c r="M15" i="1" s="1"/>
  <c r="B16" i="1"/>
  <c r="D16" i="1"/>
  <c r="C16" i="1" l="1"/>
  <c r="E16" i="1"/>
  <c r="F16" i="1" s="1"/>
  <c r="H16" i="1" s="1"/>
  <c r="I16" i="1" l="1"/>
  <c r="J16" i="1" s="1"/>
  <c r="K16" i="1" s="1"/>
  <c r="G17" i="1" s="1"/>
  <c r="L16" i="1"/>
  <c r="M16" i="1" s="1"/>
  <c r="B17" i="1"/>
  <c r="D17" i="1"/>
  <c r="C17" i="1" l="1"/>
  <c r="E17" i="1"/>
  <c r="F17" i="1" s="1"/>
  <c r="H17" i="1" s="1"/>
  <c r="I17" i="1" l="1"/>
  <c r="J17" i="1" s="1"/>
  <c r="K17" i="1" s="1"/>
  <c r="G18" i="1" s="1"/>
  <c r="L17" i="1"/>
  <c r="M17" i="1" s="1"/>
  <c r="B18" i="1"/>
  <c r="D18" i="1"/>
  <c r="C18" i="1" l="1"/>
  <c r="E18" i="1"/>
  <c r="F18" i="1" s="1"/>
  <c r="H18" i="1" s="1"/>
  <c r="I18" i="1" l="1"/>
  <c r="J18" i="1" s="1"/>
  <c r="K18" i="1" s="1"/>
  <c r="G19" i="1" s="1"/>
  <c r="L18" i="1"/>
  <c r="M18" i="1" s="1"/>
  <c r="B19" i="1"/>
  <c r="D19" i="1"/>
  <c r="E19" i="1" l="1"/>
  <c r="F19" i="1" s="1"/>
  <c r="H19" i="1" s="1"/>
  <c r="C19" i="1"/>
  <c r="I19" i="1" l="1"/>
  <c r="J19" i="1" s="1"/>
  <c r="K19" i="1" s="1"/>
  <c r="G20" i="1" s="1"/>
  <c r="L19" i="1"/>
  <c r="M19" i="1" s="1"/>
  <c r="D20" i="1"/>
  <c r="B20" i="1"/>
  <c r="C20" i="1" l="1"/>
  <c r="E20" i="1"/>
  <c r="F20" i="1" s="1"/>
  <c r="H20" i="1" s="1"/>
  <c r="I20" i="1" l="1"/>
  <c r="J20" i="1" s="1"/>
  <c r="K20" i="1" s="1"/>
  <c r="G21" i="1" s="1"/>
  <c r="L20" i="1"/>
  <c r="M20" i="1" s="1"/>
  <c r="B21" i="1"/>
  <c r="D21" i="1"/>
  <c r="E21" i="1" l="1"/>
  <c r="F21" i="1" s="1"/>
  <c r="H21" i="1" s="1"/>
  <c r="C21" i="1"/>
  <c r="I21" i="1" l="1"/>
  <c r="J21" i="1" s="1"/>
  <c r="K21" i="1" s="1"/>
  <c r="G22" i="1" s="1"/>
  <c r="L21" i="1"/>
  <c r="M21" i="1" s="1"/>
  <c r="B22" i="1"/>
  <c r="D22" i="1"/>
  <c r="C22" i="1" l="1"/>
  <c r="E22" i="1"/>
  <c r="F22" i="1" s="1"/>
  <c r="H22" i="1" s="1"/>
  <c r="I22" i="1" l="1"/>
  <c r="J22" i="1" s="1"/>
  <c r="K22" i="1" s="1"/>
  <c r="G23" i="1" s="1"/>
  <c r="L22" i="1"/>
  <c r="M22" i="1" s="1"/>
  <c r="B23" i="1"/>
  <c r="D23" i="1"/>
  <c r="C23" i="1" l="1"/>
  <c r="E23" i="1"/>
  <c r="F23" i="1" s="1"/>
  <c r="H23" i="1" s="1"/>
  <c r="I23" i="1" l="1"/>
  <c r="J23" i="1" s="1"/>
  <c r="K23" i="1" s="1"/>
  <c r="G24" i="1" s="1"/>
  <c r="L23" i="1"/>
  <c r="M23" i="1" s="1"/>
  <c r="D24" i="1"/>
  <c r="B24" i="1"/>
  <c r="E24" i="1" l="1"/>
  <c r="F24" i="1" s="1"/>
  <c r="H24" i="1" s="1"/>
  <c r="C24" i="1"/>
  <c r="I24" i="1" l="1"/>
  <c r="J24" i="1" s="1"/>
  <c r="K24" i="1" s="1"/>
  <c r="G25" i="1" s="1"/>
  <c r="L24" i="1"/>
  <c r="M24" i="1" s="1"/>
  <c r="B25" i="1"/>
  <c r="D25" i="1"/>
  <c r="E25" i="1" l="1"/>
  <c r="F25" i="1" s="1"/>
  <c r="H25" i="1" s="1"/>
  <c r="C25" i="1"/>
  <c r="I25" i="1" l="1"/>
  <c r="J25" i="1" s="1"/>
  <c r="K25" i="1" s="1"/>
  <c r="G26" i="1" s="1"/>
  <c r="L25" i="1"/>
  <c r="M25" i="1" s="1"/>
  <c r="B26" i="1"/>
  <c r="D26" i="1"/>
  <c r="C26" i="1" l="1"/>
  <c r="E26" i="1"/>
  <c r="F26" i="1" s="1"/>
  <c r="H26" i="1" s="1"/>
  <c r="I26" i="1" l="1"/>
  <c r="J26" i="1" s="1"/>
  <c r="K26" i="1" s="1"/>
  <c r="G27" i="1" s="1"/>
  <c r="L26" i="1"/>
  <c r="M26" i="1" s="1"/>
  <c r="B27" i="1"/>
  <c r="D27" i="1"/>
  <c r="E27" i="1" l="1"/>
  <c r="F27" i="1" s="1"/>
  <c r="H27" i="1" s="1"/>
  <c r="C27" i="1"/>
  <c r="I27" i="1" l="1"/>
  <c r="J27" i="1" s="1"/>
  <c r="K27" i="1" s="1"/>
  <c r="G28" i="1" s="1"/>
  <c r="L27" i="1"/>
  <c r="M27" i="1" s="1"/>
  <c r="B28" i="1"/>
  <c r="D28" i="1"/>
  <c r="E28" i="1" l="1"/>
  <c r="F28" i="1" s="1"/>
  <c r="H28" i="1" s="1"/>
  <c r="C28" i="1"/>
  <c r="I28" i="1" l="1"/>
  <c r="J28" i="1" s="1"/>
  <c r="K28" i="1" s="1"/>
  <c r="G29" i="1" s="1"/>
  <c r="L28" i="1"/>
  <c r="M28" i="1" s="1"/>
  <c r="B29" i="1"/>
  <c r="D29" i="1"/>
  <c r="C29" i="1" l="1"/>
  <c r="E29" i="1"/>
  <c r="F29" i="1" s="1"/>
  <c r="H29" i="1" s="1"/>
  <c r="I29" i="1" l="1"/>
  <c r="J29" i="1" s="1"/>
  <c r="K29" i="1" s="1"/>
  <c r="G30" i="1" s="1"/>
  <c r="L29" i="1"/>
  <c r="M29" i="1" s="1"/>
  <c r="B30" i="1"/>
  <c r="D30" i="1"/>
  <c r="C30" i="1" l="1"/>
  <c r="E30" i="1"/>
  <c r="F30" i="1" s="1"/>
  <c r="H30" i="1" s="1"/>
  <c r="I30" i="1" l="1"/>
  <c r="J30" i="1" s="1"/>
  <c r="K30" i="1" s="1"/>
  <c r="G31" i="1" s="1"/>
  <c r="L30" i="1"/>
  <c r="M30" i="1" s="1"/>
  <c r="B31" i="1"/>
  <c r="D31" i="1"/>
  <c r="C31" i="1" l="1"/>
  <c r="E31" i="1"/>
  <c r="F31" i="1" s="1"/>
  <c r="H31" i="1" s="1"/>
  <c r="I31" i="1" l="1"/>
  <c r="J31" i="1" s="1"/>
  <c r="K31" i="1" s="1"/>
  <c r="G32" i="1" s="1"/>
  <c r="L31" i="1"/>
  <c r="M31" i="1" s="1"/>
  <c r="B32" i="1"/>
  <c r="D32" i="1"/>
  <c r="C32" i="1" l="1"/>
  <c r="E32" i="1"/>
  <c r="F32" i="1" s="1"/>
  <c r="H32" i="1" s="1"/>
  <c r="I32" i="1" l="1"/>
  <c r="J32" i="1" s="1"/>
  <c r="K32" i="1" s="1"/>
  <c r="G33" i="1" s="1"/>
  <c r="L32" i="1"/>
  <c r="M32" i="1" s="1"/>
  <c r="D33" i="1"/>
  <c r="B33" i="1"/>
  <c r="C33" i="1" l="1"/>
  <c r="E33" i="1"/>
  <c r="F33" i="1" s="1"/>
  <c r="H33" i="1" s="1"/>
  <c r="I33" i="1" l="1"/>
  <c r="J33" i="1" s="1"/>
  <c r="K33" i="1" s="1"/>
  <c r="G34" i="1" s="1"/>
  <c r="L33" i="1"/>
  <c r="M33" i="1" s="1"/>
  <c r="B34" i="1"/>
  <c r="D34" i="1"/>
  <c r="E34" i="1" l="1"/>
  <c r="F34" i="1" s="1"/>
  <c r="H34" i="1" s="1"/>
  <c r="C34" i="1"/>
  <c r="I34" i="1" l="1"/>
  <c r="J34" i="1" s="1"/>
  <c r="K34" i="1" s="1"/>
  <c r="G35" i="1" s="1"/>
  <c r="L34" i="1"/>
  <c r="M34" i="1" s="1"/>
  <c r="B35" i="1"/>
  <c r="D35" i="1"/>
  <c r="C35" i="1" l="1"/>
  <c r="E35" i="1"/>
  <c r="F35" i="1" s="1"/>
  <c r="H35" i="1" s="1"/>
  <c r="I35" i="1" l="1"/>
  <c r="J35" i="1" s="1"/>
  <c r="K35" i="1" s="1"/>
  <c r="G36" i="1" s="1"/>
  <c r="L35" i="1"/>
  <c r="M35" i="1" s="1"/>
  <c r="B36" i="1"/>
  <c r="D36" i="1"/>
  <c r="C36" i="1" l="1"/>
  <c r="E36" i="1"/>
  <c r="F36" i="1" s="1"/>
  <c r="H36" i="1" s="1"/>
  <c r="I36" i="1" l="1"/>
  <c r="J36" i="1" s="1"/>
  <c r="K36" i="1" s="1"/>
  <c r="G37" i="1" s="1"/>
  <c r="L36" i="1"/>
  <c r="M36" i="1" s="1"/>
  <c r="B37" i="1"/>
  <c r="D37" i="1"/>
  <c r="C37" i="1" l="1"/>
  <c r="E37" i="1"/>
  <c r="F37" i="1" s="1"/>
  <c r="H37" i="1" s="1"/>
  <c r="I37" i="1" l="1"/>
  <c r="J37" i="1" s="1"/>
  <c r="K37" i="1" s="1"/>
  <c r="G38" i="1" s="1"/>
  <c r="L37" i="1"/>
  <c r="M37" i="1" s="1"/>
  <c r="B38" i="1"/>
  <c r="D38" i="1"/>
  <c r="C38" i="1" l="1"/>
  <c r="E38" i="1"/>
  <c r="F38" i="1" s="1"/>
  <c r="H38" i="1" s="1"/>
  <c r="I38" i="1" l="1"/>
  <c r="J38" i="1" s="1"/>
  <c r="K38" i="1" s="1"/>
  <c r="G39" i="1" s="1"/>
  <c r="L38" i="1"/>
  <c r="M38" i="1" s="1"/>
  <c r="B39" i="1"/>
  <c r="D39" i="1"/>
  <c r="C39" i="1" l="1"/>
  <c r="E39" i="1"/>
  <c r="F39" i="1" s="1"/>
  <c r="H39" i="1" s="1"/>
  <c r="I39" i="1" l="1"/>
  <c r="J39" i="1" s="1"/>
  <c r="K39" i="1" s="1"/>
  <c r="G40" i="1" s="1"/>
  <c r="L39" i="1"/>
  <c r="M39" i="1" s="1"/>
  <c r="B40" i="1"/>
  <c r="D40" i="1"/>
  <c r="E40" i="1" l="1"/>
  <c r="F40" i="1" s="1"/>
  <c r="H40" i="1" s="1"/>
  <c r="C40" i="1"/>
  <c r="I40" i="1" l="1"/>
  <c r="J40" i="1" s="1"/>
  <c r="K40" i="1" s="1"/>
  <c r="G41" i="1" s="1"/>
  <c r="L40" i="1"/>
  <c r="M40" i="1" s="1"/>
  <c r="D41" i="1"/>
  <c r="B41" i="1"/>
  <c r="E41" i="1" l="1"/>
  <c r="F41" i="1" s="1"/>
  <c r="H41" i="1" s="1"/>
  <c r="C41" i="1"/>
  <c r="I41" i="1" l="1"/>
  <c r="J41" i="1" s="1"/>
  <c r="K41" i="1" s="1"/>
  <c r="G42" i="1" s="1"/>
  <c r="L41" i="1"/>
  <c r="M41" i="1" s="1"/>
  <c r="B42" i="1"/>
  <c r="D42" i="1"/>
  <c r="E42" i="1" l="1"/>
  <c r="F42" i="1" s="1"/>
  <c r="H42" i="1" s="1"/>
  <c r="C42" i="1"/>
  <c r="I42" i="1" l="1"/>
  <c r="J42" i="1" s="1"/>
  <c r="K42" i="1" s="1"/>
  <c r="G43" i="1" s="1"/>
  <c r="L42" i="1"/>
  <c r="M42" i="1" s="1"/>
  <c r="B43" i="1"/>
  <c r="D43" i="1"/>
  <c r="E43" i="1" l="1"/>
  <c r="F43" i="1" s="1"/>
  <c r="H43" i="1" s="1"/>
  <c r="C43" i="1"/>
  <c r="I43" i="1" l="1"/>
  <c r="J43" i="1" s="1"/>
  <c r="K43" i="1" s="1"/>
  <c r="G44" i="1" s="1"/>
  <c r="L43" i="1"/>
  <c r="M43" i="1" s="1"/>
  <c r="B44" i="1"/>
  <c r="D44" i="1"/>
  <c r="C44" i="1" l="1"/>
  <c r="E44" i="1"/>
  <c r="F44" i="1" s="1"/>
  <c r="H44" i="1" s="1"/>
  <c r="I44" i="1" l="1"/>
  <c r="J44" i="1" s="1"/>
  <c r="K44" i="1" s="1"/>
  <c r="G45" i="1" s="1"/>
  <c r="L44" i="1"/>
  <c r="M44" i="1" s="1"/>
  <c r="B45" i="1"/>
  <c r="D45" i="1"/>
  <c r="C45" i="1" l="1"/>
  <c r="E45" i="1"/>
  <c r="F45" i="1" s="1"/>
  <c r="H45" i="1" s="1"/>
  <c r="I45" i="1" l="1"/>
  <c r="J45" i="1" s="1"/>
  <c r="K45" i="1" s="1"/>
  <c r="G46" i="1" s="1"/>
  <c r="L45" i="1"/>
  <c r="M45" i="1" s="1"/>
  <c r="B46" i="1"/>
  <c r="D46" i="1"/>
  <c r="C46" i="1" l="1"/>
  <c r="E46" i="1"/>
  <c r="F46" i="1" s="1"/>
  <c r="H46" i="1" s="1"/>
  <c r="I46" i="1" l="1"/>
  <c r="J46" i="1" s="1"/>
  <c r="K46" i="1" s="1"/>
  <c r="G47" i="1" s="1"/>
  <c r="L46" i="1"/>
  <c r="M46" i="1" s="1"/>
  <c r="D47" i="1"/>
  <c r="B47" i="1"/>
  <c r="E47" i="1" l="1"/>
  <c r="F47" i="1" s="1"/>
  <c r="H47" i="1" s="1"/>
  <c r="C47" i="1"/>
  <c r="I47" i="1" l="1"/>
  <c r="J47" i="1" s="1"/>
  <c r="K47" i="1" s="1"/>
  <c r="G48" i="1" s="1"/>
  <c r="L47" i="1"/>
  <c r="M47" i="1" s="1"/>
  <c r="B48" i="1"/>
  <c r="D48" i="1"/>
  <c r="E48" i="1" l="1"/>
  <c r="F48" i="1" s="1"/>
  <c r="H48" i="1" s="1"/>
  <c r="C48" i="1"/>
  <c r="I48" i="1" l="1"/>
  <c r="J48" i="1" s="1"/>
  <c r="K48" i="1" s="1"/>
  <c r="G49" i="1" s="1"/>
  <c r="L48" i="1"/>
  <c r="M48" i="1" s="1"/>
  <c r="B49" i="1"/>
  <c r="D49" i="1"/>
  <c r="C49" i="1" l="1"/>
  <c r="E49" i="1"/>
  <c r="F49" i="1" s="1"/>
  <c r="H49" i="1" s="1"/>
  <c r="I49" i="1" l="1"/>
  <c r="J49" i="1" s="1"/>
  <c r="K49" i="1" s="1"/>
  <c r="G50" i="1" s="1"/>
  <c r="L49" i="1"/>
  <c r="M49" i="1" s="1"/>
  <c r="B50" i="1"/>
  <c r="D50" i="1"/>
  <c r="C50" i="1" l="1"/>
  <c r="E50" i="1"/>
  <c r="F50" i="1" s="1"/>
  <c r="H50" i="1" s="1"/>
  <c r="I50" i="1" l="1"/>
  <c r="J50" i="1" s="1"/>
  <c r="K50" i="1" s="1"/>
  <c r="G51" i="1" s="1"/>
  <c r="L50" i="1"/>
  <c r="M50" i="1" s="1"/>
  <c r="B51" i="1"/>
  <c r="D51" i="1"/>
  <c r="E51" i="1" l="1"/>
  <c r="F51" i="1" s="1"/>
  <c r="H51" i="1" s="1"/>
  <c r="C51" i="1"/>
  <c r="I51" i="1" l="1"/>
  <c r="J51" i="1" s="1"/>
  <c r="K51" i="1" s="1"/>
  <c r="G52" i="1" s="1"/>
  <c r="L51" i="1"/>
  <c r="M51" i="1" s="1"/>
  <c r="B52" i="1"/>
  <c r="D52" i="1"/>
  <c r="C52" i="1" l="1"/>
  <c r="E52" i="1"/>
  <c r="F52" i="1" s="1"/>
  <c r="H52" i="1" s="1"/>
  <c r="I52" i="1" l="1"/>
  <c r="J52" i="1" s="1"/>
  <c r="K52" i="1" s="1"/>
  <c r="G53" i="1" s="1"/>
  <c r="L52" i="1"/>
  <c r="M52" i="1" s="1"/>
  <c r="B53" i="1"/>
  <c r="D53" i="1"/>
  <c r="C53" i="1" l="1"/>
  <c r="E53" i="1"/>
  <c r="F53" i="1" s="1"/>
  <c r="H53" i="1" s="1"/>
  <c r="I53" i="1" l="1"/>
  <c r="J53" i="1" s="1"/>
  <c r="K53" i="1" s="1"/>
  <c r="G54" i="1" s="1"/>
  <c r="L53" i="1"/>
  <c r="M53" i="1" s="1"/>
  <c r="B54" i="1"/>
  <c r="D54" i="1"/>
  <c r="E54" i="1" l="1"/>
  <c r="F54" i="1" s="1"/>
  <c r="H54" i="1" s="1"/>
  <c r="C54" i="1"/>
  <c r="I54" i="1" l="1"/>
  <c r="J54" i="1" s="1"/>
  <c r="K54" i="1" s="1"/>
  <c r="G55" i="1" s="1"/>
  <c r="L54" i="1"/>
  <c r="M54" i="1" s="1"/>
  <c r="B55" i="1"/>
  <c r="D55" i="1"/>
  <c r="E55" i="1" l="1"/>
  <c r="F55" i="1" s="1"/>
  <c r="H55" i="1" s="1"/>
  <c r="C55" i="1"/>
  <c r="I55" i="1" l="1"/>
  <c r="J55" i="1" s="1"/>
  <c r="K55" i="1" s="1"/>
  <c r="G56" i="1" s="1"/>
  <c r="L55" i="1"/>
  <c r="M55" i="1" s="1"/>
  <c r="D56" i="1"/>
  <c r="B56" i="1"/>
  <c r="C56" i="1" l="1"/>
  <c r="E56" i="1"/>
  <c r="F56" i="1" s="1"/>
  <c r="H56" i="1" s="1"/>
  <c r="I56" i="1" l="1"/>
  <c r="J56" i="1" s="1"/>
  <c r="K56" i="1" s="1"/>
  <c r="G57" i="1" s="1"/>
  <c r="L56" i="1"/>
  <c r="M56" i="1" s="1"/>
  <c r="D57" i="1"/>
  <c r="B57" i="1"/>
  <c r="C57" i="1" l="1"/>
  <c r="E57" i="1"/>
  <c r="F57" i="1" s="1"/>
  <c r="H57" i="1" s="1"/>
  <c r="I57" i="1" l="1"/>
  <c r="J57" i="1" s="1"/>
  <c r="K57" i="1" s="1"/>
  <c r="G58" i="1" s="1"/>
  <c r="L57" i="1"/>
  <c r="M57" i="1" s="1"/>
  <c r="B58" i="1"/>
  <c r="D58" i="1"/>
  <c r="C58" i="1" l="1"/>
  <c r="E58" i="1"/>
  <c r="F58" i="1" s="1"/>
  <c r="H58" i="1" s="1"/>
  <c r="I58" i="1" l="1"/>
  <c r="J58" i="1" s="1"/>
  <c r="K58" i="1" s="1"/>
  <c r="G59" i="1" s="1"/>
  <c r="L58" i="1"/>
  <c r="M58" i="1" s="1"/>
  <c r="B59" i="1"/>
  <c r="D59" i="1"/>
  <c r="C59" i="1" l="1"/>
  <c r="E59" i="1"/>
  <c r="F59" i="1" s="1"/>
  <c r="H59" i="1" s="1"/>
  <c r="I59" i="1" l="1"/>
  <c r="J59" i="1" s="1"/>
  <c r="K59" i="1" s="1"/>
  <c r="G60" i="1" s="1"/>
  <c r="L59" i="1"/>
  <c r="M59" i="1" s="1"/>
  <c r="B60" i="1"/>
  <c r="D60" i="1"/>
  <c r="E60" i="1" l="1"/>
  <c r="F60" i="1" s="1"/>
  <c r="H60" i="1" s="1"/>
  <c r="C60" i="1"/>
  <c r="I60" i="1" l="1"/>
  <c r="J60" i="1" s="1"/>
  <c r="K60" i="1" s="1"/>
  <c r="G61" i="1" s="1"/>
  <c r="L60" i="1"/>
  <c r="M60" i="1" s="1"/>
  <c r="B61" i="1"/>
  <c r="D61" i="1"/>
  <c r="C61" i="1" l="1"/>
  <c r="E61" i="1"/>
  <c r="F61" i="1" s="1"/>
  <c r="H61" i="1" s="1"/>
  <c r="I61" i="1" l="1"/>
  <c r="J61" i="1" s="1"/>
  <c r="K61" i="1" s="1"/>
  <c r="G62" i="1" s="1"/>
  <c r="L61" i="1"/>
  <c r="M61" i="1" s="1"/>
  <c r="B62" i="1"/>
  <c r="D62" i="1"/>
  <c r="C62" i="1" l="1"/>
  <c r="E62" i="1"/>
  <c r="F62" i="1" s="1"/>
  <c r="H62" i="1" s="1"/>
  <c r="I62" i="1" l="1"/>
  <c r="J62" i="1" s="1"/>
  <c r="K62" i="1" s="1"/>
  <c r="G63" i="1" s="1"/>
  <c r="L62" i="1"/>
  <c r="M62" i="1" s="1"/>
  <c r="D63" i="1"/>
  <c r="B63" i="1"/>
  <c r="C63" i="1" l="1"/>
  <c r="E63" i="1"/>
  <c r="F63" i="1" s="1"/>
  <c r="H63" i="1" s="1"/>
  <c r="I63" i="1" l="1"/>
  <c r="J63" i="1" s="1"/>
  <c r="K63" i="1" s="1"/>
  <c r="G64" i="1" s="1"/>
  <c r="L63" i="1"/>
  <c r="M63" i="1" s="1"/>
  <c r="B64" i="1"/>
  <c r="D64" i="1"/>
  <c r="C64" i="1" l="1"/>
  <c r="E64" i="1"/>
  <c r="F64" i="1" s="1"/>
  <c r="H64" i="1" s="1"/>
  <c r="I64" i="1" l="1"/>
  <c r="J64" i="1" s="1"/>
  <c r="K64" i="1" s="1"/>
  <c r="G65" i="1" s="1"/>
  <c r="L64" i="1"/>
  <c r="M64" i="1" s="1"/>
  <c r="B65" i="1"/>
  <c r="D65" i="1"/>
  <c r="C65" i="1" l="1"/>
  <c r="E65" i="1"/>
  <c r="F65" i="1" s="1"/>
  <c r="H65" i="1" s="1"/>
  <c r="I65" i="1" l="1"/>
  <c r="J65" i="1" s="1"/>
  <c r="K65" i="1" s="1"/>
  <c r="G66" i="1" s="1"/>
  <c r="L65" i="1"/>
  <c r="M65" i="1" s="1"/>
  <c r="B66" i="1"/>
  <c r="D66" i="1"/>
  <c r="C66" i="1" l="1"/>
  <c r="E66" i="1"/>
  <c r="F66" i="1" s="1"/>
  <c r="H66" i="1" s="1"/>
  <c r="I66" i="1" l="1"/>
  <c r="J66" i="1" s="1"/>
  <c r="K66" i="1" s="1"/>
  <c r="G67" i="1" s="1"/>
  <c r="L66" i="1"/>
  <c r="M66" i="1" s="1"/>
  <c r="B67" i="1"/>
  <c r="D67" i="1"/>
  <c r="E67" i="1" l="1"/>
  <c r="F67" i="1" s="1"/>
  <c r="H67" i="1" s="1"/>
  <c r="C67" i="1"/>
  <c r="I67" i="1" l="1"/>
  <c r="J67" i="1" s="1"/>
  <c r="K67" i="1" s="1"/>
  <c r="G68" i="1" s="1"/>
  <c r="L67" i="1"/>
  <c r="M67" i="1" s="1"/>
  <c r="B68" i="1"/>
  <c r="D68" i="1"/>
  <c r="C68" i="1" l="1"/>
  <c r="E68" i="1"/>
  <c r="F68" i="1" s="1"/>
  <c r="H68" i="1" s="1"/>
  <c r="I68" i="1" l="1"/>
  <c r="J68" i="1" s="1"/>
  <c r="K68" i="1" s="1"/>
  <c r="G69" i="1" s="1"/>
  <c r="L68" i="1"/>
  <c r="M68" i="1" s="1"/>
  <c r="B69" i="1"/>
  <c r="D69" i="1"/>
  <c r="C69" i="1" l="1"/>
  <c r="E69" i="1"/>
  <c r="F69" i="1" s="1"/>
  <c r="H69" i="1" s="1"/>
  <c r="I69" i="1" l="1"/>
  <c r="J69" i="1" s="1"/>
  <c r="K69" i="1" s="1"/>
  <c r="G70" i="1" s="1"/>
  <c r="L69" i="1"/>
  <c r="M69" i="1" s="1"/>
  <c r="B70" i="1"/>
  <c r="D70" i="1"/>
  <c r="E70" i="1" l="1"/>
  <c r="F70" i="1" s="1"/>
  <c r="H70" i="1" s="1"/>
  <c r="C70" i="1"/>
  <c r="I70" i="1" l="1"/>
  <c r="J70" i="1" s="1"/>
  <c r="K70" i="1" s="1"/>
  <c r="G71" i="1" s="1"/>
  <c r="L70" i="1"/>
  <c r="M70" i="1" s="1"/>
  <c r="B71" i="1"/>
  <c r="D71" i="1"/>
  <c r="C71" i="1" l="1"/>
  <c r="E71" i="1"/>
  <c r="F71" i="1" s="1"/>
  <c r="H71" i="1" s="1"/>
  <c r="I71" i="1" l="1"/>
  <c r="J71" i="1" s="1"/>
  <c r="K71" i="1" s="1"/>
  <c r="G72" i="1" s="1"/>
  <c r="L71" i="1"/>
  <c r="M71" i="1" s="1"/>
  <c r="D72" i="1"/>
  <c r="B72" i="1"/>
  <c r="C72" i="1" l="1"/>
  <c r="E72" i="1"/>
  <c r="F72" i="1" s="1"/>
  <c r="H72" i="1" s="1"/>
  <c r="I72" i="1" l="1"/>
  <c r="J72" i="1" s="1"/>
  <c r="K72" i="1" s="1"/>
  <c r="G73" i="1" s="1"/>
  <c r="L72" i="1"/>
  <c r="M72" i="1" s="1"/>
  <c r="B73" i="1"/>
  <c r="D73" i="1"/>
  <c r="E73" i="1" l="1"/>
  <c r="F73" i="1" s="1"/>
  <c r="H73" i="1" s="1"/>
  <c r="C73" i="1"/>
  <c r="I73" i="1" l="1"/>
  <c r="J73" i="1" s="1"/>
  <c r="K73" i="1" s="1"/>
  <c r="G74" i="1" s="1"/>
  <c r="L73" i="1"/>
  <c r="M73" i="1" s="1"/>
  <c r="B74" i="1"/>
  <c r="D74" i="1"/>
  <c r="C74" i="1" l="1"/>
  <c r="E74" i="1"/>
  <c r="F74" i="1" s="1"/>
  <c r="H74" i="1" s="1"/>
  <c r="I74" i="1" l="1"/>
  <c r="J74" i="1" s="1"/>
  <c r="K74" i="1" s="1"/>
  <c r="G75" i="1" s="1"/>
  <c r="L74" i="1"/>
  <c r="M74" i="1" s="1"/>
  <c r="D75" i="1"/>
  <c r="C75" i="1" s="1"/>
  <c r="B75" i="1"/>
  <c r="E75" i="1" l="1"/>
  <c r="F75" i="1" s="1"/>
  <c r="H75" i="1" s="1"/>
  <c r="I75" i="1" l="1"/>
  <c r="J75" i="1" s="1"/>
  <c r="K75" i="1" s="1"/>
  <c r="G76" i="1" s="1"/>
  <c r="L75" i="1"/>
  <c r="M75" i="1" s="1"/>
  <c r="D76" i="1"/>
  <c r="B76" i="1"/>
  <c r="C76" i="1" l="1"/>
  <c r="E76" i="1"/>
  <c r="F76" i="1" s="1"/>
  <c r="H76" i="1" s="1"/>
  <c r="I76" i="1" l="1"/>
  <c r="J76" i="1" s="1"/>
  <c r="K76" i="1" s="1"/>
  <c r="G77" i="1" s="1"/>
  <c r="L76" i="1"/>
  <c r="M76" i="1" s="1"/>
  <c r="B77" i="1"/>
  <c r="D77" i="1"/>
  <c r="C77" i="1" l="1"/>
  <c r="E77" i="1"/>
  <c r="F77" i="1" s="1"/>
  <c r="H77" i="1" s="1"/>
  <c r="I77" i="1" l="1"/>
  <c r="J77" i="1" s="1"/>
  <c r="K77" i="1" s="1"/>
  <c r="G78" i="1" s="1"/>
  <c r="L77" i="1"/>
  <c r="M77" i="1" s="1"/>
  <c r="B78" i="1"/>
  <c r="D78" i="1"/>
  <c r="C78" i="1" l="1"/>
  <c r="E78" i="1"/>
  <c r="F78" i="1" s="1"/>
  <c r="H78" i="1" s="1"/>
  <c r="I78" i="1" l="1"/>
  <c r="J78" i="1" s="1"/>
  <c r="K78" i="1" s="1"/>
  <c r="G79" i="1" s="1"/>
  <c r="L78" i="1"/>
  <c r="M78" i="1" s="1"/>
  <c r="B79" i="1"/>
  <c r="D79" i="1"/>
  <c r="E79" i="1" l="1"/>
  <c r="F79" i="1" s="1"/>
  <c r="H79" i="1" s="1"/>
  <c r="C79" i="1"/>
  <c r="I79" i="1" l="1"/>
  <c r="J79" i="1" s="1"/>
  <c r="K79" i="1" s="1"/>
  <c r="G80" i="1" s="1"/>
  <c r="L79" i="1"/>
  <c r="M79" i="1" s="1"/>
  <c r="D80" i="1"/>
  <c r="B80" i="1"/>
  <c r="E80" i="1" l="1"/>
  <c r="F80" i="1" s="1"/>
  <c r="H80" i="1" s="1"/>
  <c r="C80" i="1"/>
  <c r="I80" i="1" l="1"/>
  <c r="J80" i="1" s="1"/>
  <c r="K80" i="1" s="1"/>
  <c r="G81" i="1" s="1"/>
  <c r="L80" i="1"/>
  <c r="M80" i="1" s="1"/>
  <c r="B81" i="1"/>
  <c r="D81" i="1"/>
  <c r="E81" i="1" l="1"/>
  <c r="F81" i="1" s="1"/>
  <c r="H81" i="1" s="1"/>
  <c r="C81" i="1"/>
  <c r="I81" i="1" l="1"/>
  <c r="J81" i="1" s="1"/>
  <c r="K81" i="1" s="1"/>
  <c r="G82" i="1" s="1"/>
  <c r="L81" i="1"/>
  <c r="M81" i="1" s="1"/>
  <c r="B82" i="1"/>
  <c r="D82" i="1"/>
  <c r="E82" i="1" l="1"/>
  <c r="F82" i="1" s="1"/>
  <c r="H82" i="1" s="1"/>
  <c r="C82" i="1"/>
  <c r="I82" i="1" l="1"/>
  <c r="J82" i="1" s="1"/>
  <c r="K82" i="1" s="1"/>
  <c r="G83" i="1" s="1"/>
  <c r="L82" i="1"/>
  <c r="M82" i="1" s="1"/>
  <c r="B83" i="1"/>
  <c r="D83" i="1"/>
  <c r="C83" i="1" l="1"/>
  <c r="E83" i="1"/>
  <c r="F83" i="1" s="1"/>
  <c r="H83" i="1" s="1"/>
  <c r="I83" i="1" l="1"/>
  <c r="J83" i="1" s="1"/>
  <c r="K83" i="1" s="1"/>
  <c r="G84" i="1" s="1"/>
  <c r="L83" i="1"/>
  <c r="M83" i="1" s="1"/>
  <c r="B84" i="1"/>
  <c r="D84" i="1"/>
  <c r="E84" i="1" l="1"/>
  <c r="F84" i="1" s="1"/>
  <c r="H84" i="1" s="1"/>
  <c r="C84" i="1"/>
  <c r="I84" i="1" l="1"/>
  <c r="J84" i="1" s="1"/>
  <c r="K84" i="1" s="1"/>
  <c r="G85" i="1" s="1"/>
  <c r="L84" i="1"/>
  <c r="M84" i="1" s="1"/>
  <c r="B85" i="1"/>
  <c r="D85" i="1"/>
  <c r="E85" i="1" l="1"/>
  <c r="F85" i="1" s="1"/>
  <c r="H85" i="1" s="1"/>
  <c r="C85" i="1"/>
  <c r="I85" i="1" l="1"/>
  <c r="J85" i="1" s="1"/>
  <c r="K85" i="1" s="1"/>
  <c r="G86" i="1" s="1"/>
  <c r="L85" i="1"/>
  <c r="M85" i="1" s="1"/>
  <c r="B86" i="1"/>
  <c r="D86" i="1"/>
  <c r="C86" i="1" l="1"/>
  <c r="E86" i="1"/>
  <c r="F86" i="1" s="1"/>
  <c r="H86" i="1" s="1"/>
  <c r="I86" i="1" l="1"/>
  <c r="J86" i="1" s="1"/>
  <c r="K86" i="1" s="1"/>
  <c r="G87" i="1" s="1"/>
  <c r="L86" i="1"/>
  <c r="M86" i="1" s="1"/>
  <c r="D87" i="1"/>
  <c r="E87" i="1" s="1"/>
  <c r="F87" i="1" s="1"/>
  <c r="H87" i="1" s="1"/>
  <c r="I87" i="1" s="1"/>
  <c r="B87" i="1"/>
  <c r="J87" i="1" l="1"/>
  <c r="K87" i="1" s="1"/>
  <c r="G88" i="1" s="1"/>
  <c r="C87" i="1"/>
  <c r="L87" i="1" l="1"/>
  <c r="M87" i="1" s="1"/>
  <c r="B88" i="1"/>
  <c r="D88" i="1"/>
  <c r="C88" i="1" s="1"/>
  <c r="E88" i="1" l="1"/>
  <c r="F88" i="1" s="1"/>
  <c r="H88" i="1" s="1"/>
  <c r="I88" i="1" l="1"/>
  <c r="J88" i="1" s="1"/>
  <c r="K88" i="1" s="1"/>
  <c r="G89" i="1" s="1"/>
  <c r="L88" i="1"/>
  <c r="M88" i="1" s="1"/>
  <c r="D89" i="1"/>
  <c r="E89" i="1" s="1"/>
  <c r="F89" i="1" s="1"/>
  <c r="H89" i="1" s="1"/>
  <c r="I89" i="1" s="1"/>
  <c r="B89" i="1"/>
  <c r="J89" i="1" l="1"/>
  <c r="K89" i="1" s="1"/>
  <c r="G90" i="1" s="1"/>
  <c r="C89" i="1"/>
  <c r="L89" i="1" l="1"/>
  <c r="M89" i="1" s="1"/>
  <c r="B90" i="1"/>
  <c r="D90" i="1"/>
  <c r="C90" i="1" s="1"/>
  <c r="E90" i="1" l="1"/>
  <c r="F90" i="1" s="1"/>
  <c r="H90" i="1" s="1"/>
  <c r="I90" i="1" l="1"/>
  <c r="J90" i="1" s="1"/>
  <c r="K90" i="1" s="1"/>
  <c r="G91" i="1" s="1"/>
  <c r="L90" i="1"/>
  <c r="M90" i="1" s="1"/>
  <c r="D91" i="1"/>
  <c r="E91" i="1" s="1"/>
  <c r="F91" i="1" s="1"/>
  <c r="H91" i="1" s="1"/>
  <c r="I91" i="1" s="1"/>
  <c r="B91" i="1"/>
  <c r="J91" i="1" l="1"/>
  <c r="K91" i="1" s="1"/>
  <c r="G92" i="1" s="1"/>
  <c r="C91" i="1"/>
  <c r="L91" i="1" l="1"/>
  <c r="M91" i="1" s="1"/>
  <c r="B92" i="1"/>
  <c r="D92" i="1"/>
  <c r="C92" i="1" s="1"/>
  <c r="E92" i="1" l="1"/>
  <c r="F92" i="1" s="1"/>
  <c r="H92" i="1" s="1"/>
  <c r="I92" i="1" l="1"/>
  <c r="J92" i="1" s="1"/>
  <c r="K92" i="1" s="1"/>
  <c r="G93" i="1" s="1"/>
  <c r="L92" i="1"/>
  <c r="M92" i="1" s="1"/>
  <c r="D93" i="1"/>
  <c r="E93" i="1" s="1"/>
  <c r="F93" i="1" s="1"/>
  <c r="H93" i="1" s="1"/>
  <c r="I93" i="1" s="1"/>
  <c r="B93" i="1"/>
  <c r="C93" i="1" l="1"/>
  <c r="J93" i="1"/>
  <c r="K93" i="1" s="1"/>
  <c r="G94" i="1" s="1"/>
  <c r="L93" i="1" l="1"/>
  <c r="M93" i="1" s="1"/>
  <c r="B94" i="1"/>
  <c r="D94" i="1"/>
  <c r="C94" i="1" s="1"/>
  <c r="E94" i="1" l="1"/>
  <c r="F94" i="1" s="1"/>
  <c r="H94" i="1" s="1"/>
  <c r="I94" i="1" l="1"/>
  <c r="J94" i="1" s="1"/>
  <c r="K94" i="1" s="1"/>
  <c r="G95" i="1" s="1"/>
  <c r="L94" i="1"/>
  <c r="M94" i="1" s="1"/>
  <c r="B95" i="1"/>
  <c r="D95" i="1"/>
  <c r="C95" i="1" s="1"/>
  <c r="E95" i="1" l="1"/>
  <c r="F95" i="1" s="1"/>
  <c r="H95" i="1" s="1"/>
  <c r="I95" i="1" l="1"/>
  <c r="J95" i="1" s="1"/>
  <c r="K95" i="1" s="1"/>
  <c r="G96" i="1" s="1"/>
  <c r="L95" i="1"/>
  <c r="M95" i="1" s="1"/>
  <c r="B96" i="1"/>
  <c r="D96" i="1"/>
  <c r="E96" i="1" s="1"/>
  <c r="F96" i="1" s="1"/>
  <c r="H96" i="1" s="1"/>
  <c r="I96" i="1" s="1"/>
  <c r="C96" i="1" l="1"/>
  <c r="J96" i="1"/>
  <c r="K96" i="1" s="1"/>
  <c r="G97" i="1" s="1"/>
  <c r="L96" i="1" l="1"/>
  <c r="M96" i="1" s="1"/>
  <c r="B97" i="1"/>
  <c r="D97" i="1"/>
  <c r="C97" i="1" s="1"/>
  <c r="E97" i="1" l="1"/>
  <c r="F97" i="1" s="1"/>
  <c r="H97" i="1" s="1"/>
  <c r="I97" i="1" l="1"/>
  <c r="J97" i="1" s="1"/>
  <c r="K97" i="1" s="1"/>
  <c r="G98" i="1" s="1"/>
  <c r="L97" i="1"/>
  <c r="M97" i="1" s="1"/>
  <c r="D98" i="1"/>
  <c r="E98" i="1" s="1"/>
  <c r="F98" i="1" s="1"/>
  <c r="H98" i="1" s="1"/>
  <c r="I98" i="1" s="1"/>
  <c r="B98" i="1"/>
  <c r="C98" i="1" l="1"/>
  <c r="J98" i="1"/>
  <c r="K98" i="1" s="1"/>
  <c r="G99" i="1" s="1"/>
  <c r="L98" i="1" l="1"/>
  <c r="M98" i="1" s="1"/>
  <c r="B99" i="1"/>
  <c r="D99" i="1"/>
  <c r="E99" i="1" s="1"/>
  <c r="F99" i="1" s="1"/>
  <c r="H99" i="1" s="1"/>
  <c r="I99" i="1" s="1"/>
  <c r="C99" i="1" l="1"/>
  <c r="J99" i="1"/>
  <c r="K99" i="1" s="1"/>
  <c r="G100" i="1" s="1"/>
  <c r="L99" i="1" l="1"/>
  <c r="M99" i="1" s="1"/>
  <c r="D100" i="1"/>
  <c r="C100" i="1" s="1"/>
  <c r="B100" i="1"/>
  <c r="E100" i="1" l="1"/>
  <c r="F100" i="1" s="1"/>
  <c r="H100" i="1" s="1"/>
  <c r="I100" i="1" l="1"/>
  <c r="J100" i="1" s="1"/>
  <c r="K100" i="1" s="1"/>
  <c r="G101" i="1" s="1"/>
  <c r="L100" i="1"/>
  <c r="M100" i="1" s="1"/>
  <c r="B101" i="1"/>
  <c r="D101" i="1"/>
  <c r="C101" i="1" s="1"/>
  <c r="E101" i="1" l="1"/>
  <c r="F101" i="1" s="1"/>
  <c r="H101" i="1" s="1"/>
  <c r="I101" i="1" l="1"/>
  <c r="J101" i="1" s="1"/>
  <c r="K101" i="1" s="1"/>
  <c r="G102" i="1" s="1"/>
  <c r="L101" i="1"/>
  <c r="M101" i="1" s="1"/>
  <c r="B102" i="1"/>
  <c r="D102" i="1"/>
  <c r="C102" i="1" s="1"/>
  <c r="E102" i="1" l="1"/>
  <c r="F102" i="1" s="1"/>
  <c r="H102" i="1" s="1"/>
  <c r="I102" i="1" l="1"/>
  <c r="J102" i="1" s="1"/>
  <c r="K102" i="1" s="1"/>
  <c r="G103" i="1" s="1"/>
  <c r="L102" i="1"/>
  <c r="M102" i="1" s="1"/>
  <c r="D103" i="1"/>
  <c r="C103" i="1" s="1"/>
  <c r="B103" i="1"/>
  <c r="E103" i="1" l="1"/>
  <c r="F103" i="1" s="1"/>
  <c r="H103" i="1" s="1"/>
  <c r="I103" i="1" l="1"/>
  <c r="J103" i="1" s="1"/>
  <c r="K103" i="1" s="1"/>
  <c r="G104" i="1" s="1"/>
  <c r="L103" i="1"/>
  <c r="M103" i="1" s="1"/>
  <c r="B104" i="1"/>
  <c r="D104" i="1"/>
  <c r="E104" i="1" s="1"/>
  <c r="F104" i="1" s="1"/>
  <c r="H104" i="1" s="1"/>
  <c r="I104" i="1" s="1"/>
  <c r="C104" i="1" l="1"/>
  <c r="J104" i="1"/>
  <c r="K104" i="1" s="1"/>
  <c r="G105" i="1" s="1"/>
  <c r="L104" i="1" l="1"/>
  <c r="M104" i="1" s="1"/>
  <c r="B105" i="1"/>
  <c r="D105" i="1"/>
  <c r="E105" i="1" s="1"/>
  <c r="F105" i="1" s="1"/>
  <c r="H105" i="1" s="1"/>
  <c r="I105" i="1" l="1"/>
  <c r="J105" i="1" s="1"/>
  <c r="K105" i="1" s="1"/>
  <c r="G106" i="1" s="1"/>
  <c r="L105" i="1"/>
  <c r="C105" i="1"/>
  <c r="M105" i="1"/>
  <c r="D106" i="1"/>
  <c r="C106" i="1" s="1"/>
  <c r="B106" i="1"/>
  <c r="E106" i="1" l="1"/>
  <c r="F106" i="1" s="1"/>
  <c r="H106" i="1" s="1"/>
  <c r="I106" i="1" l="1"/>
  <c r="J106" i="1" s="1"/>
  <c r="K106" i="1" s="1"/>
  <c r="G107" i="1" s="1"/>
  <c r="L106" i="1"/>
  <c r="M106" i="1"/>
  <c r="D107" i="1"/>
  <c r="C107" i="1" s="1"/>
  <c r="B107" i="1"/>
  <c r="E107" i="1" l="1"/>
  <c r="F107" i="1" s="1"/>
  <c r="H107" i="1" s="1"/>
  <c r="I107" i="1" l="1"/>
  <c r="J107" i="1" s="1"/>
  <c r="K107" i="1" s="1"/>
  <c r="G108" i="1" s="1"/>
  <c r="L107" i="1"/>
  <c r="M107" i="1"/>
  <c r="B108" i="1"/>
  <c r="D108" i="1"/>
  <c r="E108" i="1" s="1"/>
  <c r="F108" i="1" s="1"/>
  <c r="H108" i="1" s="1"/>
  <c r="I108" i="1" s="1"/>
  <c r="C108" i="1" l="1"/>
  <c r="J108" i="1"/>
  <c r="K108" i="1" s="1"/>
  <c r="G109" i="1" s="1"/>
  <c r="L108" i="1" l="1"/>
  <c r="M108" i="1"/>
  <c r="D109" i="1"/>
  <c r="E109" i="1" s="1"/>
  <c r="F109" i="1" s="1"/>
  <c r="H109" i="1" s="1"/>
  <c r="I109" i="1" s="1"/>
  <c r="B109" i="1"/>
  <c r="C109" i="1" l="1"/>
  <c r="J109" i="1"/>
  <c r="K109" i="1" s="1"/>
  <c r="G110" i="1" s="1"/>
  <c r="L109" i="1" l="1"/>
  <c r="M109" i="1"/>
  <c r="D110" i="1"/>
  <c r="E110" i="1" s="1"/>
  <c r="F110" i="1" s="1"/>
  <c r="H110" i="1" s="1"/>
  <c r="I110" i="1" s="1"/>
  <c r="B110" i="1"/>
  <c r="C110" i="1" l="1"/>
  <c r="J110" i="1"/>
  <c r="K110" i="1" s="1"/>
  <c r="G111" i="1" s="1"/>
  <c r="L110" i="1" l="1"/>
  <c r="M110" i="1"/>
  <c r="D111" i="1"/>
  <c r="E111" i="1" s="1"/>
  <c r="F111" i="1" s="1"/>
  <c r="H111" i="1" s="1"/>
  <c r="I111" i="1" s="1"/>
  <c r="B111" i="1"/>
  <c r="C111" i="1" l="1"/>
  <c r="J111" i="1"/>
  <c r="K111" i="1" s="1"/>
  <c r="G112" i="1" s="1"/>
  <c r="L111" i="1" l="1"/>
  <c r="M111" i="1"/>
  <c r="D112" i="1"/>
  <c r="C112" i="1" s="1"/>
  <c r="B112" i="1"/>
  <c r="E112" i="1" l="1"/>
  <c r="F112" i="1" s="1"/>
  <c r="H112" i="1" s="1"/>
  <c r="I112" i="1" l="1"/>
  <c r="J112" i="1" s="1"/>
  <c r="K112" i="1" s="1"/>
  <c r="G113" i="1" s="1"/>
  <c r="L112" i="1"/>
  <c r="M112" i="1"/>
  <c r="D113" i="1"/>
  <c r="C113" i="1" s="1"/>
  <c r="B113" i="1"/>
  <c r="E113" i="1" l="1"/>
  <c r="F113" i="1" s="1"/>
  <c r="H113" i="1" s="1"/>
  <c r="I113" i="1" l="1"/>
  <c r="J113" i="1" s="1"/>
  <c r="K113" i="1" s="1"/>
  <c r="G114" i="1" s="1"/>
  <c r="L113" i="1"/>
  <c r="M113" i="1"/>
  <c r="D114" i="1"/>
  <c r="C114" i="1" s="1"/>
  <c r="B114" i="1"/>
  <c r="E114" i="1" l="1"/>
  <c r="F114" i="1" s="1"/>
  <c r="H114" i="1" s="1"/>
  <c r="I114" i="1" l="1"/>
  <c r="J114" i="1" s="1"/>
  <c r="K114" i="1" s="1"/>
  <c r="G115" i="1" s="1"/>
  <c r="L114" i="1"/>
  <c r="M114" i="1"/>
  <c r="D115" i="1"/>
  <c r="E115" i="1" s="1"/>
  <c r="F115" i="1" s="1"/>
  <c r="H115" i="1" s="1"/>
  <c r="I115" i="1" s="1"/>
  <c r="B115" i="1"/>
  <c r="C115" i="1" l="1"/>
  <c r="J115" i="1"/>
  <c r="K115" i="1" s="1"/>
  <c r="G116" i="1" s="1"/>
  <c r="L115" i="1" l="1"/>
  <c r="M115" i="1"/>
  <c r="B116" i="1"/>
  <c r="D116" i="1"/>
  <c r="E116" i="1" s="1"/>
  <c r="F116" i="1" s="1"/>
  <c r="H116" i="1" s="1"/>
  <c r="I116" i="1" s="1"/>
  <c r="C116" i="1" l="1"/>
  <c r="J116" i="1"/>
  <c r="K116" i="1" s="1"/>
  <c r="G117" i="1" s="1"/>
  <c r="L116" i="1" l="1"/>
  <c r="M116" i="1"/>
  <c r="B117" i="1"/>
  <c r="D117" i="1"/>
  <c r="E117" i="1" s="1"/>
  <c r="F117" i="1" s="1"/>
  <c r="H117" i="1" s="1"/>
  <c r="I117" i="1" s="1"/>
  <c r="C117" i="1" l="1"/>
  <c r="J117" i="1"/>
  <c r="K117" i="1" s="1"/>
  <c r="G118" i="1" s="1"/>
  <c r="L117" i="1" l="1"/>
  <c r="M117" i="1"/>
  <c r="D118" i="1"/>
  <c r="E118" i="1" s="1"/>
  <c r="F118" i="1" s="1"/>
  <c r="H118" i="1" s="1"/>
  <c r="I118" i="1" s="1"/>
  <c r="B118" i="1"/>
  <c r="C118" i="1" l="1"/>
  <c r="J118" i="1"/>
  <c r="K118" i="1" s="1"/>
  <c r="G119" i="1" s="1"/>
  <c r="L118" i="1" l="1"/>
  <c r="M118" i="1"/>
  <c r="D119" i="1"/>
  <c r="E119" i="1" s="1"/>
  <c r="F119" i="1" s="1"/>
  <c r="H119" i="1" s="1"/>
  <c r="I119" i="1" s="1"/>
  <c r="B119" i="1"/>
  <c r="C119" i="1" l="1"/>
  <c r="J119" i="1"/>
  <c r="K119" i="1" s="1"/>
  <c r="G120" i="1" s="1"/>
  <c r="L119" i="1" l="1"/>
  <c r="M119" i="1"/>
  <c r="D120" i="1"/>
  <c r="C120" i="1" s="1"/>
  <c r="B120" i="1"/>
  <c r="E120" i="1" l="1"/>
  <c r="F120" i="1" s="1"/>
  <c r="H120" i="1" s="1"/>
  <c r="I120" i="1" l="1"/>
  <c r="J120" i="1" s="1"/>
  <c r="K120" i="1" s="1"/>
  <c r="G121" i="1" s="1"/>
  <c r="L120" i="1"/>
  <c r="M120" i="1"/>
  <c r="D121" i="1"/>
  <c r="E121" i="1" s="1"/>
  <c r="F121" i="1" s="1"/>
  <c r="H121" i="1" s="1"/>
  <c r="I121" i="1" s="1"/>
  <c r="B121" i="1"/>
  <c r="C121" i="1" l="1"/>
  <c r="J121" i="1"/>
  <c r="K121" i="1" s="1"/>
  <c r="G122" i="1" s="1"/>
  <c r="L121" i="1" l="1"/>
  <c r="M121" i="1"/>
  <c r="D122" i="1"/>
  <c r="E122" i="1" s="1"/>
  <c r="F122" i="1" s="1"/>
  <c r="H122" i="1" s="1"/>
  <c r="I122" i="1" s="1"/>
  <c r="B122" i="1"/>
  <c r="C122" i="1" l="1"/>
  <c r="J122" i="1"/>
  <c r="K122" i="1" s="1"/>
  <c r="G123" i="1" s="1"/>
  <c r="L122" i="1" l="1"/>
  <c r="M122" i="1"/>
  <c r="D123" i="1"/>
  <c r="C123" i="1" s="1"/>
  <c r="B123" i="1"/>
  <c r="E123" i="1" l="1"/>
  <c r="F123" i="1" s="1"/>
  <c r="H123" i="1" s="1"/>
  <c r="I123" i="1" l="1"/>
  <c r="J123" i="1" s="1"/>
  <c r="K123" i="1" s="1"/>
  <c r="G124" i="1" s="1"/>
  <c r="L123" i="1"/>
  <c r="M123" i="1"/>
  <c r="D124" i="1"/>
  <c r="E124" i="1" s="1"/>
  <c r="F124" i="1" s="1"/>
  <c r="H124" i="1" s="1"/>
  <c r="I124" i="1" s="1"/>
  <c r="B124" i="1"/>
  <c r="C124" i="1" l="1"/>
  <c r="J124" i="1"/>
  <c r="K124" i="1" s="1"/>
  <c r="G125" i="1" s="1"/>
  <c r="L124" i="1" l="1"/>
  <c r="M124" i="1"/>
  <c r="D125" i="1"/>
  <c r="E125" i="1" s="1"/>
  <c r="F125" i="1" s="1"/>
  <c r="H125" i="1" s="1"/>
  <c r="I125" i="1" s="1"/>
  <c r="B125" i="1"/>
  <c r="C125" i="1" l="1"/>
  <c r="J125" i="1"/>
  <c r="K125" i="1" s="1"/>
  <c r="G126" i="1" s="1"/>
  <c r="L125" i="1" l="1"/>
  <c r="M125" i="1"/>
  <c r="B126" i="1"/>
  <c r="D126" i="1"/>
  <c r="C126" i="1" s="1"/>
  <c r="E126" i="1" l="1"/>
  <c r="F126" i="1" s="1"/>
  <c r="H126" i="1" s="1"/>
  <c r="I126" i="1" l="1"/>
  <c r="J126" i="1" s="1"/>
  <c r="K126" i="1" s="1"/>
  <c r="G127" i="1" s="1"/>
  <c r="L126" i="1"/>
  <c r="M126" i="1"/>
  <c r="B127" i="1"/>
  <c r="D127" i="1"/>
  <c r="C127" i="1" s="1"/>
  <c r="E127" i="1" l="1"/>
  <c r="F127" i="1" s="1"/>
  <c r="H127" i="1" s="1"/>
  <c r="I127" i="1" l="1"/>
  <c r="J127" i="1" s="1"/>
  <c r="K127" i="1" s="1"/>
  <c r="G128" i="1" s="1"/>
  <c r="L127" i="1"/>
  <c r="M127" i="1"/>
  <c r="D128" i="1"/>
  <c r="C128" i="1" s="1"/>
  <c r="B128" i="1"/>
  <c r="E128" i="1" l="1"/>
  <c r="F128" i="1" s="1"/>
  <c r="H128" i="1" s="1"/>
  <c r="I128" i="1" l="1"/>
  <c r="J128" i="1" s="1"/>
  <c r="K128" i="1" s="1"/>
  <c r="G129" i="1" s="1"/>
  <c r="L128" i="1"/>
  <c r="M128" i="1"/>
  <c r="D129" i="1"/>
  <c r="E129" i="1" s="1"/>
  <c r="F129" i="1" s="1"/>
  <c r="H129" i="1" s="1"/>
  <c r="I129" i="1" s="1"/>
  <c r="B129" i="1"/>
  <c r="C129" i="1" l="1"/>
  <c r="J129" i="1"/>
  <c r="K129" i="1" s="1"/>
  <c r="G130" i="1" s="1"/>
  <c r="L129" i="1" l="1"/>
  <c r="M129" i="1"/>
  <c r="D130" i="1"/>
  <c r="E130" i="1" s="1"/>
  <c r="F130" i="1" s="1"/>
  <c r="H130" i="1" s="1"/>
  <c r="I130" i="1" s="1"/>
  <c r="B130" i="1"/>
  <c r="C130" i="1" l="1"/>
  <c r="J130" i="1"/>
  <c r="K130" i="1" s="1"/>
  <c r="G131" i="1" s="1"/>
  <c r="L130" i="1" l="1"/>
  <c r="M130" i="1"/>
  <c r="D131" i="1"/>
  <c r="E131" i="1" s="1"/>
  <c r="F131" i="1" s="1"/>
  <c r="H131" i="1" s="1"/>
  <c r="I131" i="1" s="1"/>
  <c r="B131" i="1"/>
  <c r="C131" i="1" l="1"/>
  <c r="J131" i="1"/>
  <c r="K131" i="1" s="1"/>
  <c r="G132" i="1" s="1"/>
  <c r="L131" i="1" l="1"/>
  <c r="M131" i="1"/>
  <c r="B132" i="1"/>
  <c r="D132" i="1"/>
  <c r="C132" i="1" s="1"/>
  <c r="E132" i="1" l="1"/>
  <c r="F132" i="1" s="1"/>
  <c r="H132" i="1" s="1"/>
  <c r="I132" i="1" l="1"/>
  <c r="J132" i="1" s="1"/>
  <c r="K132" i="1" s="1"/>
  <c r="G133" i="1" s="1"/>
  <c r="L132" i="1"/>
  <c r="M132" i="1"/>
  <c r="D133" i="1"/>
  <c r="E133" i="1" s="1"/>
  <c r="F133" i="1" s="1"/>
  <c r="H133" i="1" s="1"/>
  <c r="I133" i="1" s="1"/>
  <c r="B133" i="1"/>
  <c r="C133" i="1" l="1"/>
  <c r="J133" i="1"/>
  <c r="K133" i="1" s="1"/>
  <c r="G134" i="1" s="1"/>
  <c r="L133" i="1" l="1"/>
  <c r="M133" i="1"/>
  <c r="D134" i="1"/>
  <c r="C134" i="1" s="1"/>
  <c r="B134" i="1"/>
  <c r="E134" i="1" l="1"/>
  <c r="F134" i="1" s="1"/>
  <c r="H134" i="1" s="1"/>
  <c r="I134" i="1" l="1"/>
  <c r="J134" i="1" s="1"/>
  <c r="K134" i="1" s="1"/>
  <c r="G135" i="1" s="1"/>
  <c r="L134" i="1"/>
  <c r="M134" i="1"/>
  <c r="B135" i="1"/>
  <c r="D135" i="1"/>
  <c r="C135" i="1" s="1"/>
  <c r="E135" i="1" l="1"/>
  <c r="F135" i="1" s="1"/>
  <c r="H135" i="1" s="1"/>
  <c r="I135" i="1" l="1"/>
  <c r="J135" i="1" s="1"/>
  <c r="K135" i="1" s="1"/>
  <c r="G136" i="1" s="1"/>
  <c r="L135" i="1"/>
  <c r="M135" i="1"/>
  <c r="D136" i="1"/>
  <c r="C136" i="1" s="1"/>
  <c r="B136" i="1"/>
  <c r="E136" i="1" l="1"/>
  <c r="F136" i="1" s="1"/>
  <c r="H136" i="1" s="1"/>
  <c r="I136" i="1" l="1"/>
  <c r="J136" i="1" s="1"/>
  <c r="K136" i="1" s="1"/>
  <c r="G137" i="1" s="1"/>
  <c r="L136" i="1"/>
  <c r="M136" i="1"/>
  <c r="D137" i="1"/>
  <c r="C137" i="1" s="1"/>
  <c r="B137" i="1"/>
  <c r="E137" i="1" l="1"/>
  <c r="F137" i="1" s="1"/>
  <c r="H137" i="1" s="1"/>
  <c r="I137" i="1" l="1"/>
  <c r="J137" i="1" s="1"/>
  <c r="K137" i="1" s="1"/>
  <c r="G138" i="1" s="1"/>
  <c r="L137" i="1"/>
  <c r="M137" i="1"/>
  <c r="D138" i="1"/>
  <c r="E138" i="1" s="1"/>
  <c r="F138" i="1" s="1"/>
  <c r="H138" i="1" s="1"/>
  <c r="I138" i="1" s="1"/>
  <c r="B138" i="1"/>
  <c r="C138" i="1" l="1"/>
  <c r="J138" i="1"/>
  <c r="K138" i="1" s="1"/>
  <c r="G139" i="1" s="1"/>
  <c r="L138" i="1" l="1"/>
  <c r="M138" i="1"/>
  <c r="D139" i="1"/>
  <c r="E139" i="1" s="1"/>
  <c r="F139" i="1" s="1"/>
  <c r="H139" i="1" s="1"/>
  <c r="I139" i="1" s="1"/>
  <c r="B139" i="1"/>
  <c r="C139" i="1" l="1"/>
  <c r="J139" i="1"/>
  <c r="K139" i="1" s="1"/>
  <c r="G140" i="1" s="1"/>
  <c r="L139" i="1" l="1"/>
  <c r="M139" i="1"/>
  <c r="D140" i="1"/>
  <c r="C140" i="1" s="1"/>
  <c r="B140" i="1"/>
  <c r="E140" i="1" l="1"/>
  <c r="F140" i="1" s="1"/>
  <c r="H140" i="1" s="1"/>
  <c r="I140" i="1" l="1"/>
  <c r="J140" i="1" s="1"/>
  <c r="K140" i="1" s="1"/>
  <c r="G141" i="1" s="1"/>
  <c r="L140" i="1"/>
  <c r="M140" i="1"/>
  <c r="D141" i="1"/>
  <c r="C141" i="1" s="1"/>
  <c r="B141" i="1"/>
  <c r="E141" i="1" l="1"/>
  <c r="F141" i="1" s="1"/>
  <c r="H141" i="1" s="1"/>
  <c r="I141" i="1" l="1"/>
  <c r="J141" i="1" s="1"/>
  <c r="K141" i="1" s="1"/>
  <c r="G142" i="1" s="1"/>
  <c r="L141" i="1"/>
  <c r="M141" i="1"/>
  <c r="D142" i="1"/>
  <c r="C142" i="1" s="1"/>
  <c r="B142" i="1"/>
  <c r="E142" i="1" l="1"/>
  <c r="F142" i="1" s="1"/>
  <c r="H142" i="1" s="1"/>
  <c r="I142" i="1" l="1"/>
  <c r="J142" i="1" s="1"/>
  <c r="K142" i="1" s="1"/>
  <c r="G143" i="1" s="1"/>
  <c r="L142" i="1"/>
  <c r="M142" i="1"/>
  <c r="D143" i="1"/>
  <c r="E143" i="1" s="1"/>
  <c r="F143" i="1" s="1"/>
  <c r="H143" i="1" s="1"/>
  <c r="I143" i="1" s="1"/>
  <c r="B143" i="1"/>
  <c r="C143" i="1" l="1"/>
  <c r="J143" i="1"/>
  <c r="K143" i="1" s="1"/>
  <c r="G144" i="1" s="1"/>
  <c r="L143" i="1" l="1"/>
  <c r="M143" i="1"/>
  <c r="D144" i="1"/>
  <c r="E144" i="1" s="1"/>
  <c r="F144" i="1" s="1"/>
  <c r="H144" i="1" s="1"/>
  <c r="I144" i="1" s="1"/>
  <c r="B144" i="1"/>
  <c r="C144" i="1" l="1"/>
  <c r="J144" i="1"/>
  <c r="K144" i="1" s="1"/>
  <c r="G145" i="1" s="1"/>
  <c r="L144" i="1" l="1"/>
  <c r="M144" i="1"/>
  <c r="D145" i="1"/>
  <c r="C145" i="1" s="1"/>
  <c r="B145" i="1"/>
  <c r="E145" i="1" l="1"/>
  <c r="F145" i="1" s="1"/>
  <c r="H145" i="1" s="1"/>
  <c r="I145" i="1" l="1"/>
  <c r="J145" i="1" s="1"/>
  <c r="K145" i="1" s="1"/>
  <c r="G146" i="1" s="1"/>
  <c r="L145" i="1"/>
  <c r="M145" i="1"/>
  <c r="D146" i="1"/>
  <c r="E146" i="1" s="1"/>
  <c r="F146" i="1" s="1"/>
  <c r="H146" i="1" s="1"/>
  <c r="I146" i="1" s="1"/>
  <c r="B146" i="1"/>
  <c r="C146" i="1" l="1"/>
  <c r="J146" i="1"/>
  <c r="K146" i="1" s="1"/>
  <c r="G147" i="1" s="1"/>
  <c r="L146" i="1" l="1"/>
  <c r="M146" i="1"/>
  <c r="D147" i="1"/>
  <c r="C147" i="1" s="1"/>
  <c r="B147" i="1"/>
  <c r="E147" i="1" l="1"/>
  <c r="F147" i="1" s="1"/>
  <c r="H147" i="1" s="1"/>
  <c r="I147" i="1" l="1"/>
  <c r="J147" i="1" s="1"/>
  <c r="K147" i="1" s="1"/>
  <c r="G148" i="1" s="1"/>
  <c r="L147" i="1"/>
  <c r="M147" i="1"/>
  <c r="D148" i="1"/>
  <c r="C148" i="1" s="1"/>
  <c r="B148" i="1"/>
  <c r="E148" i="1" l="1"/>
  <c r="F148" i="1" s="1"/>
  <c r="H148" i="1" s="1"/>
  <c r="I148" i="1" l="1"/>
  <c r="J148" i="1" s="1"/>
  <c r="K148" i="1" s="1"/>
  <c r="G149" i="1" s="1"/>
  <c r="L148" i="1"/>
  <c r="M148" i="1"/>
  <c r="D149" i="1"/>
  <c r="C149" i="1" s="1"/>
  <c r="B149" i="1"/>
  <c r="E149" i="1" l="1"/>
  <c r="F149" i="1" s="1"/>
  <c r="H149" i="1" s="1"/>
  <c r="I149" i="1" l="1"/>
  <c r="J149" i="1" s="1"/>
  <c r="K149" i="1" s="1"/>
  <c r="G150" i="1" s="1"/>
  <c r="L149" i="1"/>
  <c r="M149" i="1"/>
  <c r="D150" i="1"/>
  <c r="C150" i="1" s="1"/>
  <c r="B150" i="1"/>
  <c r="E150" i="1" l="1"/>
  <c r="F150" i="1" s="1"/>
  <c r="H150" i="1" s="1"/>
  <c r="I150" i="1" l="1"/>
  <c r="J150" i="1" s="1"/>
  <c r="K150" i="1" s="1"/>
  <c r="G151" i="1" s="1"/>
  <c r="L150" i="1"/>
  <c r="M150" i="1"/>
  <c r="D151" i="1"/>
  <c r="E151" i="1" s="1"/>
  <c r="F151" i="1" s="1"/>
  <c r="H151" i="1" s="1"/>
  <c r="I151" i="1" s="1"/>
  <c r="B151" i="1"/>
  <c r="C151" i="1" l="1"/>
  <c r="J151" i="1"/>
  <c r="K151" i="1" s="1"/>
  <c r="G152" i="1" s="1"/>
  <c r="L151" i="1" l="1"/>
  <c r="M151" i="1"/>
  <c r="D152" i="1"/>
  <c r="E152" i="1" s="1"/>
  <c r="F152" i="1" s="1"/>
  <c r="H152" i="1" s="1"/>
  <c r="I152" i="1" s="1"/>
  <c r="B152" i="1"/>
  <c r="C152" i="1" l="1"/>
  <c r="J152" i="1"/>
  <c r="K152" i="1" s="1"/>
  <c r="G153" i="1" s="1"/>
  <c r="L152" i="1" l="1"/>
  <c r="M152" i="1"/>
  <c r="D153" i="1"/>
  <c r="E153" i="1" s="1"/>
  <c r="F153" i="1" s="1"/>
  <c r="H153" i="1" s="1"/>
  <c r="I153" i="1" s="1"/>
  <c r="B153" i="1"/>
  <c r="C153" i="1" l="1"/>
  <c r="J153" i="1"/>
  <c r="K153" i="1" s="1"/>
  <c r="G154" i="1" s="1"/>
  <c r="L153" i="1" l="1"/>
  <c r="M153" i="1" s="1"/>
  <c r="D154" i="1"/>
  <c r="C154" i="1" s="1"/>
  <c r="B154" i="1"/>
  <c r="E154" i="1" l="1"/>
  <c r="F154" i="1" s="1"/>
  <c r="H154" i="1" s="1"/>
  <c r="I154" i="1" l="1"/>
  <c r="J154" i="1" s="1"/>
  <c r="K154" i="1" s="1"/>
  <c r="G155" i="1" s="1"/>
  <c r="L154" i="1"/>
  <c r="M154" i="1" s="1"/>
  <c r="D155" i="1"/>
  <c r="C155" i="1" s="1"/>
  <c r="B155" i="1"/>
  <c r="E155" i="1" l="1"/>
  <c r="F155" i="1" s="1"/>
  <c r="H155" i="1" s="1"/>
  <c r="I155" i="1" l="1"/>
  <c r="J155" i="1" s="1"/>
  <c r="K155" i="1" s="1"/>
  <c r="G156" i="1" s="1"/>
  <c r="L155" i="1"/>
  <c r="M155" i="1" s="1"/>
  <c r="D156" i="1"/>
  <c r="C156" i="1" s="1"/>
  <c r="B156" i="1"/>
  <c r="E156" i="1" l="1"/>
  <c r="F156" i="1" s="1"/>
  <c r="H156" i="1" s="1"/>
  <c r="I156" i="1" l="1"/>
  <c r="J156" i="1" s="1"/>
  <c r="K156" i="1" s="1"/>
  <c r="G157" i="1" s="1"/>
  <c r="L156" i="1"/>
  <c r="M156" i="1" s="1"/>
  <c r="B157" i="1"/>
  <c r="D157" i="1"/>
  <c r="E157" i="1" s="1"/>
  <c r="F157" i="1" s="1"/>
  <c r="H157" i="1" s="1"/>
  <c r="I157" i="1" s="1"/>
  <c r="C157" i="1" l="1"/>
  <c r="J157" i="1"/>
  <c r="K157" i="1" s="1"/>
  <c r="G158" i="1" s="1"/>
  <c r="L157" i="1" l="1"/>
  <c r="M157" i="1" s="1"/>
  <c r="D158" i="1"/>
  <c r="C158" i="1" s="1"/>
  <c r="B158" i="1"/>
  <c r="E158" i="1" l="1"/>
  <c r="F158" i="1" s="1"/>
  <c r="H158" i="1" s="1"/>
  <c r="I158" i="1" l="1"/>
  <c r="J158" i="1" s="1"/>
  <c r="K158" i="1" s="1"/>
  <c r="G159" i="1" s="1"/>
  <c r="L158" i="1"/>
  <c r="M158" i="1" s="1"/>
  <c r="D159" i="1"/>
  <c r="E159" i="1" s="1"/>
  <c r="F159" i="1" s="1"/>
  <c r="H159" i="1" s="1"/>
  <c r="I159" i="1" s="1"/>
  <c r="B159" i="1"/>
  <c r="C159" i="1" l="1"/>
  <c r="J159" i="1"/>
  <c r="K159" i="1" s="1"/>
  <c r="G160" i="1" s="1"/>
  <c r="L159" i="1" l="1"/>
  <c r="M159" i="1" s="1"/>
  <c r="D160" i="1"/>
  <c r="E160" i="1" s="1"/>
  <c r="F160" i="1" s="1"/>
  <c r="H160" i="1" s="1"/>
  <c r="I160" i="1" s="1"/>
  <c r="B160" i="1"/>
  <c r="C160" i="1" l="1"/>
  <c r="J160" i="1"/>
  <c r="K160" i="1" s="1"/>
  <c r="G161" i="1" s="1"/>
  <c r="L160" i="1" l="1"/>
  <c r="M160" i="1" s="1"/>
  <c r="B161" i="1"/>
  <c r="D161" i="1"/>
  <c r="C161" i="1" s="1"/>
  <c r="E161" i="1" l="1"/>
  <c r="F161" i="1" s="1"/>
  <c r="H161" i="1" s="1"/>
  <c r="I161" i="1" l="1"/>
  <c r="J161" i="1" s="1"/>
  <c r="K161" i="1" s="1"/>
  <c r="G162" i="1" s="1"/>
  <c r="L161" i="1"/>
  <c r="M161" i="1" s="1"/>
  <c r="D162" i="1"/>
  <c r="E162" i="1" s="1"/>
  <c r="F162" i="1" s="1"/>
  <c r="H162" i="1" s="1"/>
  <c r="I162" i="1" s="1"/>
  <c r="B162" i="1"/>
  <c r="C162" i="1" l="1"/>
  <c r="J162" i="1"/>
  <c r="K162" i="1" s="1"/>
  <c r="G163" i="1" s="1"/>
  <c r="L162" i="1" l="1"/>
  <c r="M162" i="1" s="1"/>
  <c r="D163" i="1"/>
  <c r="E163" i="1" s="1"/>
  <c r="F163" i="1" s="1"/>
  <c r="H163" i="1" s="1"/>
  <c r="I163" i="1" s="1"/>
  <c r="B163" i="1"/>
  <c r="C163" i="1" l="1"/>
  <c r="J163" i="1"/>
  <c r="K163" i="1" s="1"/>
  <c r="G164" i="1" s="1"/>
  <c r="L163" i="1" l="1"/>
  <c r="M163" i="1" s="1"/>
  <c r="D164" i="1"/>
  <c r="C164" i="1" s="1"/>
  <c r="B164" i="1"/>
  <c r="E164" i="1" l="1"/>
  <c r="F164" i="1" s="1"/>
  <c r="H164" i="1" s="1"/>
  <c r="I164" i="1" l="1"/>
  <c r="J164" i="1" s="1"/>
  <c r="K164" i="1" s="1"/>
  <c r="G165" i="1" s="1"/>
  <c r="L164" i="1"/>
  <c r="M164" i="1" s="1"/>
  <c r="D165" i="1"/>
  <c r="C165" i="1" s="1"/>
  <c r="B165" i="1"/>
  <c r="E165" i="1" l="1"/>
  <c r="F165" i="1" s="1"/>
  <c r="H165" i="1" s="1"/>
  <c r="I165" i="1" l="1"/>
  <c r="J165" i="1" s="1"/>
  <c r="K165" i="1" s="1"/>
  <c r="G166" i="1" s="1"/>
  <c r="L165" i="1"/>
  <c r="M165" i="1" s="1"/>
  <c r="B166" i="1"/>
  <c r="D166" i="1"/>
  <c r="C166" i="1" s="1"/>
  <c r="E166" i="1" l="1"/>
  <c r="F166" i="1" s="1"/>
  <c r="H166" i="1" s="1"/>
  <c r="I166" i="1" l="1"/>
  <c r="J166" i="1" s="1"/>
  <c r="K166" i="1" s="1"/>
  <c r="G167" i="1" s="1"/>
  <c r="L166" i="1"/>
  <c r="M166" i="1" s="1"/>
  <c r="D167" i="1"/>
  <c r="E167" i="1" s="1"/>
  <c r="F167" i="1" s="1"/>
  <c r="H167" i="1" s="1"/>
  <c r="I167" i="1" s="1"/>
  <c r="B167" i="1"/>
  <c r="C167" i="1" l="1"/>
  <c r="J167" i="1"/>
  <c r="K167" i="1" s="1"/>
  <c r="G168" i="1" s="1"/>
  <c r="L167" i="1" l="1"/>
  <c r="M167" i="1" s="1"/>
  <c r="D168" i="1"/>
  <c r="C168" i="1" s="1"/>
  <c r="B168" i="1"/>
  <c r="E168" i="1" l="1"/>
  <c r="F168" i="1" s="1"/>
  <c r="H168" i="1" s="1"/>
  <c r="I168" i="1" l="1"/>
  <c r="J168" i="1" s="1"/>
  <c r="K168" i="1" s="1"/>
  <c r="G169" i="1" s="1"/>
  <c r="L168" i="1"/>
  <c r="M168" i="1" s="1"/>
  <c r="D169" i="1"/>
  <c r="C169" i="1" s="1"/>
  <c r="B169" i="1"/>
  <c r="E169" i="1" l="1"/>
  <c r="F169" i="1" s="1"/>
  <c r="H169" i="1" s="1"/>
  <c r="I169" i="1" l="1"/>
  <c r="J169" i="1" s="1"/>
  <c r="K169" i="1" s="1"/>
  <c r="G170" i="1" s="1"/>
  <c r="L169" i="1"/>
  <c r="M169" i="1" s="1"/>
  <c r="D170" i="1"/>
  <c r="C170" i="1" s="1"/>
  <c r="B170" i="1"/>
  <c r="E170" i="1" l="1"/>
  <c r="F170" i="1" s="1"/>
  <c r="H170" i="1" s="1"/>
  <c r="I170" i="1" l="1"/>
  <c r="J170" i="1" s="1"/>
  <c r="K170" i="1" s="1"/>
  <c r="G171" i="1" s="1"/>
  <c r="L170" i="1"/>
  <c r="M170" i="1" s="1"/>
  <c r="B171" i="1"/>
  <c r="D171" i="1"/>
  <c r="C171" i="1" s="1"/>
  <c r="E171" i="1" l="1"/>
  <c r="F171" i="1" s="1"/>
  <c r="H171" i="1" s="1"/>
  <c r="I171" i="1" l="1"/>
  <c r="J171" i="1" s="1"/>
  <c r="K171" i="1" s="1"/>
  <c r="G172" i="1" s="1"/>
  <c r="L171" i="1"/>
  <c r="M171" i="1" s="1"/>
  <c r="D172" i="1"/>
  <c r="E172" i="1" s="1"/>
  <c r="F172" i="1" s="1"/>
  <c r="H172" i="1" s="1"/>
  <c r="I172" i="1" s="1"/>
  <c r="B172" i="1"/>
  <c r="C172" i="1" l="1"/>
  <c r="J172" i="1"/>
  <c r="K172" i="1" s="1"/>
  <c r="G173" i="1" s="1"/>
  <c r="L172" i="1" l="1"/>
  <c r="M172" i="1" s="1"/>
  <c r="D173" i="1"/>
  <c r="C173" i="1" s="1"/>
  <c r="B173" i="1"/>
  <c r="E173" i="1" l="1"/>
  <c r="F173" i="1" s="1"/>
  <c r="H173" i="1" s="1"/>
  <c r="I173" i="1" l="1"/>
  <c r="J173" i="1" s="1"/>
  <c r="K173" i="1" s="1"/>
  <c r="G174" i="1" s="1"/>
  <c r="L173" i="1"/>
  <c r="M173" i="1" s="1"/>
  <c r="D174" i="1"/>
  <c r="C174" i="1" s="1"/>
  <c r="B174" i="1"/>
  <c r="E174" i="1" l="1"/>
  <c r="F174" i="1" s="1"/>
  <c r="H174" i="1" s="1"/>
  <c r="I174" i="1" l="1"/>
  <c r="J174" i="1" s="1"/>
  <c r="K174" i="1" s="1"/>
  <c r="G175" i="1" s="1"/>
  <c r="L174" i="1"/>
  <c r="M174" i="1" s="1"/>
  <c r="B175" i="1"/>
  <c r="D175" i="1"/>
  <c r="C175" i="1" s="1"/>
  <c r="E175" i="1" l="1"/>
  <c r="F175" i="1" s="1"/>
  <c r="H175" i="1" s="1"/>
  <c r="I175" i="1" l="1"/>
  <c r="J175" i="1" s="1"/>
  <c r="K175" i="1" s="1"/>
  <c r="G176" i="1" s="1"/>
  <c r="L175" i="1"/>
  <c r="M175" i="1" s="1"/>
  <c r="D176" i="1"/>
  <c r="C176" i="1" s="1"/>
  <c r="B176" i="1"/>
  <c r="E176" i="1" l="1"/>
  <c r="F176" i="1" s="1"/>
  <c r="H176" i="1" s="1"/>
  <c r="I176" i="1" l="1"/>
  <c r="J176" i="1" s="1"/>
  <c r="K176" i="1" s="1"/>
  <c r="G177" i="1" s="1"/>
  <c r="L176" i="1"/>
  <c r="M176" i="1" s="1"/>
  <c r="D177" i="1"/>
  <c r="C177" i="1" s="1"/>
  <c r="B177" i="1"/>
  <c r="E177" i="1" l="1"/>
  <c r="F177" i="1" s="1"/>
  <c r="H177" i="1" s="1"/>
  <c r="I177" i="1" l="1"/>
  <c r="J177" i="1" s="1"/>
  <c r="K177" i="1" s="1"/>
  <c r="G178" i="1" s="1"/>
  <c r="D178" i="1"/>
  <c r="L177" i="1"/>
  <c r="M177" i="1" s="1"/>
  <c r="B178" i="1"/>
  <c r="C178" i="1"/>
  <c r="E178" i="1"/>
  <c r="F178" i="1" s="1"/>
  <c r="H178" i="1" s="1"/>
  <c r="I178" i="1" s="1"/>
  <c r="J178" i="1" l="1"/>
  <c r="K178" i="1" s="1"/>
  <c r="G179" i="1" s="1"/>
  <c r="L178" i="1" l="1"/>
  <c r="M178" i="1" s="1"/>
  <c r="B179" i="1"/>
  <c r="D179" i="1"/>
  <c r="C179" i="1" s="1"/>
  <c r="E179" i="1" l="1"/>
  <c r="F179" i="1" s="1"/>
  <c r="H179" i="1" s="1"/>
  <c r="I179" i="1" l="1"/>
  <c r="J179" i="1" s="1"/>
  <c r="K179" i="1" s="1"/>
  <c r="G180" i="1" s="1"/>
  <c r="L179" i="1"/>
  <c r="M179" i="1" s="1"/>
  <c r="D180" i="1"/>
  <c r="C180" i="1" s="1"/>
  <c r="B180" i="1"/>
  <c r="E180" i="1" l="1"/>
  <c r="F180" i="1" s="1"/>
  <c r="H180" i="1" s="1"/>
  <c r="I180" i="1" l="1"/>
  <c r="J180" i="1" s="1"/>
  <c r="K180" i="1" s="1"/>
  <c r="G181" i="1" s="1"/>
  <c r="L180" i="1"/>
  <c r="M180" i="1" s="1"/>
  <c r="D181" i="1"/>
  <c r="E181" i="1" s="1"/>
  <c r="F181" i="1" s="1"/>
  <c r="H181" i="1" s="1"/>
  <c r="I181" i="1" s="1"/>
  <c r="B181" i="1"/>
  <c r="C181" i="1" l="1"/>
  <c r="J181" i="1"/>
  <c r="K181" i="1" s="1"/>
  <c r="G182" i="1" s="1"/>
  <c r="L181" i="1" l="1"/>
  <c r="M181" i="1" s="1"/>
  <c r="D182" i="1"/>
  <c r="C182" i="1" s="1"/>
  <c r="B182" i="1"/>
  <c r="E182" i="1" l="1"/>
  <c r="F182" i="1" s="1"/>
  <c r="H182" i="1" s="1"/>
  <c r="I182" i="1" l="1"/>
  <c r="J182" i="1" s="1"/>
  <c r="K182" i="1" s="1"/>
  <c r="G183" i="1" s="1"/>
  <c r="L182" i="1"/>
  <c r="M182" i="1" s="1"/>
  <c r="B183" i="1"/>
  <c r="D183" i="1"/>
  <c r="E183" i="1" s="1"/>
  <c r="F183" i="1" s="1"/>
  <c r="H183" i="1" s="1"/>
  <c r="I183" i="1" s="1"/>
  <c r="C183" i="1" l="1"/>
  <c r="J183" i="1"/>
  <c r="K183" i="1" s="1"/>
  <c r="G184" i="1" s="1"/>
  <c r="L183" i="1" l="1"/>
  <c r="M183" i="1" s="1"/>
  <c r="D184" i="1"/>
  <c r="C184" i="1" s="1"/>
  <c r="B184" i="1"/>
  <c r="E184" i="1" l="1"/>
  <c r="F184" i="1" s="1"/>
  <c r="H184" i="1" s="1"/>
  <c r="I184" i="1" l="1"/>
  <c r="J184" i="1" s="1"/>
  <c r="K184" i="1" s="1"/>
  <c r="G185" i="1" s="1"/>
  <c r="L184" i="1"/>
  <c r="M184" i="1" s="1"/>
  <c r="D185" i="1"/>
  <c r="E185" i="1" s="1"/>
  <c r="F185" i="1" s="1"/>
  <c r="H185" i="1" s="1"/>
  <c r="I185" i="1" s="1"/>
  <c r="B185" i="1"/>
  <c r="C185" i="1" l="1"/>
  <c r="J185" i="1"/>
  <c r="K185" i="1" s="1"/>
  <c r="G186" i="1" s="1"/>
  <c r="L185" i="1" l="1"/>
  <c r="M185" i="1" s="1"/>
  <c r="D186" i="1"/>
  <c r="C186" i="1" s="1"/>
  <c r="B186" i="1"/>
  <c r="E186" i="1" l="1"/>
  <c r="F186" i="1" s="1"/>
  <c r="H186" i="1" s="1"/>
  <c r="I186" i="1" l="1"/>
  <c r="J186" i="1" s="1"/>
  <c r="K186" i="1" s="1"/>
  <c r="G187" i="1" s="1"/>
  <c r="L186" i="1"/>
  <c r="M186" i="1" s="1"/>
  <c r="D187" i="1"/>
  <c r="C187" i="1" s="1"/>
  <c r="B187" i="1"/>
  <c r="E187" i="1" l="1"/>
  <c r="F187" i="1" s="1"/>
  <c r="H187" i="1" s="1"/>
  <c r="I187" i="1" l="1"/>
  <c r="J187" i="1" s="1"/>
  <c r="K187" i="1" s="1"/>
  <c r="G188" i="1" s="1"/>
  <c r="L187" i="1"/>
  <c r="M187" i="1" s="1"/>
  <c r="D188" i="1"/>
  <c r="E188" i="1" s="1"/>
  <c r="F188" i="1" s="1"/>
  <c r="H188" i="1" s="1"/>
  <c r="I188" i="1" s="1"/>
  <c r="B188" i="1"/>
  <c r="C188" i="1" l="1"/>
  <c r="J188" i="1"/>
  <c r="K188" i="1" s="1"/>
  <c r="G189" i="1" s="1"/>
  <c r="L188" i="1" l="1"/>
  <c r="M188" i="1" s="1"/>
  <c r="D189" i="1"/>
  <c r="E189" i="1" s="1"/>
  <c r="F189" i="1" s="1"/>
  <c r="H189" i="1" s="1"/>
  <c r="I189" i="1" s="1"/>
  <c r="B189" i="1"/>
  <c r="C189" i="1" l="1"/>
  <c r="J189" i="1"/>
  <c r="K189" i="1" s="1"/>
  <c r="G190" i="1" s="1"/>
  <c r="L189" i="1" l="1"/>
  <c r="M189" i="1" s="1"/>
  <c r="D190" i="1"/>
  <c r="E190" i="1" s="1"/>
  <c r="F190" i="1" s="1"/>
  <c r="H190" i="1" s="1"/>
  <c r="I190" i="1" s="1"/>
  <c r="B190" i="1"/>
  <c r="C190" i="1" l="1"/>
  <c r="J190" i="1"/>
  <c r="K190" i="1" s="1"/>
  <c r="G191" i="1" s="1"/>
  <c r="L190" i="1" l="1"/>
  <c r="M190" i="1" s="1"/>
  <c r="D191" i="1"/>
  <c r="C191" i="1" s="1"/>
  <c r="B191" i="1"/>
  <c r="E191" i="1" l="1"/>
  <c r="F191" i="1" s="1"/>
  <c r="H191" i="1" s="1"/>
  <c r="I191" i="1" l="1"/>
  <c r="J191" i="1" s="1"/>
  <c r="K191" i="1" s="1"/>
  <c r="G192" i="1" s="1"/>
  <c r="L191" i="1"/>
  <c r="M191" i="1" s="1"/>
  <c r="D192" i="1"/>
  <c r="C192" i="1" s="1"/>
  <c r="B192" i="1"/>
  <c r="E192" i="1" l="1"/>
  <c r="F192" i="1" s="1"/>
  <c r="H192" i="1" s="1"/>
  <c r="I192" i="1" l="1"/>
  <c r="J192" i="1" s="1"/>
  <c r="K192" i="1" s="1"/>
  <c r="G193" i="1" s="1"/>
  <c r="L192" i="1"/>
  <c r="M192" i="1" s="1"/>
  <c r="D193" i="1"/>
  <c r="E193" i="1" s="1"/>
  <c r="F193" i="1" s="1"/>
  <c r="H193" i="1" s="1"/>
  <c r="I193" i="1" s="1"/>
  <c r="B193" i="1"/>
  <c r="C193" i="1" l="1"/>
  <c r="J193" i="1"/>
  <c r="K193" i="1" s="1"/>
  <c r="G194" i="1" s="1"/>
  <c r="L193" i="1" l="1"/>
  <c r="M193" i="1" s="1"/>
  <c r="D194" i="1"/>
  <c r="E194" i="1" s="1"/>
  <c r="F194" i="1" s="1"/>
  <c r="H194" i="1" s="1"/>
  <c r="I194" i="1" s="1"/>
  <c r="B194" i="1"/>
  <c r="C194" i="1" l="1"/>
  <c r="J194" i="1"/>
  <c r="K194" i="1" s="1"/>
  <c r="G195" i="1" s="1"/>
  <c r="L194" i="1" l="1"/>
  <c r="M194" i="1" s="1"/>
  <c r="B195" i="1"/>
  <c r="D195" i="1"/>
  <c r="E195" i="1" s="1"/>
  <c r="F195" i="1" s="1"/>
  <c r="H195" i="1" s="1"/>
  <c r="I195" i="1" s="1"/>
  <c r="C195" i="1" l="1"/>
  <c r="J195" i="1"/>
  <c r="K195" i="1" s="1"/>
  <c r="G196" i="1" s="1"/>
  <c r="L195" i="1" l="1"/>
  <c r="M195" i="1" s="1"/>
  <c r="D196" i="1"/>
  <c r="E196" i="1" s="1"/>
  <c r="F196" i="1" s="1"/>
  <c r="H196" i="1" s="1"/>
  <c r="I196" i="1" s="1"/>
  <c r="B196" i="1"/>
  <c r="C196" i="1" l="1"/>
  <c r="J196" i="1"/>
  <c r="K196" i="1" s="1"/>
  <c r="G197" i="1" s="1"/>
  <c r="L196" i="1" l="1"/>
  <c r="M196" i="1" s="1"/>
  <c r="D197" i="1"/>
  <c r="E197" i="1" s="1"/>
  <c r="F197" i="1" s="1"/>
  <c r="H197" i="1" s="1"/>
  <c r="I197" i="1" s="1"/>
  <c r="B197" i="1"/>
  <c r="C197" i="1" l="1"/>
  <c r="J197" i="1"/>
  <c r="K197" i="1" s="1"/>
  <c r="G198" i="1" s="1"/>
  <c r="L197" i="1" l="1"/>
  <c r="M197" i="1" s="1"/>
  <c r="D198" i="1"/>
  <c r="C198" i="1" s="1"/>
  <c r="B198" i="1"/>
  <c r="E198" i="1" l="1"/>
  <c r="F198" i="1" s="1"/>
  <c r="H198" i="1" s="1"/>
  <c r="I198" i="1" l="1"/>
  <c r="J198" i="1" s="1"/>
  <c r="K198" i="1" s="1"/>
  <c r="G199" i="1" s="1"/>
  <c r="L198" i="1"/>
  <c r="M198" i="1" s="1"/>
  <c r="D199" i="1"/>
  <c r="E199" i="1" s="1"/>
  <c r="F199" i="1" s="1"/>
  <c r="H199" i="1" s="1"/>
  <c r="I199" i="1" s="1"/>
  <c r="B199" i="1"/>
  <c r="C199" i="1" l="1"/>
  <c r="J199" i="1"/>
  <c r="K199" i="1" s="1"/>
  <c r="G200" i="1" s="1"/>
  <c r="L199" i="1" l="1"/>
  <c r="M199" i="1" s="1"/>
  <c r="D200" i="1"/>
  <c r="C200" i="1" s="1"/>
  <c r="B200" i="1"/>
  <c r="E200" i="1" l="1"/>
  <c r="F200" i="1" s="1"/>
  <c r="H200" i="1" s="1"/>
  <c r="I200" i="1" l="1"/>
  <c r="J200" i="1" s="1"/>
  <c r="K200" i="1" s="1"/>
  <c r="G201" i="1" s="1"/>
  <c r="L200" i="1"/>
  <c r="M200" i="1" s="1"/>
  <c r="D201" i="1"/>
  <c r="C201" i="1" s="1"/>
  <c r="B201" i="1"/>
  <c r="E201" i="1" l="1"/>
  <c r="F201" i="1" s="1"/>
  <c r="H201" i="1" s="1"/>
  <c r="I201" i="1" l="1"/>
  <c r="J201" i="1" s="1"/>
  <c r="K201" i="1" s="1"/>
  <c r="G202" i="1" s="1"/>
  <c r="L201" i="1"/>
  <c r="M201" i="1" s="1"/>
  <c r="B202" i="1"/>
  <c r="D202" i="1"/>
  <c r="C202" i="1" s="1"/>
  <c r="E202" i="1" l="1"/>
  <c r="F202" i="1" s="1"/>
  <c r="H202" i="1" s="1"/>
  <c r="I202" i="1" l="1"/>
  <c r="J202" i="1" s="1"/>
  <c r="K202" i="1" s="1"/>
  <c r="G203" i="1" s="1"/>
  <c r="L202" i="1"/>
  <c r="M202" i="1" s="1"/>
  <c r="D203" i="1"/>
  <c r="C203" i="1" s="1"/>
  <c r="B203" i="1"/>
  <c r="E203" i="1" l="1"/>
  <c r="F203" i="1" s="1"/>
  <c r="H203" i="1" s="1"/>
  <c r="I203" i="1" l="1"/>
  <c r="J203" i="1" s="1"/>
  <c r="K203" i="1" s="1"/>
  <c r="G204" i="1" s="1"/>
  <c r="L203" i="1"/>
  <c r="M203" i="1" s="1"/>
  <c r="D204" i="1"/>
  <c r="C204" i="1" s="1"/>
  <c r="B204" i="1"/>
  <c r="E204" i="1" l="1"/>
  <c r="F204" i="1" s="1"/>
  <c r="H204" i="1" s="1"/>
  <c r="I204" i="1" l="1"/>
  <c r="J204" i="1" s="1"/>
  <c r="K204" i="1" s="1"/>
  <c r="G205" i="1" s="1"/>
  <c r="L204" i="1"/>
  <c r="M204" i="1" s="1"/>
  <c r="B205" i="1"/>
  <c r="D205" i="1"/>
  <c r="C205" i="1" s="1"/>
  <c r="E205" i="1" l="1"/>
  <c r="F205" i="1" s="1"/>
  <c r="H205" i="1" s="1"/>
  <c r="I205" i="1" l="1"/>
  <c r="J205" i="1" s="1"/>
  <c r="K205" i="1" s="1"/>
  <c r="G206" i="1" s="1"/>
  <c r="L205" i="1"/>
  <c r="M205" i="1" s="1"/>
  <c r="B206" i="1"/>
  <c r="D206" i="1"/>
  <c r="C206" i="1" s="1"/>
  <c r="E206" i="1" l="1"/>
  <c r="F206" i="1" s="1"/>
  <c r="H206" i="1" s="1"/>
  <c r="I206" i="1" l="1"/>
  <c r="J206" i="1" s="1"/>
  <c r="K206" i="1" s="1"/>
  <c r="G207" i="1" s="1"/>
  <c r="L206" i="1"/>
  <c r="M206" i="1" s="1"/>
  <c r="D207" i="1"/>
  <c r="E207" i="1" s="1"/>
  <c r="F207" i="1" s="1"/>
  <c r="H207" i="1" s="1"/>
  <c r="I207" i="1" s="1"/>
  <c r="B207" i="1"/>
  <c r="C207" i="1" l="1"/>
  <c r="J207" i="1"/>
  <c r="K207" i="1" s="1"/>
  <c r="G208" i="1" s="1"/>
  <c r="L207" i="1" l="1"/>
  <c r="M207" i="1" s="1"/>
  <c r="B208" i="1"/>
  <c r="D208" i="1"/>
  <c r="E208" i="1" s="1"/>
  <c r="F208" i="1" s="1"/>
  <c r="H208" i="1" s="1"/>
  <c r="I208" i="1" s="1"/>
  <c r="C208" i="1" l="1"/>
  <c r="J208" i="1"/>
  <c r="K208" i="1" s="1"/>
  <c r="G209" i="1" s="1"/>
  <c r="L208" i="1" l="1"/>
  <c r="M208" i="1" s="1"/>
  <c r="B209" i="1"/>
  <c r="D209" i="1"/>
  <c r="E209" i="1" s="1"/>
  <c r="F209" i="1" s="1"/>
  <c r="H209" i="1" s="1"/>
  <c r="I209" i="1" s="1"/>
  <c r="C209" i="1" l="1"/>
  <c r="J209" i="1"/>
  <c r="K209" i="1" s="1"/>
  <c r="G210" i="1" s="1"/>
  <c r="L209" i="1" l="1"/>
  <c r="M209" i="1" s="1"/>
  <c r="D210" i="1"/>
  <c r="E210" i="1" s="1"/>
  <c r="F210" i="1" s="1"/>
  <c r="H210" i="1" s="1"/>
  <c r="I210" i="1" s="1"/>
  <c r="B210" i="1"/>
  <c r="C210" i="1" l="1"/>
  <c r="J210" i="1"/>
  <c r="K210" i="1" s="1"/>
  <c r="G211" i="1" s="1"/>
  <c r="L210" i="1" l="1"/>
  <c r="M210" i="1" s="1"/>
  <c r="D211" i="1"/>
  <c r="C211" i="1" s="1"/>
  <c r="B211" i="1"/>
  <c r="E211" i="1" l="1"/>
  <c r="F211" i="1" s="1"/>
  <c r="H211" i="1" s="1"/>
  <c r="I211" i="1" l="1"/>
  <c r="J211" i="1" s="1"/>
  <c r="K211" i="1" s="1"/>
  <c r="G212" i="1" s="1"/>
  <c r="L211" i="1"/>
  <c r="M211" i="1" s="1"/>
  <c r="D212" i="1"/>
  <c r="E212" i="1" s="1"/>
  <c r="F212" i="1" s="1"/>
  <c r="H212" i="1" s="1"/>
  <c r="I212" i="1" s="1"/>
  <c r="B212" i="1"/>
  <c r="C212" i="1" l="1"/>
  <c r="J212" i="1"/>
  <c r="K212" i="1" s="1"/>
  <c r="G213" i="1" s="1"/>
  <c r="L212" i="1" l="1"/>
  <c r="M212" i="1" s="1"/>
  <c r="D213" i="1"/>
  <c r="C213" i="1" s="1"/>
  <c r="B213" i="1"/>
  <c r="E213" i="1" l="1"/>
  <c r="F213" i="1" s="1"/>
  <c r="H213" i="1" s="1"/>
  <c r="I213" i="1" l="1"/>
  <c r="J213" i="1" s="1"/>
  <c r="K213" i="1" s="1"/>
  <c r="G214" i="1" s="1"/>
  <c r="L213" i="1"/>
  <c r="M213" i="1" s="1"/>
  <c r="B214" i="1"/>
  <c r="D214" i="1"/>
  <c r="C214" i="1" s="1"/>
  <c r="E214" i="1" l="1"/>
  <c r="F214" i="1" s="1"/>
  <c r="H214" i="1" s="1"/>
  <c r="I214" i="1" l="1"/>
  <c r="J214" i="1" s="1"/>
  <c r="K214" i="1" s="1"/>
  <c r="G215" i="1" s="1"/>
  <c r="L214" i="1"/>
  <c r="M214" i="1" s="1"/>
  <c r="B215" i="1"/>
  <c r="D215" i="1"/>
  <c r="C215" i="1" s="1"/>
  <c r="E215" i="1" l="1"/>
  <c r="F215" i="1" s="1"/>
  <c r="H215" i="1" s="1"/>
  <c r="I215" i="1" l="1"/>
  <c r="J215" i="1" s="1"/>
  <c r="K215" i="1" s="1"/>
  <c r="G216" i="1" s="1"/>
  <c r="L215" i="1"/>
  <c r="M215" i="1" s="1"/>
  <c r="B216" i="1"/>
  <c r="D216" i="1"/>
  <c r="C216" i="1" s="1"/>
  <c r="E216" i="1" l="1"/>
  <c r="F216" i="1" s="1"/>
  <c r="H216" i="1" s="1"/>
  <c r="I216" i="1" l="1"/>
  <c r="J216" i="1" s="1"/>
  <c r="K216" i="1" s="1"/>
  <c r="G217" i="1" s="1"/>
  <c r="L216" i="1"/>
  <c r="M216" i="1" s="1"/>
  <c r="D217" i="1"/>
  <c r="E217" i="1" s="1"/>
  <c r="F217" i="1" s="1"/>
  <c r="H217" i="1" s="1"/>
  <c r="I217" i="1" s="1"/>
  <c r="B217" i="1"/>
  <c r="C217" i="1" l="1"/>
  <c r="J217" i="1"/>
  <c r="K217" i="1" s="1"/>
  <c r="G218" i="1" s="1"/>
  <c r="L217" i="1" l="1"/>
  <c r="M217" i="1" s="1"/>
  <c r="D218" i="1"/>
  <c r="E218" i="1" s="1"/>
  <c r="F218" i="1" s="1"/>
  <c r="H218" i="1" s="1"/>
  <c r="I218" i="1" s="1"/>
  <c r="B218" i="1"/>
  <c r="C218" i="1" l="1"/>
  <c r="J218" i="1"/>
  <c r="K218" i="1" s="1"/>
  <c r="G219" i="1" s="1"/>
  <c r="L218" i="1" l="1"/>
  <c r="M218" i="1" s="1"/>
  <c r="D219" i="1"/>
  <c r="E219" i="1" s="1"/>
  <c r="F219" i="1" s="1"/>
  <c r="H219" i="1" s="1"/>
  <c r="I219" i="1" s="1"/>
  <c r="B219" i="1"/>
  <c r="C219" i="1" l="1"/>
  <c r="J219" i="1"/>
  <c r="K219" i="1" s="1"/>
  <c r="G220" i="1" s="1"/>
  <c r="L219" i="1" l="1"/>
  <c r="M219" i="1" s="1"/>
  <c r="D220" i="1"/>
  <c r="E220" i="1" s="1"/>
  <c r="F220" i="1" s="1"/>
  <c r="H220" i="1" s="1"/>
  <c r="I220" i="1" s="1"/>
  <c r="B220" i="1"/>
  <c r="C220" i="1" l="1"/>
  <c r="J220" i="1"/>
  <c r="K220" i="1" s="1"/>
  <c r="G221" i="1" s="1"/>
  <c r="L220" i="1" l="1"/>
  <c r="M220" i="1" s="1"/>
  <c r="D221" i="1"/>
  <c r="C221" i="1" s="1"/>
  <c r="B221" i="1"/>
  <c r="E221" i="1" l="1"/>
  <c r="F221" i="1" s="1"/>
  <c r="H221" i="1" s="1"/>
  <c r="I221" i="1" l="1"/>
  <c r="J221" i="1" s="1"/>
  <c r="K221" i="1" s="1"/>
  <c r="G222" i="1" s="1"/>
  <c r="L221" i="1"/>
  <c r="M221" i="1" s="1"/>
  <c r="D222" i="1"/>
  <c r="E222" i="1" s="1"/>
  <c r="F222" i="1" s="1"/>
  <c r="H222" i="1" s="1"/>
  <c r="I222" i="1" s="1"/>
  <c r="B222" i="1"/>
  <c r="C222" i="1" l="1"/>
  <c r="J222" i="1"/>
  <c r="K222" i="1" s="1"/>
  <c r="G223" i="1" s="1"/>
  <c r="L222" i="1" l="1"/>
  <c r="M222" i="1" s="1"/>
  <c r="D223" i="1"/>
  <c r="E223" i="1" s="1"/>
  <c r="F223" i="1" s="1"/>
  <c r="H223" i="1" s="1"/>
  <c r="I223" i="1" s="1"/>
  <c r="B223" i="1"/>
  <c r="C223" i="1" l="1"/>
  <c r="J223" i="1"/>
  <c r="K223" i="1" s="1"/>
  <c r="G224" i="1" s="1"/>
  <c r="L223" i="1" l="1"/>
  <c r="M223" i="1" s="1"/>
  <c r="B224" i="1"/>
  <c r="D224" i="1"/>
  <c r="C224" i="1" s="1"/>
  <c r="E224" i="1" l="1"/>
  <c r="F224" i="1" s="1"/>
  <c r="H224" i="1" s="1"/>
  <c r="I224" i="1" l="1"/>
  <c r="J224" i="1" s="1"/>
  <c r="K224" i="1" s="1"/>
  <c r="G225" i="1" s="1"/>
  <c r="L224" i="1"/>
  <c r="M224" i="1" s="1"/>
  <c r="B225" i="1"/>
  <c r="D225" i="1"/>
  <c r="E225" i="1" s="1"/>
  <c r="F225" i="1" s="1"/>
  <c r="H225" i="1" s="1"/>
  <c r="I225" i="1" s="1"/>
  <c r="C225" i="1" l="1"/>
  <c r="J225" i="1"/>
  <c r="K225" i="1" s="1"/>
  <c r="G226" i="1" s="1"/>
  <c r="L225" i="1" l="1"/>
  <c r="M225" i="1" s="1"/>
  <c r="B226" i="1"/>
  <c r="D226" i="1"/>
  <c r="C226" i="1" s="1"/>
  <c r="E226" i="1" l="1"/>
  <c r="F226" i="1" s="1"/>
  <c r="H226" i="1" s="1"/>
  <c r="I226" i="1" l="1"/>
  <c r="J226" i="1" s="1"/>
  <c r="K226" i="1" s="1"/>
  <c r="G227" i="1" s="1"/>
  <c r="L226" i="1"/>
  <c r="M226" i="1" s="1"/>
  <c r="B227" i="1"/>
  <c r="D227" i="1"/>
  <c r="E227" i="1" s="1"/>
  <c r="F227" i="1" s="1"/>
  <c r="H227" i="1" s="1"/>
  <c r="I227" i="1" s="1"/>
  <c r="C227" i="1" l="1"/>
  <c r="J227" i="1"/>
  <c r="K227" i="1" s="1"/>
  <c r="G228" i="1" s="1"/>
  <c r="L227" i="1" l="1"/>
  <c r="M227" i="1" s="1"/>
  <c r="B228" i="1"/>
  <c r="D228" i="1"/>
  <c r="E228" i="1" s="1"/>
  <c r="F228" i="1" s="1"/>
  <c r="H228" i="1" s="1"/>
  <c r="I228" i="1" s="1"/>
  <c r="C228" i="1" l="1"/>
  <c r="J228" i="1"/>
  <c r="K228" i="1" s="1"/>
  <c r="G229" i="1" s="1"/>
  <c r="L228" i="1" l="1"/>
  <c r="M228" i="1" s="1"/>
  <c r="D229" i="1"/>
  <c r="E229" i="1" s="1"/>
  <c r="F229" i="1" s="1"/>
  <c r="H229" i="1" s="1"/>
  <c r="I229" i="1" s="1"/>
  <c r="B229" i="1"/>
  <c r="C229" i="1" l="1"/>
  <c r="J229" i="1"/>
  <c r="K229" i="1" s="1"/>
  <c r="G230" i="1" s="1"/>
  <c r="L229" i="1" l="1"/>
  <c r="M229" i="1" s="1"/>
  <c r="B230" i="1"/>
  <c r="D230" i="1"/>
  <c r="E230" i="1" s="1"/>
  <c r="F230" i="1" s="1"/>
  <c r="H230" i="1" s="1"/>
  <c r="I230" i="1" s="1"/>
  <c r="C230" i="1" l="1"/>
  <c r="J230" i="1"/>
  <c r="K230" i="1" s="1"/>
  <c r="G231" i="1" s="1"/>
  <c r="L230" i="1" l="1"/>
  <c r="M230" i="1" s="1"/>
  <c r="D231" i="1"/>
  <c r="C231" i="1" s="1"/>
  <c r="B231" i="1"/>
  <c r="E231" i="1" l="1"/>
  <c r="F231" i="1" s="1"/>
  <c r="H231" i="1" s="1"/>
  <c r="I231" i="1" l="1"/>
  <c r="J231" i="1" s="1"/>
  <c r="K231" i="1" s="1"/>
  <c r="G232" i="1" s="1"/>
  <c r="L231" i="1"/>
  <c r="M231" i="1" s="1"/>
  <c r="D232" i="1"/>
  <c r="E232" i="1" s="1"/>
  <c r="F232" i="1" s="1"/>
  <c r="H232" i="1" s="1"/>
  <c r="I232" i="1" s="1"/>
  <c r="B232" i="1"/>
  <c r="C232" i="1" l="1"/>
  <c r="J232" i="1"/>
  <c r="K232" i="1" s="1"/>
  <c r="G233" i="1" s="1"/>
  <c r="L232" i="1" l="1"/>
  <c r="M232" i="1" s="1"/>
  <c r="D233" i="1"/>
  <c r="E233" i="1" s="1"/>
  <c r="F233" i="1" s="1"/>
  <c r="H233" i="1" s="1"/>
  <c r="I233" i="1" s="1"/>
  <c r="B233" i="1"/>
  <c r="C233" i="1" l="1"/>
  <c r="J233" i="1"/>
  <c r="K233" i="1" s="1"/>
  <c r="G234" i="1" s="1"/>
  <c r="L233" i="1" l="1"/>
  <c r="M233" i="1" s="1"/>
  <c r="B234" i="1"/>
  <c r="D234" i="1"/>
  <c r="E234" i="1" s="1"/>
  <c r="F234" i="1" s="1"/>
  <c r="H234" i="1" s="1"/>
  <c r="I234" i="1" s="1"/>
  <c r="C234" i="1" l="1"/>
  <c r="J234" i="1"/>
  <c r="K234" i="1" s="1"/>
  <c r="G235" i="1" s="1"/>
  <c r="L234" i="1" l="1"/>
  <c r="M234" i="1" s="1"/>
  <c r="D235" i="1"/>
  <c r="C235" i="1" s="1"/>
  <c r="B235" i="1"/>
  <c r="E235" i="1" l="1"/>
  <c r="F235" i="1" s="1"/>
  <c r="H235" i="1" s="1"/>
  <c r="I235" i="1" l="1"/>
  <c r="J235" i="1" s="1"/>
  <c r="K235" i="1" s="1"/>
  <c r="G236" i="1" s="1"/>
  <c r="L235" i="1"/>
  <c r="M235" i="1" s="1"/>
  <c r="B236" i="1"/>
  <c r="D236" i="1"/>
  <c r="E236" i="1" s="1"/>
  <c r="F236" i="1" s="1"/>
  <c r="H236" i="1" s="1"/>
  <c r="I236" i="1" s="1"/>
  <c r="C236" i="1" l="1"/>
  <c r="J236" i="1"/>
  <c r="K236" i="1" s="1"/>
  <c r="G237" i="1" s="1"/>
  <c r="L236" i="1" l="1"/>
  <c r="M236" i="1" s="1"/>
  <c r="B237" i="1"/>
  <c r="D237" i="1"/>
  <c r="C237" i="1" s="1"/>
  <c r="E237" i="1" l="1"/>
  <c r="F237" i="1" s="1"/>
  <c r="H237" i="1" s="1"/>
  <c r="I237" i="1" l="1"/>
  <c r="J237" i="1" s="1"/>
  <c r="K237" i="1" s="1"/>
  <c r="G238" i="1" s="1"/>
  <c r="L237" i="1"/>
  <c r="M237" i="1" s="1"/>
  <c r="B238" i="1"/>
  <c r="D238" i="1"/>
  <c r="C238" i="1" s="1"/>
  <c r="E238" i="1" l="1"/>
  <c r="F238" i="1" s="1"/>
  <c r="H238" i="1" s="1"/>
  <c r="I238" i="1" l="1"/>
  <c r="J238" i="1" s="1"/>
  <c r="K238" i="1" s="1"/>
  <c r="G239" i="1" s="1"/>
  <c r="L238" i="1"/>
  <c r="M238" i="1" s="1"/>
  <c r="D239" i="1"/>
  <c r="C239" i="1" s="1"/>
  <c r="B239" i="1"/>
  <c r="E239" i="1" l="1"/>
  <c r="F239" i="1" s="1"/>
  <c r="H239" i="1" s="1"/>
  <c r="I239" i="1" l="1"/>
  <c r="J239" i="1" s="1"/>
  <c r="K239" i="1" s="1"/>
  <c r="G240" i="1" s="1"/>
  <c r="L239" i="1"/>
  <c r="M239" i="1" s="1"/>
  <c r="B240" i="1"/>
  <c r="D240" i="1"/>
  <c r="C240" i="1" s="1"/>
  <c r="E240" i="1" l="1"/>
  <c r="F240" i="1" s="1"/>
  <c r="H240" i="1" s="1"/>
  <c r="I240" i="1" l="1"/>
  <c r="J240" i="1" s="1"/>
  <c r="K240" i="1" s="1"/>
  <c r="G241" i="1" s="1"/>
  <c r="L240" i="1"/>
  <c r="M240" i="1" s="1"/>
  <c r="B241" i="1"/>
  <c r="D241" i="1"/>
  <c r="E241" i="1" s="1"/>
  <c r="F241" i="1" s="1"/>
  <c r="H241" i="1" s="1"/>
  <c r="I241" i="1" s="1"/>
  <c r="C241" i="1" l="1"/>
  <c r="J241" i="1"/>
  <c r="K241" i="1" s="1"/>
  <c r="G242" i="1" s="1"/>
  <c r="L241" i="1" l="1"/>
  <c r="M241" i="1" s="1"/>
  <c r="D242" i="1"/>
  <c r="C242" i="1" s="1"/>
  <c r="B242" i="1"/>
  <c r="E242" i="1" l="1"/>
  <c r="F242" i="1" s="1"/>
  <c r="H242" i="1" s="1"/>
  <c r="I242" i="1" l="1"/>
  <c r="J242" i="1" s="1"/>
  <c r="K242" i="1" s="1"/>
  <c r="G243" i="1" s="1"/>
  <c r="L242" i="1"/>
  <c r="M242" i="1" s="1"/>
  <c r="D243" i="1"/>
  <c r="C243" i="1" s="1"/>
  <c r="B243" i="1"/>
  <c r="E243" i="1" l="1"/>
  <c r="F243" i="1" s="1"/>
  <c r="H243" i="1" s="1"/>
  <c r="I243" i="1" l="1"/>
  <c r="J243" i="1" s="1"/>
  <c r="K243" i="1" s="1"/>
  <c r="G244" i="1" s="1"/>
  <c r="L243" i="1"/>
  <c r="M243" i="1" s="1"/>
  <c r="D244" i="1"/>
  <c r="E244" i="1" s="1"/>
  <c r="F244" i="1" s="1"/>
  <c r="H244" i="1" s="1"/>
  <c r="I244" i="1" s="1"/>
  <c r="B244" i="1"/>
  <c r="C244" i="1" l="1"/>
  <c r="J244" i="1"/>
  <c r="K244" i="1" s="1"/>
  <c r="G245" i="1" s="1"/>
  <c r="L244" i="1" l="1"/>
  <c r="M244" i="1" s="1"/>
  <c r="B245" i="1"/>
  <c r="D245" i="1"/>
  <c r="E245" i="1" s="1"/>
  <c r="F245" i="1" s="1"/>
  <c r="H245" i="1" s="1"/>
  <c r="I245" i="1" s="1"/>
  <c r="C245" i="1" l="1"/>
  <c r="J245" i="1"/>
  <c r="K245" i="1" s="1"/>
  <c r="G246" i="1" s="1"/>
  <c r="L245" i="1" l="1"/>
  <c r="M245" i="1" s="1"/>
  <c r="D246" i="1"/>
  <c r="E246" i="1" s="1"/>
  <c r="F246" i="1" s="1"/>
  <c r="H246" i="1" s="1"/>
  <c r="I246" i="1" s="1"/>
  <c r="B246" i="1"/>
  <c r="C246" i="1" l="1"/>
  <c r="J246" i="1"/>
  <c r="K246" i="1" s="1"/>
  <c r="G247" i="1" s="1"/>
  <c r="L246" i="1" l="1"/>
  <c r="M246" i="1" s="1"/>
  <c r="D247" i="1"/>
  <c r="C247" i="1" s="1"/>
  <c r="B247" i="1"/>
  <c r="E247" i="1" l="1"/>
  <c r="F247" i="1" s="1"/>
  <c r="H247" i="1" s="1"/>
  <c r="I247" i="1" l="1"/>
  <c r="J247" i="1" s="1"/>
  <c r="K247" i="1" s="1"/>
  <c r="G248" i="1" s="1"/>
  <c r="L247" i="1"/>
  <c r="M247" i="1" s="1"/>
  <c r="B248" i="1"/>
  <c r="D248" i="1"/>
  <c r="C248" i="1" s="1"/>
  <c r="E248" i="1" l="1"/>
  <c r="F248" i="1" s="1"/>
  <c r="H248" i="1" s="1"/>
  <c r="I248" i="1" l="1"/>
  <c r="J248" i="1" s="1"/>
  <c r="K248" i="1" s="1"/>
  <c r="G249" i="1" s="1"/>
  <c r="L248" i="1"/>
  <c r="M248" i="1" s="1"/>
  <c r="D249" i="1"/>
  <c r="E249" i="1" s="1"/>
  <c r="F249" i="1" s="1"/>
  <c r="H249" i="1" s="1"/>
  <c r="I249" i="1" s="1"/>
  <c r="B249" i="1"/>
  <c r="C249" i="1" l="1"/>
  <c r="J249" i="1"/>
  <c r="K249" i="1" s="1"/>
  <c r="G250" i="1" s="1"/>
  <c r="L249" i="1" l="1"/>
  <c r="M249" i="1" s="1"/>
  <c r="B250" i="1"/>
  <c r="D250" i="1"/>
  <c r="C250" i="1" s="1"/>
  <c r="E250" i="1" l="1"/>
  <c r="F250" i="1" s="1"/>
  <c r="H250" i="1" s="1"/>
  <c r="I250" i="1" l="1"/>
  <c r="J250" i="1" s="1"/>
  <c r="K250" i="1" s="1"/>
  <c r="G251" i="1" s="1"/>
  <c r="L250" i="1"/>
  <c r="M250" i="1" s="1"/>
  <c r="B251" i="1"/>
  <c r="D251" i="1"/>
  <c r="E251" i="1" s="1"/>
  <c r="F251" i="1" s="1"/>
  <c r="H251" i="1" s="1"/>
  <c r="I251" i="1" s="1"/>
  <c r="C251" i="1" l="1"/>
  <c r="J251" i="1"/>
  <c r="K251" i="1" s="1"/>
  <c r="G252" i="1" s="1"/>
  <c r="L251" i="1" l="1"/>
  <c r="M251" i="1" s="1"/>
  <c r="D252" i="1"/>
  <c r="C252" i="1" s="1"/>
  <c r="B252" i="1"/>
  <c r="E252" i="1" l="1"/>
  <c r="F252" i="1" s="1"/>
  <c r="H252" i="1" s="1"/>
  <c r="I252" i="1" l="1"/>
  <c r="J252" i="1" s="1"/>
  <c r="K252" i="1" s="1"/>
  <c r="G253" i="1" s="1"/>
  <c r="L252" i="1"/>
  <c r="M252" i="1" s="1"/>
  <c r="D253" i="1"/>
  <c r="C253" i="1" s="1"/>
  <c r="B253" i="1"/>
  <c r="E253" i="1" l="1"/>
  <c r="F253" i="1" s="1"/>
  <c r="H253" i="1" s="1"/>
  <c r="I253" i="1" l="1"/>
  <c r="J253" i="1" s="1"/>
  <c r="K253" i="1" s="1"/>
  <c r="G254" i="1" s="1"/>
  <c r="L253" i="1"/>
  <c r="M253" i="1" s="1"/>
  <c r="D254" i="1"/>
  <c r="C254" i="1" s="1"/>
  <c r="B254" i="1"/>
  <c r="E254" i="1" l="1"/>
  <c r="F254" i="1" s="1"/>
  <c r="H254" i="1" s="1"/>
  <c r="I254" i="1" l="1"/>
  <c r="J254" i="1" s="1"/>
  <c r="K254" i="1" s="1"/>
  <c r="G255" i="1" s="1"/>
  <c r="L254" i="1"/>
  <c r="M254" i="1" s="1"/>
  <c r="B255" i="1"/>
  <c r="D255" i="1"/>
  <c r="C255" i="1" s="1"/>
  <c r="E255" i="1" l="1"/>
  <c r="F255" i="1" s="1"/>
  <c r="H255" i="1" s="1"/>
  <c r="I255" i="1" l="1"/>
  <c r="J255" i="1" s="1"/>
  <c r="K255" i="1" s="1"/>
  <c r="G256" i="1" s="1"/>
  <c r="L255" i="1"/>
  <c r="M255" i="1" s="1"/>
  <c r="D256" i="1"/>
  <c r="C256" i="1" s="1"/>
  <c r="B256" i="1"/>
  <c r="E256" i="1" l="1"/>
  <c r="F256" i="1" s="1"/>
  <c r="H256" i="1" s="1"/>
  <c r="I256" i="1" l="1"/>
  <c r="J256" i="1" s="1"/>
  <c r="K256" i="1" s="1"/>
  <c r="G257" i="1" s="1"/>
  <c r="L256" i="1"/>
  <c r="M256" i="1" s="1"/>
  <c r="D257" i="1"/>
  <c r="E257" i="1" s="1"/>
  <c r="F257" i="1" s="1"/>
  <c r="H257" i="1" s="1"/>
  <c r="I257" i="1" s="1"/>
  <c r="B257" i="1"/>
  <c r="C257" i="1" l="1"/>
  <c r="J257" i="1"/>
  <c r="K257" i="1" s="1"/>
  <c r="G258" i="1" s="1"/>
  <c r="L257" i="1" l="1"/>
  <c r="M257" i="1" s="1"/>
  <c r="B258" i="1"/>
  <c r="D258" i="1"/>
  <c r="C258" i="1" s="1"/>
  <c r="E258" i="1" l="1"/>
  <c r="F258" i="1" s="1"/>
  <c r="H258" i="1" s="1"/>
  <c r="I258" i="1" l="1"/>
  <c r="J258" i="1" s="1"/>
  <c r="K258" i="1" s="1"/>
  <c r="G259" i="1" s="1"/>
  <c r="L258" i="1"/>
  <c r="M258" i="1" s="1"/>
  <c r="D259" i="1"/>
  <c r="E259" i="1" s="1"/>
  <c r="F259" i="1" s="1"/>
  <c r="H259" i="1" s="1"/>
  <c r="I259" i="1" s="1"/>
  <c r="B259" i="1"/>
  <c r="C259" i="1" l="1"/>
  <c r="J259" i="1"/>
  <c r="K259" i="1" s="1"/>
  <c r="G260" i="1" s="1"/>
  <c r="L259" i="1" l="1"/>
  <c r="M259" i="1" s="1"/>
  <c r="D260" i="1"/>
  <c r="E260" i="1" s="1"/>
  <c r="F260" i="1" s="1"/>
  <c r="H260" i="1" s="1"/>
  <c r="I260" i="1" s="1"/>
  <c r="B260" i="1"/>
  <c r="C260" i="1" l="1"/>
  <c r="J260" i="1"/>
  <c r="K260" i="1" s="1"/>
  <c r="G261" i="1" s="1"/>
  <c r="L260" i="1" l="1"/>
  <c r="M260" i="1" s="1"/>
  <c r="D261" i="1"/>
  <c r="E261" i="1" s="1"/>
  <c r="F261" i="1" s="1"/>
  <c r="H261" i="1" s="1"/>
  <c r="I261" i="1" s="1"/>
  <c r="B261" i="1"/>
  <c r="C261" i="1" l="1"/>
  <c r="J261" i="1"/>
  <c r="K261" i="1" s="1"/>
  <c r="G262" i="1" s="1"/>
  <c r="L261" i="1" l="1"/>
  <c r="M261" i="1" s="1"/>
  <c r="B262" i="1"/>
  <c r="D262" i="1"/>
  <c r="E262" i="1" s="1"/>
  <c r="F262" i="1" s="1"/>
  <c r="H262" i="1" s="1"/>
  <c r="I262" i="1" s="1"/>
  <c r="C262" i="1" l="1"/>
  <c r="J262" i="1"/>
  <c r="K262" i="1" s="1"/>
  <c r="G263" i="1" s="1"/>
  <c r="L262" i="1" l="1"/>
  <c r="M262" i="1" s="1"/>
  <c r="B263" i="1"/>
  <c r="D263" i="1"/>
  <c r="C263" i="1" s="1"/>
  <c r="E263" i="1" l="1"/>
  <c r="F263" i="1" s="1"/>
  <c r="H263" i="1" s="1"/>
  <c r="I263" i="1" l="1"/>
  <c r="J263" i="1" s="1"/>
  <c r="K263" i="1" s="1"/>
  <c r="G264" i="1" s="1"/>
  <c r="L263" i="1"/>
  <c r="M263" i="1" s="1"/>
  <c r="D264" i="1"/>
  <c r="E264" i="1" s="1"/>
  <c r="F264" i="1" s="1"/>
  <c r="H264" i="1" s="1"/>
  <c r="I264" i="1" s="1"/>
  <c r="B264" i="1"/>
  <c r="C264" i="1" l="1"/>
  <c r="J264" i="1"/>
  <c r="K264" i="1" s="1"/>
  <c r="G265" i="1" s="1"/>
  <c r="L264" i="1" l="1"/>
  <c r="M264" i="1" s="1"/>
  <c r="D265" i="1"/>
  <c r="C265" i="1" s="1"/>
  <c r="B265" i="1"/>
  <c r="E265" i="1" l="1"/>
  <c r="F265" i="1" s="1"/>
  <c r="H265" i="1" s="1"/>
  <c r="I265" i="1" l="1"/>
  <c r="J265" i="1" s="1"/>
  <c r="K265" i="1" s="1"/>
  <c r="G266" i="1" s="1"/>
  <c r="L265" i="1"/>
  <c r="M265" i="1" s="1"/>
  <c r="D266" i="1"/>
  <c r="C266" i="1" s="1"/>
  <c r="B266" i="1"/>
  <c r="E266" i="1" l="1"/>
  <c r="F266" i="1" s="1"/>
  <c r="H266" i="1" s="1"/>
  <c r="I266" i="1" l="1"/>
  <c r="J266" i="1" s="1"/>
  <c r="K266" i="1" s="1"/>
  <c r="G267" i="1" s="1"/>
  <c r="L266" i="1"/>
  <c r="M266" i="1" s="1"/>
  <c r="D267" i="1"/>
  <c r="C267" i="1" s="1"/>
  <c r="B267" i="1"/>
  <c r="E267" i="1" l="1"/>
  <c r="F267" i="1" s="1"/>
  <c r="H267" i="1" s="1"/>
  <c r="I267" i="1" l="1"/>
  <c r="J267" i="1" s="1"/>
  <c r="K267" i="1" s="1"/>
  <c r="G268" i="1" s="1"/>
  <c r="L267" i="1"/>
  <c r="M267" i="1" s="1"/>
  <c r="B268" i="1"/>
  <c r="D268" i="1"/>
  <c r="E268" i="1" s="1"/>
  <c r="F268" i="1" s="1"/>
  <c r="H268" i="1" s="1"/>
  <c r="I268" i="1" s="1"/>
  <c r="C268" i="1" l="1"/>
  <c r="J268" i="1"/>
  <c r="K268" i="1" s="1"/>
  <c r="G269" i="1" s="1"/>
  <c r="L268" i="1" l="1"/>
  <c r="M268" i="1" s="1"/>
  <c r="D269" i="1"/>
  <c r="C269" i="1" s="1"/>
  <c r="B269" i="1"/>
  <c r="E269" i="1" l="1"/>
  <c r="F269" i="1" s="1"/>
  <c r="H269" i="1" s="1"/>
  <c r="I269" i="1" l="1"/>
  <c r="J269" i="1" s="1"/>
  <c r="K269" i="1" s="1"/>
  <c r="G270" i="1" s="1"/>
  <c r="L269" i="1"/>
  <c r="M269" i="1" s="1"/>
  <c r="D270" i="1"/>
  <c r="E270" i="1" s="1"/>
  <c r="F270" i="1" s="1"/>
  <c r="H270" i="1" s="1"/>
  <c r="I270" i="1" s="1"/>
  <c r="B270" i="1"/>
  <c r="C270" i="1" l="1"/>
  <c r="J270" i="1"/>
  <c r="K270" i="1" s="1"/>
  <c r="G271" i="1" s="1"/>
  <c r="L270" i="1" l="1"/>
  <c r="M270" i="1" s="1"/>
  <c r="D271" i="1"/>
  <c r="E271" i="1" s="1"/>
  <c r="F271" i="1" s="1"/>
  <c r="H271" i="1" s="1"/>
  <c r="I271" i="1" s="1"/>
  <c r="B271" i="1"/>
  <c r="C271" i="1" l="1"/>
  <c r="J271" i="1"/>
  <c r="K271" i="1" s="1"/>
  <c r="G272" i="1" s="1"/>
  <c r="L271" i="1" l="1"/>
  <c r="M271" i="1" s="1"/>
  <c r="D272" i="1"/>
  <c r="C272" i="1" s="1"/>
  <c r="B272" i="1"/>
  <c r="E272" i="1" l="1"/>
  <c r="F272" i="1" s="1"/>
  <c r="H272" i="1" s="1"/>
  <c r="I272" i="1" l="1"/>
  <c r="J272" i="1" s="1"/>
  <c r="K272" i="1" s="1"/>
  <c r="G273" i="1" s="1"/>
  <c r="L272" i="1"/>
  <c r="M272" i="1" s="1"/>
  <c r="D273" i="1"/>
  <c r="E273" i="1" s="1"/>
  <c r="F273" i="1" s="1"/>
  <c r="H273" i="1" s="1"/>
  <c r="I273" i="1" s="1"/>
  <c r="B273" i="1"/>
  <c r="C273" i="1" l="1"/>
  <c r="J273" i="1"/>
  <c r="K273" i="1" s="1"/>
  <c r="G274" i="1" s="1"/>
  <c r="L273" i="1" l="1"/>
  <c r="M273" i="1" s="1"/>
  <c r="B274" i="1"/>
  <c r="D274" i="1"/>
  <c r="C274" i="1" s="1"/>
  <c r="E274" i="1" l="1"/>
  <c r="F274" i="1" s="1"/>
  <c r="H274" i="1" s="1"/>
  <c r="I274" i="1" l="1"/>
  <c r="J274" i="1" s="1"/>
  <c r="K274" i="1" s="1"/>
  <c r="G275" i="1" s="1"/>
  <c r="L274" i="1"/>
  <c r="M274" i="1" s="1"/>
  <c r="D275" i="1"/>
  <c r="E275" i="1" s="1"/>
  <c r="F275" i="1" s="1"/>
  <c r="H275" i="1" s="1"/>
  <c r="I275" i="1" s="1"/>
  <c r="B275" i="1"/>
  <c r="C275" i="1" l="1"/>
  <c r="J275" i="1"/>
  <c r="K275" i="1" s="1"/>
  <c r="G276" i="1" s="1"/>
  <c r="L275" i="1" l="1"/>
  <c r="M275" i="1" s="1"/>
  <c r="D276" i="1"/>
  <c r="C276" i="1" s="1"/>
  <c r="B276" i="1"/>
  <c r="E276" i="1" l="1"/>
  <c r="F276" i="1" s="1"/>
  <c r="H276" i="1" s="1"/>
  <c r="I276" i="1" l="1"/>
  <c r="J276" i="1" s="1"/>
  <c r="K276" i="1" s="1"/>
  <c r="G277" i="1" s="1"/>
  <c r="L276" i="1"/>
  <c r="M276" i="1" s="1"/>
  <c r="D277" i="1"/>
  <c r="C277" i="1" s="1"/>
  <c r="B277" i="1"/>
  <c r="E277" i="1" l="1"/>
  <c r="F277" i="1" s="1"/>
  <c r="H277" i="1" s="1"/>
  <c r="I277" i="1" l="1"/>
  <c r="J277" i="1" s="1"/>
  <c r="K277" i="1" s="1"/>
  <c r="G278" i="1" s="1"/>
  <c r="L277" i="1"/>
  <c r="M277" i="1" s="1"/>
  <c r="B278" i="1"/>
  <c r="D278" i="1"/>
  <c r="E278" i="1" s="1"/>
  <c r="F278" i="1" s="1"/>
  <c r="H278" i="1" s="1"/>
  <c r="I278" i="1" s="1"/>
  <c r="C278" i="1" l="1"/>
  <c r="J278" i="1"/>
  <c r="K278" i="1" s="1"/>
  <c r="G279" i="1" s="1"/>
  <c r="L278" i="1" l="1"/>
  <c r="M278" i="1" s="1"/>
  <c r="D279" i="1"/>
  <c r="C279" i="1" s="1"/>
  <c r="B279" i="1"/>
  <c r="E279" i="1" l="1"/>
  <c r="F279" i="1" s="1"/>
  <c r="H279" i="1" s="1"/>
  <c r="I279" i="1" l="1"/>
  <c r="J279" i="1" s="1"/>
  <c r="K279" i="1" s="1"/>
  <c r="G280" i="1" s="1"/>
  <c r="L279" i="1"/>
  <c r="M279" i="1" s="1"/>
  <c r="D280" i="1"/>
  <c r="C280" i="1" s="1"/>
  <c r="B280" i="1"/>
  <c r="E280" i="1" l="1"/>
  <c r="F280" i="1" s="1"/>
  <c r="H280" i="1" s="1"/>
  <c r="I280" i="1" l="1"/>
  <c r="J280" i="1" s="1"/>
  <c r="K280" i="1" s="1"/>
  <c r="G281" i="1" s="1"/>
  <c r="L280" i="1"/>
  <c r="M280" i="1" s="1"/>
  <c r="D281" i="1"/>
  <c r="C281" i="1" s="1"/>
  <c r="B281" i="1"/>
  <c r="E281" i="1" l="1"/>
  <c r="F281" i="1" s="1"/>
  <c r="H281" i="1" s="1"/>
  <c r="I281" i="1" l="1"/>
  <c r="J281" i="1" s="1"/>
  <c r="K281" i="1" s="1"/>
  <c r="G282" i="1" s="1"/>
  <c r="L281" i="1"/>
  <c r="M281" i="1" s="1"/>
  <c r="D282" i="1"/>
  <c r="E282" i="1" s="1"/>
  <c r="F282" i="1" s="1"/>
  <c r="H282" i="1" s="1"/>
  <c r="I282" i="1" s="1"/>
  <c r="B282" i="1"/>
  <c r="C282" i="1" l="1"/>
  <c r="J282" i="1"/>
  <c r="K282" i="1" s="1"/>
  <c r="G283" i="1" s="1"/>
  <c r="L282" i="1" l="1"/>
  <c r="M282" i="1" s="1"/>
  <c r="B283" i="1"/>
  <c r="D283" i="1"/>
  <c r="E283" i="1" s="1"/>
  <c r="F283" i="1" s="1"/>
  <c r="H283" i="1" s="1"/>
  <c r="I283" i="1" s="1"/>
  <c r="C283" i="1" l="1"/>
  <c r="J283" i="1"/>
  <c r="K283" i="1" s="1"/>
  <c r="G284" i="1" s="1"/>
  <c r="L283" i="1" l="1"/>
  <c r="M283" i="1" s="1"/>
  <c r="D284" i="1"/>
  <c r="E284" i="1" s="1"/>
  <c r="F284" i="1" s="1"/>
  <c r="H284" i="1" s="1"/>
  <c r="I284" i="1" s="1"/>
  <c r="B284" i="1"/>
  <c r="C284" i="1" l="1"/>
  <c r="J284" i="1"/>
  <c r="K284" i="1" s="1"/>
  <c r="G285" i="1" s="1"/>
  <c r="L284" i="1" l="1"/>
  <c r="M284" i="1" s="1"/>
  <c r="D285" i="1"/>
  <c r="C285" i="1" s="1"/>
  <c r="B285" i="1"/>
  <c r="E285" i="1" l="1"/>
  <c r="F285" i="1" s="1"/>
  <c r="H285" i="1" s="1"/>
  <c r="I285" i="1" l="1"/>
  <c r="J285" i="1" s="1"/>
  <c r="K285" i="1" s="1"/>
  <c r="G286" i="1" s="1"/>
  <c r="L285" i="1"/>
  <c r="M285" i="1" s="1"/>
  <c r="B286" i="1"/>
  <c r="D286" i="1"/>
  <c r="C286" i="1" s="1"/>
  <c r="E286" i="1" l="1"/>
  <c r="F286" i="1" s="1"/>
  <c r="H286" i="1" s="1"/>
  <c r="I286" i="1" l="1"/>
  <c r="J286" i="1" s="1"/>
  <c r="K286" i="1" s="1"/>
  <c r="G287" i="1" s="1"/>
  <c r="L286" i="1"/>
  <c r="M286" i="1" s="1"/>
  <c r="B287" i="1"/>
  <c r="D287" i="1"/>
  <c r="E287" i="1" s="1"/>
  <c r="F287" i="1" s="1"/>
  <c r="H287" i="1" s="1"/>
  <c r="I287" i="1" s="1"/>
  <c r="C287" i="1" l="1"/>
  <c r="J287" i="1"/>
  <c r="K287" i="1" s="1"/>
  <c r="G288" i="1" s="1"/>
  <c r="L287" i="1" l="1"/>
  <c r="M287" i="1" s="1"/>
  <c r="D288" i="1"/>
  <c r="E288" i="1" s="1"/>
  <c r="F288" i="1" s="1"/>
  <c r="H288" i="1" s="1"/>
  <c r="I288" i="1" s="1"/>
  <c r="B288" i="1"/>
  <c r="C288" i="1" l="1"/>
  <c r="J288" i="1"/>
  <c r="K288" i="1" s="1"/>
  <c r="G289" i="1" s="1"/>
  <c r="L288" i="1" l="1"/>
  <c r="M288" i="1" s="1"/>
  <c r="D289" i="1"/>
  <c r="C289" i="1" s="1"/>
  <c r="B289" i="1"/>
  <c r="E289" i="1" l="1"/>
  <c r="F289" i="1" s="1"/>
  <c r="H289" i="1" s="1"/>
  <c r="I289" i="1" l="1"/>
  <c r="J289" i="1" s="1"/>
  <c r="K289" i="1" s="1"/>
  <c r="G290" i="1" s="1"/>
  <c r="L289" i="1"/>
  <c r="M289" i="1" s="1"/>
  <c r="D290" i="1"/>
  <c r="C290" i="1" s="1"/>
  <c r="B290" i="1"/>
  <c r="E290" i="1" l="1"/>
  <c r="F290" i="1" s="1"/>
  <c r="H290" i="1" s="1"/>
  <c r="I290" i="1" l="1"/>
  <c r="J290" i="1" s="1"/>
  <c r="K290" i="1" s="1"/>
  <c r="G291" i="1" s="1"/>
  <c r="L290" i="1"/>
  <c r="M290" i="1" s="1"/>
  <c r="B291" i="1"/>
  <c r="D291" i="1"/>
  <c r="E291" i="1" s="1"/>
  <c r="F291" i="1" s="1"/>
  <c r="H291" i="1" s="1"/>
  <c r="I291" i="1" s="1"/>
  <c r="C291" i="1" l="1"/>
  <c r="J291" i="1"/>
  <c r="K291" i="1" s="1"/>
  <c r="G292" i="1" s="1"/>
  <c r="L291" i="1" l="1"/>
  <c r="M291" i="1" s="1"/>
  <c r="D292" i="1"/>
  <c r="C292" i="1" s="1"/>
  <c r="B292" i="1"/>
  <c r="E292" i="1" l="1"/>
  <c r="F292" i="1" s="1"/>
  <c r="H292" i="1" s="1"/>
  <c r="I292" i="1" l="1"/>
  <c r="J292" i="1" s="1"/>
  <c r="K292" i="1" s="1"/>
  <c r="G293" i="1" s="1"/>
  <c r="L292" i="1"/>
  <c r="M292" i="1" s="1"/>
  <c r="D293" i="1"/>
  <c r="E293" i="1" s="1"/>
  <c r="F293" i="1" s="1"/>
  <c r="H293" i="1" s="1"/>
  <c r="I293" i="1" s="1"/>
  <c r="B293" i="1"/>
  <c r="C293" i="1" l="1"/>
  <c r="J293" i="1"/>
  <c r="K293" i="1" s="1"/>
  <c r="G294" i="1" s="1"/>
  <c r="L293" i="1" l="1"/>
  <c r="M293" i="1" s="1"/>
  <c r="D294" i="1"/>
  <c r="C294" i="1" s="1"/>
  <c r="B294" i="1"/>
  <c r="E294" i="1" l="1"/>
  <c r="F294" i="1" s="1"/>
  <c r="H294" i="1" s="1"/>
  <c r="I294" i="1" l="1"/>
  <c r="J294" i="1" s="1"/>
  <c r="K294" i="1" s="1"/>
  <c r="G295" i="1" s="1"/>
  <c r="L294" i="1"/>
  <c r="M294" i="1" s="1"/>
  <c r="D295" i="1"/>
  <c r="C295" i="1" s="1"/>
  <c r="B295" i="1"/>
  <c r="E295" i="1" l="1"/>
  <c r="F295" i="1" s="1"/>
  <c r="H295" i="1" s="1"/>
  <c r="I295" i="1" l="1"/>
  <c r="J295" i="1" s="1"/>
  <c r="K295" i="1" s="1"/>
  <c r="G296" i="1" s="1"/>
  <c r="L295" i="1"/>
  <c r="M295" i="1" s="1"/>
  <c r="D296" i="1"/>
  <c r="C296" i="1" s="1"/>
  <c r="B296" i="1"/>
  <c r="E296" i="1" l="1"/>
  <c r="F296" i="1" s="1"/>
  <c r="H296" i="1" s="1"/>
  <c r="I296" i="1" l="1"/>
  <c r="J296" i="1" s="1"/>
  <c r="K296" i="1" s="1"/>
  <c r="G297" i="1" s="1"/>
  <c r="L296" i="1"/>
  <c r="M296" i="1" s="1"/>
  <c r="D297" i="1"/>
  <c r="C297" i="1" s="1"/>
  <c r="B297" i="1"/>
  <c r="E297" i="1" l="1"/>
  <c r="F297" i="1" s="1"/>
  <c r="H297" i="1" s="1"/>
  <c r="I297" i="1" l="1"/>
  <c r="J297" i="1" s="1"/>
  <c r="K297" i="1" s="1"/>
  <c r="G298" i="1" s="1"/>
  <c r="L297" i="1"/>
  <c r="M297" i="1" s="1"/>
  <c r="B298" i="1"/>
  <c r="D298" i="1"/>
  <c r="C298" i="1" s="1"/>
  <c r="E298" i="1" l="1"/>
  <c r="F298" i="1" s="1"/>
  <c r="H298" i="1" s="1"/>
  <c r="I298" i="1" s="1"/>
  <c r="J298" i="1" l="1"/>
  <c r="K298" i="1" s="1"/>
  <c r="G299" i="1" s="1"/>
  <c r="L298" i="1" l="1"/>
  <c r="M298" i="1" s="1"/>
  <c r="B299" i="1"/>
  <c r="D299" i="1"/>
  <c r="C299" i="1" l="1"/>
  <c r="E299" i="1"/>
  <c r="F299" i="1" s="1"/>
  <c r="H299" i="1" s="1"/>
  <c r="I299" i="1" s="1"/>
  <c r="J299" i="1" l="1"/>
  <c r="K299" i="1" s="1"/>
  <c r="G300" i="1" s="1"/>
  <c r="L299" i="1" l="1"/>
  <c r="M299" i="1" s="1"/>
  <c r="D300" i="1"/>
  <c r="B300" i="1"/>
  <c r="E300" i="1" l="1"/>
  <c r="F300" i="1" s="1"/>
  <c r="H300" i="1" s="1"/>
  <c r="I300" i="1" s="1"/>
  <c r="C300" i="1"/>
  <c r="J300" i="1" l="1"/>
  <c r="K300" i="1" s="1"/>
  <c r="G301" i="1" s="1"/>
  <c r="L300" i="1" l="1"/>
  <c r="M300" i="1" s="1"/>
  <c r="D301" i="1"/>
  <c r="B301" i="1"/>
  <c r="C301" i="1" l="1"/>
  <c r="E301" i="1"/>
  <c r="F301" i="1" s="1"/>
  <c r="H301" i="1" s="1"/>
  <c r="I301" i="1" s="1"/>
  <c r="J301" i="1" l="1"/>
  <c r="K301" i="1" s="1"/>
  <c r="G302" i="1" s="1"/>
  <c r="L301" i="1" l="1"/>
  <c r="M301" i="1" s="1"/>
  <c r="B302" i="1"/>
  <c r="D302" i="1"/>
  <c r="E302" i="1" l="1"/>
  <c r="F302" i="1" s="1"/>
  <c r="H302" i="1" s="1"/>
  <c r="I302" i="1" s="1"/>
  <c r="C302" i="1"/>
  <c r="J302" i="1" l="1"/>
  <c r="K302" i="1" s="1"/>
  <c r="G303" i="1" s="1"/>
  <c r="L302" i="1" l="1"/>
  <c r="M302" i="1" s="1"/>
  <c r="D303" i="1"/>
  <c r="B303" i="1"/>
  <c r="E303" i="1" l="1"/>
  <c r="F303" i="1" s="1"/>
  <c r="H303" i="1" s="1"/>
  <c r="I303" i="1" s="1"/>
  <c r="C303" i="1"/>
  <c r="J303" i="1" l="1"/>
  <c r="K303" i="1" s="1"/>
  <c r="G304" i="1" s="1"/>
  <c r="L303" i="1" l="1"/>
  <c r="M303" i="1" s="1"/>
  <c r="D304" i="1"/>
  <c r="B304" i="1"/>
  <c r="C304" i="1" l="1"/>
  <c r="E304" i="1"/>
  <c r="F304" i="1" s="1"/>
  <c r="H304" i="1" s="1"/>
  <c r="I304" i="1" s="1"/>
  <c r="J304" i="1" l="1"/>
  <c r="K304" i="1" s="1"/>
  <c r="G305" i="1" s="1"/>
  <c r="L304" i="1" l="1"/>
  <c r="M304" i="1" s="1"/>
  <c r="B305" i="1"/>
  <c r="D305" i="1"/>
  <c r="C305" i="1" l="1"/>
  <c r="E305" i="1"/>
  <c r="F305" i="1" s="1"/>
  <c r="H305" i="1" s="1"/>
  <c r="I305" i="1" s="1"/>
  <c r="J305" i="1" l="1"/>
  <c r="K305" i="1" s="1"/>
  <c r="G306" i="1" s="1"/>
  <c r="L305" i="1" l="1"/>
  <c r="M305" i="1" s="1"/>
  <c r="D306" i="1"/>
  <c r="B306" i="1"/>
  <c r="C306" i="1" l="1"/>
  <c r="E306" i="1"/>
  <c r="F306" i="1" s="1"/>
  <c r="H306" i="1" s="1"/>
  <c r="I306" i="1" s="1"/>
  <c r="J306" i="1" l="1"/>
  <c r="K306" i="1" s="1"/>
  <c r="G307" i="1" s="1"/>
  <c r="L306" i="1" l="1"/>
  <c r="M306" i="1" s="1"/>
  <c r="D307" i="1"/>
  <c r="B307" i="1"/>
  <c r="C307" i="1" l="1"/>
  <c r="E307" i="1"/>
  <c r="F307" i="1" s="1"/>
  <c r="H307" i="1" s="1"/>
  <c r="I307" i="1" s="1"/>
  <c r="J307" i="1" l="1"/>
  <c r="K307" i="1" s="1"/>
  <c r="G308" i="1" s="1"/>
  <c r="L307" i="1" l="1"/>
  <c r="M307" i="1" s="1"/>
  <c r="D308" i="1"/>
  <c r="B308" i="1"/>
  <c r="E308" i="1" l="1"/>
  <c r="F308" i="1" s="1"/>
  <c r="H308" i="1" s="1"/>
  <c r="I308" i="1" s="1"/>
  <c r="C308" i="1"/>
  <c r="J308" i="1" l="1"/>
  <c r="K308" i="1" s="1"/>
  <c r="G309" i="1" s="1"/>
  <c r="L308" i="1" l="1"/>
  <c r="M308" i="1" s="1"/>
  <c r="B309" i="1"/>
  <c r="D309" i="1"/>
  <c r="C309" i="1" l="1"/>
  <c r="E309" i="1"/>
  <c r="F309" i="1" s="1"/>
  <c r="H309" i="1" s="1"/>
  <c r="I309" i="1" s="1"/>
  <c r="J309" i="1" l="1"/>
  <c r="K309" i="1" s="1"/>
  <c r="G310" i="1" s="1"/>
  <c r="L309" i="1" l="1"/>
  <c r="M309" i="1" s="1"/>
  <c r="D310" i="1"/>
  <c r="B310" i="1"/>
  <c r="E310" i="1" l="1"/>
  <c r="F310" i="1" s="1"/>
  <c r="H310" i="1" s="1"/>
  <c r="I310" i="1" s="1"/>
  <c r="C310" i="1"/>
  <c r="J310" i="1" l="1"/>
  <c r="K310" i="1" s="1"/>
  <c r="G311" i="1" s="1"/>
  <c r="L310" i="1" l="1"/>
  <c r="M310" i="1" s="1"/>
  <c r="D311" i="1"/>
  <c r="B311" i="1"/>
  <c r="C311" i="1" l="1"/>
  <c r="E311" i="1"/>
  <c r="F311" i="1" s="1"/>
  <c r="H311" i="1" s="1"/>
  <c r="I311" i="1" s="1"/>
  <c r="J311" i="1" l="1"/>
  <c r="K311" i="1" s="1"/>
  <c r="G312" i="1" s="1"/>
  <c r="L311" i="1" l="1"/>
  <c r="M311" i="1" s="1"/>
  <c r="B312" i="1"/>
  <c r="D312" i="1"/>
  <c r="C312" i="1" l="1"/>
  <c r="E312" i="1"/>
  <c r="F312" i="1" s="1"/>
  <c r="H312" i="1" s="1"/>
  <c r="I312" i="1" s="1"/>
  <c r="J312" i="1" l="1"/>
  <c r="K312" i="1" s="1"/>
  <c r="G313" i="1" s="1"/>
  <c r="L312" i="1" l="1"/>
  <c r="M312" i="1" s="1"/>
  <c r="D313" i="1"/>
  <c r="B313" i="1"/>
  <c r="E313" i="1" l="1"/>
  <c r="F313" i="1" s="1"/>
  <c r="H313" i="1" s="1"/>
  <c r="I313" i="1" s="1"/>
  <c r="C313" i="1"/>
  <c r="J313" i="1" l="1"/>
  <c r="K313" i="1" s="1"/>
  <c r="G314" i="1" s="1"/>
  <c r="L313" i="1" l="1"/>
  <c r="M313" i="1" s="1"/>
  <c r="B314" i="1"/>
  <c r="D314" i="1"/>
  <c r="E314" i="1" l="1"/>
  <c r="F314" i="1" s="1"/>
  <c r="H314" i="1" s="1"/>
  <c r="I314" i="1" s="1"/>
  <c r="C314" i="1"/>
  <c r="J314" i="1" l="1"/>
  <c r="K314" i="1" s="1"/>
  <c r="G315" i="1" s="1"/>
  <c r="L314" i="1" l="1"/>
  <c r="M314" i="1" s="1"/>
  <c r="D315" i="1"/>
  <c r="B315" i="1"/>
  <c r="E315" i="1" l="1"/>
  <c r="F315" i="1" s="1"/>
  <c r="H315" i="1" s="1"/>
  <c r="I315" i="1" s="1"/>
  <c r="C315" i="1"/>
  <c r="J315" i="1" l="1"/>
  <c r="K315" i="1" s="1"/>
  <c r="G316" i="1" s="1"/>
  <c r="L315" i="1" l="1"/>
  <c r="M315" i="1" s="1"/>
  <c r="D316" i="1"/>
  <c r="B316" i="1"/>
  <c r="E316" i="1" l="1"/>
  <c r="F316" i="1" s="1"/>
  <c r="H316" i="1" s="1"/>
  <c r="I316" i="1" s="1"/>
  <c r="C316" i="1"/>
  <c r="J316" i="1" l="1"/>
  <c r="K316" i="1" s="1"/>
  <c r="G317" i="1" s="1"/>
  <c r="L316" i="1" l="1"/>
  <c r="M316" i="1" s="1"/>
  <c r="B317" i="1"/>
  <c r="D317" i="1"/>
  <c r="E317" i="1" l="1"/>
  <c r="F317" i="1" s="1"/>
  <c r="H317" i="1" s="1"/>
  <c r="I317" i="1" s="1"/>
  <c r="C317" i="1"/>
  <c r="J317" i="1" l="1"/>
  <c r="K317" i="1" s="1"/>
  <c r="G318" i="1" s="1"/>
  <c r="L317" i="1" l="1"/>
  <c r="M317" i="1" s="1"/>
  <c r="B318" i="1"/>
  <c r="D318" i="1"/>
  <c r="E318" i="1" l="1"/>
  <c r="F318" i="1" s="1"/>
  <c r="H318" i="1" s="1"/>
  <c r="I318" i="1" s="1"/>
  <c r="C318" i="1"/>
  <c r="J318" i="1" l="1"/>
  <c r="K318" i="1" s="1"/>
  <c r="G319" i="1" s="1"/>
  <c r="L318" i="1" l="1"/>
  <c r="M318" i="1" s="1"/>
  <c r="D319" i="1"/>
  <c r="B319" i="1"/>
  <c r="E319" i="1" l="1"/>
  <c r="F319" i="1" s="1"/>
  <c r="H319" i="1" s="1"/>
  <c r="I319" i="1" s="1"/>
  <c r="C319" i="1"/>
  <c r="J319" i="1" l="1"/>
  <c r="K319" i="1" s="1"/>
  <c r="G320" i="1" s="1"/>
  <c r="L319" i="1" l="1"/>
  <c r="M319" i="1" s="1"/>
  <c r="B320" i="1"/>
  <c r="D320" i="1"/>
  <c r="C320" i="1" l="1"/>
  <c r="E320" i="1"/>
  <c r="F320" i="1" s="1"/>
  <c r="H320" i="1" s="1"/>
  <c r="I320" i="1" s="1"/>
  <c r="J320" i="1" l="1"/>
  <c r="K320" i="1" s="1"/>
  <c r="G321" i="1" s="1"/>
  <c r="L320" i="1" l="1"/>
  <c r="M320" i="1" s="1"/>
  <c r="B321" i="1"/>
  <c r="D321" i="1"/>
  <c r="E321" i="1" l="1"/>
  <c r="F321" i="1" s="1"/>
  <c r="H321" i="1" s="1"/>
  <c r="I321" i="1" s="1"/>
  <c r="C321" i="1"/>
  <c r="J321" i="1" l="1"/>
  <c r="K321" i="1" s="1"/>
  <c r="G322" i="1" s="1"/>
  <c r="L321" i="1" l="1"/>
  <c r="M321" i="1" s="1"/>
  <c r="B322" i="1"/>
  <c r="D322" i="1"/>
  <c r="C322" i="1" l="1"/>
  <c r="E322" i="1"/>
  <c r="F322" i="1" s="1"/>
  <c r="H322" i="1" s="1"/>
  <c r="I322" i="1" s="1"/>
  <c r="J322" i="1" l="1"/>
  <c r="K322" i="1" s="1"/>
  <c r="G323" i="1" s="1"/>
  <c r="L322" i="1" l="1"/>
  <c r="M322" i="1" s="1"/>
  <c r="D323" i="1"/>
  <c r="B323" i="1"/>
  <c r="C323" i="1" l="1"/>
  <c r="E323" i="1"/>
  <c r="F323" i="1" s="1"/>
  <c r="H323" i="1" s="1"/>
  <c r="I323" i="1" s="1"/>
  <c r="J323" i="1" l="1"/>
  <c r="K323" i="1" s="1"/>
  <c r="G324" i="1" s="1"/>
  <c r="L323" i="1" l="1"/>
  <c r="M323" i="1" s="1"/>
  <c r="B324" i="1"/>
  <c r="D324" i="1"/>
  <c r="E324" i="1" l="1"/>
  <c r="F324" i="1" s="1"/>
  <c r="H324" i="1" s="1"/>
  <c r="I324" i="1" s="1"/>
  <c r="C324" i="1"/>
  <c r="J324" i="1" l="1"/>
  <c r="K324" i="1" s="1"/>
  <c r="G325" i="1" s="1"/>
  <c r="L324" i="1" l="1"/>
  <c r="M324" i="1" s="1"/>
  <c r="D325" i="1"/>
  <c r="B325" i="1"/>
  <c r="E325" i="1" l="1"/>
  <c r="F325" i="1" s="1"/>
  <c r="H325" i="1" s="1"/>
  <c r="I325" i="1" s="1"/>
  <c r="C325" i="1"/>
  <c r="J325" i="1" l="1"/>
  <c r="K325" i="1" s="1"/>
  <c r="G326" i="1" s="1"/>
  <c r="L325" i="1" l="1"/>
  <c r="M325" i="1" s="1"/>
  <c r="B326" i="1"/>
  <c r="D326" i="1"/>
  <c r="E326" i="1" l="1"/>
  <c r="F326" i="1" s="1"/>
  <c r="H326" i="1" s="1"/>
  <c r="I326" i="1" s="1"/>
  <c r="C326" i="1"/>
  <c r="J326" i="1" l="1"/>
  <c r="K326" i="1" s="1"/>
  <c r="G327" i="1" s="1"/>
  <c r="L326" i="1" l="1"/>
  <c r="M326" i="1" s="1"/>
  <c r="D327" i="1"/>
  <c r="B327" i="1"/>
  <c r="C327" i="1" l="1"/>
  <c r="E327" i="1"/>
  <c r="F327" i="1" s="1"/>
  <c r="H327" i="1" s="1"/>
  <c r="I327" i="1" s="1"/>
  <c r="J327" i="1" l="1"/>
  <c r="K327" i="1" s="1"/>
  <c r="G328" i="1" s="1"/>
  <c r="L327" i="1" l="1"/>
  <c r="M327" i="1" s="1"/>
  <c r="D328" i="1"/>
  <c r="B328" i="1"/>
  <c r="C328" i="1" l="1"/>
  <c r="E328" i="1"/>
  <c r="F328" i="1" s="1"/>
  <c r="H328" i="1" s="1"/>
  <c r="I328" i="1" s="1"/>
  <c r="J328" i="1" l="1"/>
  <c r="K328" i="1" s="1"/>
  <c r="G329" i="1" s="1"/>
  <c r="L328" i="1" l="1"/>
  <c r="M328" i="1" s="1"/>
  <c r="D329" i="1"/>
  <c r="B329" i="1"/>
  <c r="E329" i="1" l="1"/>
  <c r="F329" i="1" s="1"/>
  <c r="H329" i="1" s="1"/>
  <c r="I329" i="1" s="1"/>
  <c r="C329" i="1"/>
  <c r="J329" i="1" l="1"/>
  <c r="K329" i="1" s="1"/>
  <c r="G330" i="1" s="1"/>
  <c r="L329" i="1" l="1"/>
  <c r="M329" i="1" s="1"/>
  <c r="D330" i="1"/>
  <c r="B330" i="1"/>
  <c r="C330" i="1" l="1"/>
  <c r="E330" i="1"/>
  <c r="F330" i="1" s="1"/>
  <c r="H330" i="1" s="1"/>
  <c r="I330" i="1" s="1"/>
  <c r="J330" i="1" l="1"/>
  <c r="K330" i="1" s="1"/>
  <c r="G331" i="1" s="1"/>
  <c r="L330" i="1" l="1"/>
  <c r="M330" i="1" s="1"/>
  <c r="B331" i="1"/>
  <c r="D331" i="1"/>
  <c r="C331" i="1" l="1"/>
  <c r="E331" i="1"/>
  <c r="F331" i="1" s="1"/>
  <c r="H331" i="1" s="1"/>
  <c r="I331" i="1" s="1"/>
  <c r="J331" i="1" l="1"/>
  <c r="K331" i="1" s="1"/>
  <c r="G332" i="1" s="1"/>
  <c r="L331" i="1" l="1"/>
  <c r="M331" i="1" s="1"/>
  <c r="B332" i="1"/>
  <c r="D332" i="1"/>
  <c r="E332" i="1" l="1"/>
  <c r="F332" i="1" s="1"/>
  <c r="H332" i="1" s="1"/>
  <c r="I332" i="1" s="1"/>
  <c r="C332" i="1"/>
  <c r="J332" i="1" l="1"/>
  <c r="K332" i="1" s="1"/>
  <c r="G333" i="1" s="1"/>
  <c r="L332" i="1" l="1"/>
  <c r="M332" i="1" s="1"/>
  <c r="D333" i="1"/>
  <c r="B333" i="1"/>
  <c r="E333" i="1" l="1"/>
  <c r="F333" i="1" s="1"/>
  <c r="H333" i="1" s="1"/>
  <c r="I333" i="1" s="1"/>
  <c r="C333" i="1"/>
  <c r="J333" i="1" l="1"/>
  <c r="K333" i="1" s="1"/>
  <c r="G334" i="1" s="1"/>
  <c r="L333" i="1" l="1"/>
  <c r="M333" i="1" s="1"/>
  <c r="B334" i="1"/>
  <c r="D334" i="1"/>
  <c r="C334" i="1" l="1"/>
  <c r="E334" i="1"/>
  <c r="F334" i="1" s="1"/>
  <c r="H334" i="1" s="1"/>
  <c r="I334" i="1" s="1"/>
  <c r="J334" i="1" l="1"/>
  <c r="K334" i="1" s="1"/>
  <c r="G335" i="1" s="1"/>
  <c r="L334" i="1" l="1"/>
  <c r="M334" i="1" s="1"/>
  <c r="D335" i="1"/>
  <c r="B335" i="1"/>
  <c r="E335" i="1" l="1"/>
  <c r="F335" i="1" s="1"/>
  <c r="H335" i="1" s="1"/>
  <c r="I335" i="1" s="1"/>
  <c r="C335" i="1"/>
  <c r="J335" i="1" l="1"/>
  <c r="K335" i="1" s="1"/>
  <c r="G336" i="1" s="1"/>
  <c r="L335" i="1" l="1"/>
  <c r="M335" i="1" s="1"/>
  <c r="B336" i="1"/>
  <c r="D336" i="1"/>
  <c r="E336" i="1" l="1"/>
  <c r="F336" i="1" s="1"/>
  <c r="H336" i="1" s="1"/>
  <c r="I336" i="1" s="1"/>
  <c r="C336" i="1"/>
  <c r="J336" i="1" l="1"/>
  <c r="K336" i="1" s="1"/>
  <c r="G337" i="1" s="1"/>
  <c r="L336" i="1" l="1"/>
  <c r="M336" i="1" s="1"/>
  <c r="D337" i="1"/>
  <c r="B337" i="1"/>
  <c r="C337" i="1" l="1"/>
  <c r="E337" i="1"/>
  <c r="F337" i="1" s="1"/>
  <c r="H337" i="1" s="1"/>
  <c r="I337" i="1" s="1"/>
  <c r="J337" i="1" l="1"/>
  <c r="K337" i="1" s="1"/>
  <c r="G338" i="1" s="1"/>
  <c r="L337" i="1" l="1"/>
  <c r="M337" i="1" s="1"/>
  <c r="B338" i="1"/>
  <c r="D338" i="1"/>
  <c r="C338" i="1" l="1"/>
  <c r="E338" i="1"/>
  <c r="F338" i="1" s="1"/>
  <c r="H338" i="1" s="1"/>
  <c r="I338" i="1" s="1"/>
  <c r="J338" i="1" l="1"/>
  <c r="K338" i="1" s="1"/>
  <c r="G339" i="1" s="1"/>
  <c r="L338" i="1" l="1"/>
  <c r="M338" i="1" s="1"/>
  <c r="D339" i="1"/>
  <c r="B339" i="1"/>
  <c r="E339" i="1" l="1"/>
  <c r="F339" i="1" s="1"/>
  <c r="H339" i="1" s="1"/>
  <c r="I339" i="1" s="1"/>
  <c r="C339" i="1"/>
  <c r="J339" i="1" l="1"/>
  <c r="K339" i="1" s="1"/>
  <c r="G340" i="1" s="1"/>
  <c r="L339" i="1" l="1"/>
  <c r="M339" i="1" s="1"/>
  <c r="B340" i="1"/>
  <c r="D340" i="1"/>
  <c r="E340" i="1" l="1"/>
  <c r="F340" i="1" s="1"/>
  <c r="H340" i="1" s="1"/>
  <c r="I340" i="1" s="1"/>
  <c r="C340" i="1"/>
  <c r="J340" i="1" l="1"/>
  <c r="K340" i="1" s="1"/>
  <c r="G341" i="1" s="1"/>
  <c r="L340" i="1" l="1"/>
  <c r="M340" i="1" s="1"/>
  <c r="D341" i="1"/>
  <c r="B341" i="1"/>
  <c r="C341" i="1" l="1"/>
  <c r="E341" i="1"/>
  <c r="F341" i="1" s="1"/>
  <c r="H341" i="1" s="1"/>
  <c r="I341" i="1" s="1"/>
  <c r="J341" i="1" l="1"/>
  <c r="K341" i="1" s="1"/>
  <c r="G342" i="1" s="1"/>
  <c r="L341" i="1" l="1"/>
  <c r="M341" i="1" s="1"/>
  <c r="D342" i="1"/>
  <c r="B342" i="1"/>
  <c r="C342" i="1" l="1"/>
  <c r="E342" i="1"/>
  <c r="F342" i="1" s="1"/>
  <c r="H342" i="1" s="1"/>
  <c r="I342" i="1" s="1"/>
  <c r="J342" i="1" l="1"/>
  <c r="K342" i="1" s="1"/>
  <c r="G343" i="1" s="1"/>
  <c r="L342" i="1" l="1"/>
  <c r="M342" i="1" s="1"/>
  <c r="B343" i="1"/>
  <c r="D343" i="1"/>
  <c r="C343" i="1" l="1"/>
  <c r="E343" i="1"/>
  <c r="F343" i="1" s="1"/>
  <c r="H343" i="1" s="1"/>
  <c r="I343" i="1" s="1"/>
  <c r="J343" i="1" l="1"/>
  <c r="K343" i="1" s="1"/>
  <c r="G344" i="1" s="1"/>
  <c r="L343" i="1" l="1"/>
  <c r="M343" i="1" s="1"/>
  <c r="D344" i="1"/>
  <c r="B344" i="1"/>
  <c r="E344" i="1" l="1"/>
  <c r="F344" i="1" s="1"/>
  <c r="H344" i="1" s="1"/>
  <c r="I344" i="1" s="1"/>
  <c r="C344" i="1"/>
  <c r="J344" i="1" l="1"/>
  <c r="K344" i="1" s="1"/>
  <c r="G345" i="1" s="1"/>
  <c r="L344" i="1" l="1"/>
  <c r="M344" i="1" s="1"/>
  <c r="D345" i="1"/>
  <c r="B345" i="1"/>
  <c r="C345" i="1" l="1"/>
  <c r="E345" i="1"/>
  <c r="F345" i="1" s="1"/>
  <c r="H345" i="1" s="1"/>
  <c r="I345" i="1" s="1"/>
  <c r="J345" i="1" l="1"/>
  <c r="K345" i="1" s="1"/>
  <c r="G346" i="1" s="1"/>
  <c r="L345" i="1" l="1"/>
  <c r="M345" i="1" s="1"/>
  <c r="D346" i="1"/>
  <c r="B346" i="1"/>
  <c r="C346" i="1" l="1"/>
  <c r="E346" i="1"/>
  <c r="F346" i="1" s="1"/>
  <c r="H346" i="1" s="1"/>
  <c r="I346" i="1" s="1"/>
  <c r="J346" i="1" l="1"/>
  <c r="K346" i="1" s="1"/>
  <c r="G347" i="1" s="1"/>
  <c r="L346" i="1" l="1"/>
  <c r="M346" i="1" s="1"/>
  <c r="D347" i="1"/>
  <c r="B347" i="1"/>
  <c r="E347" i="1" l="1"/>
  <c r="F347" i="1" s="1"/>
  <c r="H347" i="1" s="1"/>
  <c r="I347" i="1" s="1"/>
  <c r="C347" i="1"/>
  <c r="J347" i="1" l="1"/>
  <c r="K347" i="1" s="1"/>
  <c r="G348" i="1" s="1"/>
  <c r="L347" i="1" l="1"/>
  <c r="M347" i="1" s="1"/>
  <c r="D348" i="1"/>
  <c r="B348" i="1"/>
  <c r="C348" i="1" l="1"/>
  <c r="E348" i="1"/>
  <c r="F348" i="1" s="1"/>
  <c r="H348" i="1" s="1"/>
  <c r="I348" i="1" s="1"/>
  <c r="J348" i="1" l="1"/>
  <c r="K348" i="1" s="1"/>
  <c r="G349" i="1" s="1"/>
  <c r="L348" i="1" l="1"/>
  <c r="M348" i="1" s="1"/>
  <c r="D349" i="1"/>
  <c r="B349" i="1"/>
  <c r="E349" i="1" l="1"/>
  <c r="F349" i="1" s="1"/>
  <c r="H349" i="1" s="1"/>
  <c r="I349" i="1" s="1"/>
  <c r="C349" i="1"/>
  <c r="J349" i="1" l="1"/>
  <c r="K349" i="1" s="1"/>
  <c r="G350" i="1" s="1"/>
  <c r="L349" i="1" l="1"/>
  <c r="M349" i="1" s="1"/>
  <c r="D350" i="1"/>
  <c r="B350" i="1"/>
  <c r="C350" i="1" l="1"/>
  <c r="E350" i="1"/>
  <c r="F350" i="1" s="1"/>
  <c r="H350" i="1" s="1"/>
  <c r="I350" i="1" s="1"/>
  <c r="J350" i="1" l="1"/>
  <c r="K350" i="1" s="1"/>
  <c r="G351" i="1" s="1"/>
  <c r="L350" i="1" l="1"/>
  <c r="M350" i="1" s="1"/>
  <c r="B351" i="1"/>
  <c r="D351" i="1"/>
  <c r="C351" i="1" l="1"/>
  <c r="E351" i="1"/>
  <c r="F351" i="1" s="1"/>
  <c r="H351" i="1" s="1"/>
  <c r="I351" i="1" s="1"/>
  <c r="J351" i="1" l="1"/>
  <c r="K351" i="1" s="1"/>
  <c r="G352" i="1" s="1"/>
  <c r="L351" i="1" l="1"/>
  <c r="M351" i="1" s="1"/>
  <c r="D352" i="1"/>
  <c r="B352" i="1"/>
  <c r="C352" i="1" l="1"/>
  <c r="E352" i="1"/>
  <c r="F352" i="1" s="1"/>
  <c r="H352" i="1" s="1"/>
  <c r="I352" i="1" s="1"/>
  <c r="J352" i="1" l="1"/>
  <c r="K352" i="1" s="1"/>
  <c r="G353" i="1" s="1"/>
  <c r="L352" i="1" l="1"/>
  <c r="M352" i="1" s="1"/>
  <c r="B353" i="1"/>
  <c r="D353" i="1"/>
  <c r="C353" i="1" l="1"/>
  <c r="E353" i="1"/>
  <c r="F353" i="1" s="1"/>
  <c r="H353" i="1" s="1"/>
  <c r="I353" i="1" s="1"/>
  <c r="J353" i="1" l="1"/>
  <c r="K353" i="1" s="1"/>
  <c r="G354" i="1" s="1"/>
  <c r="L353" i="1" l="1"/>
  <c r="M353" i="1" s="1"/>
  <c r="D354" i="1"/>
  <c r="B354" i="1"/>
  <c r="E354" i="1" l="1"/>
  <c r="F354" i="1" s="1"/>
  <c r="H354" i="1" s="1"/>
  <c r="I354" i="1" s="1"/>
  <c r="C354" i="1"/>
  <c r="J354" i="1" l="1"/>
  <c r="K354" i="1" s="1"/>
  <c r="G355" i="1" s="1"/>
  <c r="L354" i="1" l="1"/>
  <c r="M354" i="1" s="1"/>
  <c r="D355" i="1"/>
  <c r="B355" i="1"/>
  <c r="E355" i="1" l="1"/>
  <c r="F355" i="1" s="1"/>
  <c r="H355" i="1" s="1"/>
  <c r="I355" i="1" s="1"/>
  <c r="C355" i="1"/>
  <c r="J355" i="1" l="1"/>
  <c r="K355" i="1" s="1"/>
  <c r="G356" i="1" s="1"/>
  <c r="L355" i="1" l="1"/>
  <c r="M355" i="1" s="1"/>
  <c r="D356" i="1"/>
  <c r="B356" i="1"/>
  <c r="C356" i="1" l="1"/>
  <c r="E356" i="1"/>
  <c r="F356" i="1" s="1"/>
  <c r="H356" i="1" s="1"/>
  <c r="I356" i="1" s="1"/>
  <c r="J356" i="1" l="1"/>
  <c r="K356" i="1" s="1"/>
  <c r="G357" i="1" s="1"/>
  <c r="L356" i="1" l="1"/>
  <c r="M356" i="1" s="1"/>
  <c r="B357" i="1"/>
  <c r="D357" i="1"/>
  <c r="C357" i="1" l="1"/>
  <c r="E357" i="1"/>
  <c r="F357" i="1" s="1"/>
  <c r="H357" i="1" s="1"/>
  <c r="I357" i="1" s="1"/>
  <c r="J357" i="1" l="1"/>
  <c r="K357" i="1" s="1"/>
  <c r="G358" i="1" s="1"/>
  <c r="L357" i="1" l="1"/>
  <c r="M357" i="1" s="1"/>
  <c r="B358" i="1"/>
  <c r="D358" i="1"/>
  <c r="E358" i="1" l="1"/>
  <c r="F358" i="1" s="1"/>
  <c r="H358" i="1" s="1"/>
  <c r="I358" i="1" s="1"/>
  <c r="C358" i="1"/>
  <c r="J358" i="1" l="1"/>
  <c r="K358" i="1" s="1"/>
  <c r="G359" i="1" s="1"/>
  <c r="L358" i="1" l="1"/>
  <c r="M358" i="1" s="1"/>
  <c r="D359" i="1"/>
  <c r="B359" i="1"/>
  <c r="E359" i="1" l="1"/>
  <c r="F359" i="1" s="1"/>
  <c r="H359" i="1" s="1"/>
  <c r="I359" i="1" s="1"/>
  <c r="C359" i="1"/>
  <c r="J359" i="1" l="1"/>
  <c r="K359" i="1" s="1"/>
  <c r="G360" i="1" s="1"/>
  <c r="L359" i="1" l="1"/>
  <c r="M359" i="1" s="1"/>
  <c r="D360" i="1"/>
  <c r="B360" i="1"/>
  <c r="E360" i="1" l="1"/>
  <c r="F360" i="1" s="1"/>
  <c r="H360" i="1" s="1"/>
  <c r="I360" i="1" s="1"/>
  <c r="C360" i="1"/>
  <c r="J360" i="1" l="1"/>
  <c r="K360" i="1" s="1"/>
  <c r="G361" i="1" s="1"/>
  <c r="L360" i="1" l="1"/>
  <c r="M360" i="1" s="1"/>
  <c r="D361" i="1"/>
  <c r="B361" i="1"/>
  <c r="E361" i="1" l="1"/>
  <c r="F361" i="1" s="1"/>
  <c r="H361" i="1" s="1"/>
  <c r="I361" i="1" s="1"/>
  <c r="C361" i="1"/>
  <c r="J361" i="1" l="1"/>
  <c r="K361" i="1" s="1"/>
  <c r="G362" i="1" s="1"/>
  <c r="L361" i="1" l="1"/>
  <c r="M361" i="1" s="1"/>
  <c r="B362" i="1"/>
  <c r="D362" i="1"/>
  <c r="C362" i="1" l="1"/>
  <c r="E362" i="1"/>
  <c r="F362" i="1" s="1"/>
  <c r="H362" i="1" s="1"/>
  <c r="I362" i="1" s="1"/>
  <c r="J362" i="1" l="1"/>
  <c r="K362" i="1" s="1"/>
  <c r="G363" i="1" s="1"/>
  <c r="L362" i="1" l="1"/>
  <c r="M362" i="1" s="1"/>
  <c r="D363" i="1"/>
  <c r="B363" i="1"/>
  <c r="C363" i="1" l="1"/>
  <c r="E363" i="1"/>
  <c r="F363" i="1" s="1"/>
  <c r="H363" i="1" s="1"/>
  <c r="I363" i="1" s="1"/>
  <c r="J363" i="1" l="1"/>
  <c r="K363" i="1" s="1"/>
  <c r="G364" i="1" s="1"/>
  <c r="L363" i="1" l="1"/>
  <c r="M363" i="1" s="1"/>
  <c r="D364" i="1"/>
  <c r="B364" i="1"/>
  <c r="E364" i="1" l="1"/>
  <c r="F364" i="1" s="1"/>
  <c r="H364" i="1" s="1"/>
  <c r="I364" i="1" s="1"/>
  <c r="C364" i="1"/>
  <c r="J364" i="1" l="1"/>
  <c r="K364" i="1" s="1"/>
  <c r="G365" i="1" s="1"/>
  <c r="L364" i="1" l="1"/>
  <c r="M364" i="1" s="1"/>
  <c r="B365" i="1"/>
  <c r="D365" i="1"/>
  <c r="C365" i="1" l="1"/>
  <c r="E365" i="1"/>
  <c r="F365" i="1" s="1"/>
  <c r="H365" i="1" s="1"/>
  <c r="I365" i="1" s="1"/>
  <c r="J365" i="1" l="1"/>
  <c r="K365" i="1" s="1"/>
  <c r="G366" i="1" s="1"/>
  <c r="L365" i="1" l="1"/>
  <c r="M365" i="1" s="1"/>
  <c r="D366" i="1"/>
  <c r="B366" i="1"/>
  <c r="C366" i="1" l="1"/>
  <c r="E366" i="1"/>
  <c r="F366" i="1" s="1"/>
  <c r="H366" i="1" s="1"/>
  <c r="I366" i="1" s="1"/>
  <c r="J366" i="1" l="1"/>
  <c r="K366" i="1" s="1"/>
  <c r="G367" i="1" s="1"/>
  <c r="L366" i="1" l="1"/>
  <c r="M366" i="1" s="1"/>
  <c r="B367" i="1"/>
  <c r="D367" i="1"/>
  <c r="C367" i="1" l="1"/>
  <c r="E367" i="1"/>
  <c r="F367" i="1" s="1"/>
  <c r="H367" i="1" s="1"/>
  <c r="I367" i="1" s="1"/>
  <c r="J367" i="1" l="1"/>
  <c r="K367" i="1" s="1"/>
  <c r="G368" i="1" s="1"/>
  <c r="L367" i="1" l="1"/>
  <c r="M367" i="1" s="1"/>
  <c r="D368" i="1"/>
  <c r="B368" i="1"/>
  <c r="E368" i="1" l="1"/>
  <c r="F368" i="1" s="1"/>
  <c r="H368" i="1" s="1"/>
  <c r="I368" i="1" s="1"/>
  <c r="C368" i="1"/>
  <c r="J368" i="1" l="1"/>
  <c r="K368" i="1" s="1"/>
  <c r="G369" i="1" s="1"/>
  <c r="L368" i="1" l="1"/>
  <c r="M368" i="1" s="1"/>
  <c r="D369" i="1"/>
  <c r="B369" i="1"/>
  <c r="E369" i="1" l="1"/>
  <c r="F369" i="1" s="1"/>
  <c r="H369" i="1" s="1"/>
  <c r="I369" i="1" s="1"/>
  <c r="C369" i="1"/>
  <c r="J369" i="1" l="1"/>
  <c r="K369" i="1" s="1"/>
  <c r="G370" i="1" s="1"/>
  <c r="L369" i="1" l="1"/>
  <c r="M369" i="1" s="1"/>
  <c r="D370" i="1"/>
  <c r="B370" i="1"/>
  <c r="E370" i="1" l="1"/>
  <c r="F370" i="1" s="1"/>
  <c r="H370" i="1" s="1"/>
  <c r="I370" i="1" s="1"/>
  <c r="C370" i="1"/>
  <c r="J370" i="1" l="1"/>
  <c r="K370" i="1" s="1"/>
  <c r="G371" i="1" s="1"/>
  <c r="L370" i="1" l="1"/>
  <c r="M370" i="1" s="1"/>
  <c r="D371" i="1"/>
  <c r="B371" i="1"/>
  <c r="E371" i="1" l="1"/>
  <c r="F371" i="1" s="1"/>
  <c r="H371" i="1" s="1"/>
  <c r="I371" i="1" s="1"/>
  <c r="C371" i="1"/>
  <c r="J371" i="1" l="1"/>
  <c r="K371" i="1" s="1"/>
  <c r="G372" i="1" s="1"/>
  <c r="L371" i="1" l="1"/>
  <c r="M371" i="1" s="1"/>
  <c r="B372" i="1"/>
  <c r="D372" i="1"/>
  <c r="E372" i="1" l="1"/>
  <c r="F372" i="1" s="1"/>
  <c r="H372" i="1" s="1"/>
  <c r="I372" i="1" s="1"/>
  <c r="C372" i="1"/>
  <c r="J372" i="1" l="1"/>
  <c r="K372" i="1" s="1"/>
  <c r="G373" i="1" s="1"/>
  <c r="L372" i="1" l="1"/>
  <c r="M372" i="1" s="1"/>
  <c r="D373" i="1"/>
  <c r="B373" i="1"/>
  <c r="C373" i="1" l="1"/>
  <c r="E373" i="1"/>
  <c r="F373" i="1" s="1"/>
  <c r="H373" i="1" s="1"/>
  <c r="I373" i="1" s="1"/>
  <c r="J373" i="1" l="1"/>
  <c r="K373" i="1" s="1"/>
  <c r="G374" i="1" s="1"/>
  <c r="L373" i="1" l="1"/>
  <c r="M373" i="1" s="1"/>
  <c r="D374" i="1"/>
  <c r="B374" i="1"/>
  <c r="C374" i="1" l="1"/>
  <c r="E374" i="1"/>
  <c r="F374" i="1" s="1"/>
  <c r="H374" i="1" s="1"/>
  <c r="I374" i="1" s="1"/>
  <c r="J374" i="1" l="1"/>
  <c r="K374" i="1" s="1"/>
  <c r="G375" i="1" s="1"/>
  <c r="L374" i="1" l="1"/>
  <c r="M374" i="1" s="1"/>
  <c r="D375" i="1"/>
  <c r="B375" i="1"/>
  <c r="C375" i="1" l="1"/>
  <c r="E375" i="1"/>
  <c r="F375" i="1" s="1"/>
  <c r="H375" i="1" s="1"/>
  <c r="I375" i="1" s="1"/>
  <c r="J375" i="1" l="1"/>
  <c r="K375" i="1" s="1"/>
  <c r="G376" i="1" s="1"/>
  <c r="L375" i="1" l="1"/>
  <c r="M375" i="1" s="1"/>
  <c r="D376" i="1"/>
  <c r="B376" i="1"/>
  <c r="C376" i="1" l="1"/>
  <c r="E376" i="1"/>
  <c r="F376" i="1" s="1"/>
  <c r="H376" i="1" s="1"/>
  <c r="I376" i="1" s="1"/>
  <c r="J376" i="1" l="1"/>
  <c r="K376" i="1" s="1"/>
  <c r="G377" i="1" s="1"/>
  <c r="L376" i="1" l="1"/>
  <c r="M376" i="1" s="1"/>
  <c r="D377" i="1"/>
  <c r="B377" i="1"/>
  <c r="E377" i="1" l="1"/>
  <c r="F377" i="1" s="1"/>
  <c r="H377" i="1" s="1"/>
  <c r="I377" i="1" s="1"/>
  <c r="C377" i="1"/>
  <c r="J377" i="1" l="1"/>
  <c r="K377" i="1" s="1"/>
  <c r="G378" i="1" s="1"/>
  <c r="L377" i="1" l="1"/>
  <c r="M377" i="1" s="1"/>
  <c r="D378" i="1"/>
  <c r="B378" i="1"/>
  <c r="E378" i="1" l="1"/>
  <c r="F378" i="1" s="1"/>
  <c r="H378" i="1" s="1"/>
  <c r="I378" i="1" s="1"/>
  <c r="C378" i="1"/>
  <c r="J378" i="1" l="1"/>
  <c r="K378" i="1" s="1"/>
  <c r="G379" i="1" s="1"/>
  <c r="L378" i="1" l="1"/>
  <c r="M378" i="1" s="1"/>
  <c r="B379" i="1"/>
  <c r="D379" i="1"/>
  <c r="E379" i="1" l="1"/>
  <c r="F379" i="1" s="1"/>
  <c r="H379" i="1" s="1"/>
  <c r="I379" i="1" s="1"/>
  <c r="C379" i="1"/>
  <c r="J379" i="1" l="1"/>
  <c r="K379" i="1" s="1"/>
  <c r="G380" i="1" s="1"/>
  <c r="L379" i="1" l="1"/>
  <c r="M379" i="1" s="1"/>
  <c r="B380" i="1"/>
  <c r="D380" i="1"/>
  <c r="C380" i="1" l="1"/>
  <c r="E380" i="1"/>
  <c r="F380" i="1" s="1"/>
  <c r="H380" i="1" s="1"/>
  <c r="I380" i="1" s="1"/>
  <c r="J380" i="1" l="1"/>
  <c r="K380" i="1" s="1"/>
  <c r="G381" i="1" s="1"/>
  <c r="L380" i="1" l="1"/>
  <c r="M380" i="1" s="1"/>
  <c r="B381" i="1"/>
  <c r="D381" i="1"/>
  <c r="C381" i="1" l="1"/>
  <c r="E381" i="1"/>
  <c r="F381" i="1" s="1"/>
  <c r="H381" i="1" s="1"/>
  <c r="I381" i="1" s="1"/>
  <c r="J381" i="1" l="1"/>
  <c r="K381" i="1" s="1"/>
  <c r="G382" i="1" s="1"/>
  <c r="L381" i="1" l="1"/>
  <c r="M381" i="1" s="1"/>
  <c r="D382" i="1"/>
  <c r="B382" i="1"/>
  <c r="C382" i="1" l="1"/>
  <c r="E382" i="1"/>
  <c r="F382" i="1" s="1"/>
  <c r="H382" i="1" s="1"/>
  <c r="I382" i="1" s="1"/>
  <c r="J382" i="1" l="1"/>
  <c r="K382" i="1" s="1"/>
  <c r="G383" i="1" s="1"/>
  <c r="L382" i="1" l="1"/>
  <c r="M382" i="1" s="1"/>
  <c r="B383" i="1"/>
  <c r="D383" i="1"/>
  <c r="C383" i="1" l="1"/>
  <c r="E383" i="1"/>
  <c r="F383" i="1" s="1"/>
  <c r="H383" i="1" s="1"/>
  <c r="I383" i="1" s="1"/>
  <c r="J383" i="1" l="1"/>
  <c r="K383" i="1" s="1"/>
  <c r="G384" i="1" s="1"/>
  <c r="L383" i="1" l="1"/>
  <c r="M383" i="1" s="1"/>
  <c r="D384" i="1"/>
  <c r="B384" i="1"/>
  <c r="C384" i="1" l="1"/>
  <c r="E384" i="1"/>
  <c r="F384" i="1" s="1"/>
  <c r="H384" i="1" s="1"/>
  <c r="I384" i="1" s="1"/>
  <c r="J384" i="1" l="1"/>
  <c r="K384" i="1" s="1"/>
  <c r="G385" i="1" s="1"/>
  <c r="L384" i="1" l="1"/>
  <c r="M384" i="1" s="1"/>
  <c r="D385" i="1"/>
  <c r="B385" i="1"/>
  <c r="E385" i="1" l="1"/>
  <c r="F385" i="1" s="1"/>
  <c r="H385" i="1" s="1"/>
  <c r="I385" i="1" s="1"/>
  <c r="C385" i="1"/>
  <c r="J385" i="1" l="1"/>
  <c r="K385" i="1" s="1"/>
  <c r="G386" i="1" s="1"/>
  <c r="L385" i="1" l="1"/>
  <c r="M385" i="1" s="1"/>
  <c r="D386" i="1"/>
  <c r="B386" i="1"/>
  <c r="C386" i="1" l="1"/>
  <c r="E386" i="1"/>
  <c r="F386" i="1" s="1"/>
  <c r="H386" i="1" s="1"/>
  <c r="I386" i="1" s="1"/>
  <c r="J386" i="1" l="1"/>
  <c r="K386" i="1" s="1"/>
  <c r="G387" i="1" s="1"/>
  <c r="L386" i="1" l="1"/>
  <c r="M386" i="1" s="1"/>
  <c r="D387" i="1"/>
  <c r="B387" i="1"/>
  <c r="C387" i="1" l="1"/>
  <c r="E387" i="1"/>
  <c r="F387" i="1" s="1"/>
  <c r="H387" i="1" s="1"/>
  <c r="I387" i="1" s="1"/>
  <c r="J387" i="1" l="1"/>
  <c r="K387" i="1" s="1"/>
  <c r="G388" i="1" s="1"/>
  <c r="L387" i="1" l="1"/>
  <c r="M387" i="1" s="1"/>
  <c r="B388" i="1"/>
  <c r="D388" i="1"/>
  <c r="C388" i="1" l="1"/>
  <c r="E388" i="1"/>
  <c r="F388" i="1" s="1"/>
  <c r="H388" i="1" s="1"/>
  <c r="I388" i="1" s="1"/>
  <c r="J388" i="1" l="1"/>
  <c r="K388" i="1" s="1"/>
  <c r="G389" i="1" s="1"/>
  <c r="L388" i="1" l="1"/>
  <c r="M388" i="1" s="1"/>
  <c r="B389" i="1"/>
  <c r="D389" i="1"/>
  <c r="E389" i="1" l="1"/>
  <c r="F389" i="1" s="1"/>
  <c r="H389" i="1" s="1"/>
  <c r="I389" i="1" s="1"/>
  <c r="C389" i="1"/>
  <c r="J389" i="1" l="1"/>
  <c r="K389" i="1" s="1"/>
  <c r="G390" i="1" s="1"/>
  <c r="L389" i="1" l="1"/>
  <c r="M389" i="1" s="1"/>
  <c r="D390" i="1"/>
  <c r="B390" i="1"/>
  <c r="E390" i="1" l="1"/>
  <c r="F390" i="1" s="1"/>
  <c r="H390" i="1" s="1"/>
  <c r="I390" i="1" s="1"/>
  <c r="C390" i="1"/>
  <c r="J390" i="1" l="1"/>
  <c r="K390" i="1" s="1"/>
  <c r="G391" i="1" s="1"/>
  <c r="L390" i="1" l="1"/>
  <c r="M390" i="1" s="1"/>
  <c r="D391" i="1"/>
  <c r="B391" i="1"/>
  <c r="E391" i="1" l="1"/>
  <c r="F391" i="1" s="1"/>
  <c r="H391" i="1" s="1"/>
  <c r="I391" i="1" s="1"/>
  <c r="C391" i="1"/>
  <c r="J391" i="1" l="1"/>
  <c r="K391" i="1" s="1"/>
  <c r="G392" i="1" s="1"/>
  <c r="L391" i="1" l="1"/>
  <c r="M391" i="1" s="1"/>
  <c r="B392" i="1"/>
  <c r="D392" i="1"/>
  <c r="E392" i="1" l="1"/>
  <c r="F392" i="1" s="1"/>
  <c r="H392" i="1" s="1"/>
  <c r="I392" i="1" s="1"/>
  <c r="C392" i="1"/>
  <c r="J392" i="1" l="1"/>
  <c r="K392" i="1" s="1"/>
  <c r="G393" i="1" s="1"/>
  <c r="L392" i="1" l="1"/>
  <c r="M392" i="1" s="1"/>
  <c r="D393" i="1"/>
  <c r="B393" i="1"/>
  <c r="E393" i="1" l="1"/>
  <c r="F393" i="1" s="1"/>
  <c r="H393" i="1" s="1"/>
  <c r="I393" i="1" s="1"/>
  <c r="C393" i="1"/>
  <c r="J393" i="1" l="1"/>
  <c r="K393" i="1" s="1"/>
  <c r="G394" i="1" s="1"/>
  <c r="L393" i="1" l="1"/>
  <c r="M393" i="1" s="1"/>
  <c r="D394" i="1"/>
  <c r="B394" i="1"/>
  <c r="C394" i="1" l="1"/>
  <c r="E394" i="1"/>
  <c r="F394" i="1" s="1"/>
  <c r="H394" i="1" s="1"/>
  <c r="I394" i="1" s="1"/>
  <c r="J394" i="1" l="1"/>
  <c r="K394" i="1" s="1"/>
  <c r="G395" i="1" s="1"/>
  <c r="L394" i="1" l="1"/>
  <c r="M394" i="1" s="1"/>
  <c r="D395" i="1"/>
  <c r="B395" i="1"/>
  <c r="C395" i="1" l="1"/>
  <c r="E395" i="1"/>
  <c r="F395" i="1" s="1"/>
  <c r="H395" i="1" s="1"/>
  <c r="I395" i="1" s="1"/>
  <c r="J395" i="1" l="1"/>
  <c r="K395" i="1" s="1"/>
  <c r="G396" i="1" s="1"/>
  <c r="L395" i="1" l="1"/>
  <c r="M395" i="1" s="1"/>
  <c r="B396" i="1"/>
  <c r="D396" i="1"/>
  <c r="E396" i="1" l="1"/>
  <c r="F396" i="1" s="1"/>
  <c r="H396" i="1" s="1"/>
  <c r="I396" i="1" s="1"/>
  <c r="C396" i="1"/>
  <c r="J396" i="1" l="1"/>
  <c r="K396" i="1" s="1"/>
  <c r="G397" i="1" s="1"/>
  <c r="L396" i="1" l="1"/>
  <c r="M396" i="1" s="1"/>
  <c r="B397" i="1"/>
  <c r="D397" i="1"/>
  <c r="E397" i="1" l="1"/>
  <c r="F397" i="1" s="1"/>
  <c r="H397" i="1" s="1"/>
  <c r="I397" i="1" s="1"/>
  <c r="C397" i="1"/>
  <c r="J397" i="1" l="1"/>
  <c r="K397" i="1" s="1"/>
  <c r="G398" i="1" s="1"/>
  <c r="L397" i="1" l="1"/>
  <c r="M397" i="1" s="1"/>
  <c r="D398" i="1"/>
  <c r="B398" i="1"/>
  <c r="E398" i="1" l="1"/>
  <c r="F398" i="1" s="1"/>
  <c r="H398" i="1" s="1"/>
  <c r="I398" i="1" s="1"/>
  <c r="C398" i="1"/>
  <c r="J398" i="1" l="1"/>
  <c r="K398" i="1" s="1"/>
  <c r="G399" i="1" s="1"/>
  <c r="L398" i="1" l="1"/>
  <c r="M398" i="1" s="1"/>
  <c r="D399" i="1"/>
  <c r="B399" i="1"/>
  <c r="E399" i="1" l="1"/>
  <c r="F399" i="1" s="1"/>
  <c r="H399" i="1" s="1"/>
  <c r="I399" i="1" s="1"/>
  <c r="C399" i="1"/>
  <c r="J399" i="1" l="1"/>
  <c r="K399" i="1" s="1"/>
  <c r="G400" i="1" s="1"/>
  <c r="L399" i="1" l="1"/>
  <c r="M399" i="1" s="1"/>
  <c r="D400" i="1"/>
  <c r="B400" i="1"/>
  <c r="C400" i="1" l="1"/>
  <c r="E400" i="1"/>
  <c r="F400" i="1" s="1"/>
  <c r="H400" i="1" s="1"/>
  <c r="I400" i="1" s="1"/>
  <c r="J400" i="1" l="1"/>
  <c r="K400" i="1" s="1"/>
  <c r="G401" i="1" s="1"/>
  <c r="L400" i="1" l="1"/>
  <c r="M400" i="1" s="1"/>
  <c r="D401" i="1"/>
  <c r="B401" i="1"/>
  <c r="E401" i="1" l="1"/>
  <c r="F401" i="1" s="1"/>
  <c r="H401" i="1" s="1"/>
  <c r="I401" i="1" s="1"/>
  <c r="C401" i="1"/>
  <c r="J401" i="1" l="1"/>
  <c r="K401" i="1" s="1"/>
  <c r="G402" i="1" s="1"/>
  <c r="L401" i="1" l="1"/>
  <c r="M401" i="1" s="1"/>
  <c r="D402" i="1"/>
  <c r="B402" i="1"/>
  <c r="E402" i="1" l="1"/>
  <c r="F402" i="1" s="1"/>
  <c r="H402" i="1" s="1"/>
  <c r="I402" i="1" s="1"/>
  <c r="C402" i="1"/>
  <c r="J402" i="1" l="1"/>
  <c r="K402" i="1" s="1"/>
  <c r="G403" i="1" s="1"/>
  <c r="L402" i="1" l="1"/>
  <c r="M402" i="1" s="1"/>
  <c r="D403" i="1"/>
  <c r="B403" i="1"/>
  <c r="C403" i="1" l="1"/>
  <c r="E403" i="1"/>
  <c r="F403" i="1" s="1"/>
  <c r="H403" i="1" s="1"/>
  <c r="I403" i="1" s="1"/>
  <c r="J403" i="1" l="1"/>
  <c r="K403" i="1" s="1"/>
  <c r="G404" i="1" s="1"/>
  <c r="L403" i="1" l="1"/>
  <c r="M403" i="1" s="1"/>
  <c r="D404" i="1"/>
  <c r="B404" i="1"/>
  <c r="E404" i="1" l="1"/>
  <c r="F404" i="1" s="1"/>
  <c r="H404" i="1" s="1"/>
  <c r="I404" i="1" s="1"/>
  <c r="C404" i="1"/>
  <c r="J404" i="1" l="1"/>
  <c r="K404" i="1" s="1"/>
  <c r="G405" i="1" s="1"/>
  <c r="L404" i="1" l="1"/>
  <c r="M404" i="1" s="1"/>
  <c r="D405" i="1"/>
  <c r="B405" i="1"/>
  <c r="C405" i="1" l="1"/>
  <c r="E405" i="1"/>
  <c r="F405" i="1" s="1"/>
  <c r="H405" i="1" s="1"/>
  <c r="I405" i="1" s="1"/>
  <c r="J405" i="1" l="1"/>
  <c r="K405" i="1" s="1"/>
  <c r="G406" i="1" s="1"/>
  <c r="L405" i="1" l="1"/>
  <c r="M405" i="1" s="1"/>
  <c r="B406" i="1"/>
  <c r="D406" i="1"/>
  <c r="E406" i="1" l="1"/>
  <c r="F406" i="1" s="1"/>
  <c r="H406" i="1" s="1"/>
  <c r="I406" i="1" s="1"/>
  <c r="C406" i="1"/>
  <c r="J406" i="1" l="1"/>
  <c r="K406" i="1" s="1"/>
  <c r="G407" i="1" s="1"/>
  <c r="L406" i="1" l="1"/>
  <c r="M406" i="1" s="1"/>
  <c r="B407" i="1"/>
  <c r="D407" i="1"/>
  <c r="C407" i="1" l="1"/>
  <c r="E407" i="1"/>
  <c r="F407" i="1" s="1"/>
  <c r="H407" i="1" s="1"/>
  <c r="I407" i="1" s="1"/>
  <c r="J407" i="1" l="1"/>
  <c r="K407" i="1" s="1"/>
  <c r="G408" i="1" s="1"/>
  <c r="L407" i="1" l="1"/>
  <c r="M407" i="1" s="1"/>
  <c r="B408" i="1"/>
  <c r="D408" i="1"/>
  <c r="E408" i="1" l="1"/>
  <c r="F408" i="1" s="1"/>
  <c r="H408" i="1" s="1"/>
  <c r="I408" i="1" s="1"/>
  <c r="C408" i="1"/>
  <c r="J408" i="1" l="1"/>
  <c r="K408" i="1" s="1"/>
  <c r="G409" i="1" s="1"/>
  <c r="L408" i="1" l="1"/>
  <c r="M408" i="1" s="1"/>
  <c r="D409" i="1"/>
  <c r="B409" i="1"/>
  <c r="C409" i="1" l="1"/>
  <c r="E409" i="1"/>
  <c r="F409" i="1" s="1"/>
  <c r="H409" i="1" s="1"/>
  <c r="I409" i="1" s="1"/>
  <c r="J409" i="1" l="1"/>
  <c r="K409" i="1" s="1"/>
  <c r="G410" i="1" s="1"/>
  <c r="L409" i="1" l="1"/>
  <c r="M409" i="1" s="1"/>
  <c r="D410" i="1"/>
  <c r="B410" i="1"/>
  <c r="E410" i="1" l="1"/>
  <c r="F410" i="1" s="1"/>
  <c r="H410" i="1" s="1"/>
  <c r="I410" i="1" s="1"/>
  <c r="C410" i="1"/>
  <c r="J410" i="1" l="1"/>
  <c r="K410" i="1" s="1"/>
  <c r="G411" i="1" s="1"/>
  <c r="L410" i="1" l="1"/>
  <c r="M410" i="1" s="1"/>
  <c r="D411" i="1"/>
  <c r="B411" i="1"/>
  <c r="C411" i="1" l="1"/>
  <c r="E411" i="1"/>
  <c r="F411" i="1" s="1"/>
  <c r="H411" i="1" s="1"/>
  <c r="I411" i="1" s="1"/>
  <c r="J411" i="1" l="1"/>
  <c r="K411" i="1" s="1"/>
  <c r="G412" i="1" s="1"/>
  <c r="L411" i="1" l="1"/>
  <c r="M411" i="1" s="1"/>
  <c r="D412" i="1"/>
  <c r="B412" i="1"/>
  <c r="C412" i="1" l="1"/>
  <c r="E412" i="1"/>
  <c r="F412" i="1" s="1"/>
  <c r="H412" i="1" s="1"/>
  <c r="I412" i="1" s="1"/>
  <c r="J412" i="1" l="1"/>
  <c r="K412" i="1" s="1"/>
  <c r="G413" i="1" s="1"/>
  <c r="L412" i="1" l="1"/>
  <c r="M412" i="1" s="1"/>
  <c r="B413" i="1"/>
  <c r="D413" i="1"/>
  <c r="E413" i="1" l="1"/>
  <c r="F413" i="1" s="1"/>
  <c r="H413" i="1" s="1"/>
  <c r="I413" i="1" s="1"/>
  <c r="C413" i="1"/>
  <c r="J413" i="1" l="1"/>
  <c r="K413" i="1" s="1"/>
  <c r="G414" i="1" s="1"/>
  <c r="L413" i="1" l="1"/>
  <c r="M413" i="1" s="1"/>
  <c r="D414" i="1"/>
  <c r="B414" i="1"/>
  <c r="C414" i="1" l="1"/>
  <c r="E414" i="1"/>
  <c r="F414" i="1" s="1"/>
  <c r="H414" i="1" s="1"/>
  <c r="I414" i="1" s="1"/>
  <c r="J414" i="1" l="1"/>
  <c r="K414" i="1" s="1"/>
  <c r="G415" i="1" s="1"/>
  <c r="L414" i="1" l="1"/>
  <c r="M414" i="1" s="1"/>
  <c r="D415" i="1"/>
  <c r="B415" i="1"/>
  <c r="C415" i="1" l="1"/>
  <c r="E415" i="1"/>
  <c r="F415" i="1" s="1"/>
  <c r="H415" i="1" s="1"/>
  <c r="I415" i="1" s="1"/>
  <c r="J415" i="1" l="1"/>
  <c r="K415" i="1" s="1"/>
  <c r="G416" i="1" s="1"/>
  <c r="L415" i="1" l="1"/>
  <c r="M415" i="1" s="1"/>
  <c r="D416" i="1"/>
  <c r="B416" i="1"/>
  <c r="C416" i="1" l="1"/>
  <c r="E416" i="1"/>
  <c r="F416" i="1" s="1"/>
  <c r="H416" i="1" s="1"/>
  <c r="I416" i="1" s="1"/>
  <c r="J416" i="1" l="1"/>
  <c r="K416" i="1" s="1"/>
  <c r="G417" i="1" s="1"/>
  <c r="L416" i="1" l="1"/>
  <c r="M416" i="1" s="1"/>
  <c r="B417" i="1"/>
  <c r="D417" i="1"/>
  <c r="E417" i="1" l="1"/>
  <c r="F417" i="1" s="1"/>
  <c r="H417" i="1" s="1"/>
  <c r="I417" i="1" s="1"/>
  <c r="C417" i="1"/>
  <c r="J417" i="1" l="1"/>
  <c r="K417" i="1" s="1"/>
  <c r="G418" i="1" s="1"/>
  <c r="L417" i="1" l="1"/>
  <c r="M417" i="1" s="1"/>
  <c r="D418" i="1"/>
  <c r="B418" i="1"/>
  <c r="E418" i="1" l="1"/>
  <c r="F418" i="1" s="1"/>
  <c r="H418" i="1" s="1"/>
  <c r="I418" i="1" s="1"/>
  <c r="C418" i="1"/>
  <c r="J418" i="1" l="1"/>
  <c r="K418" i="1" s="1"/>
  <c r="G419" i="1" s="1"/>
  <c r="L418" i="1" l="1"/>
  <c r="M418" i="1" s="1"/>
  <c r="D419" i="1"/>
  <c r="B419" i="1"/>
  <c r="E419" i="1" l="1"/>
  <c r="F419" i="1" s="1"/>
  <c r="H419" i="1" s="1"/>
  <c r="I419" i="1" s="1"/>
  <c r="C419" i="1"/>
  <c r="J419" i="1" l="1"/>
  <c r="K419" i="1" s="1"/>
  <c r="G420" i="1" s="1"/>
  <c r="L419" i="1" l="1"/>
  <c r="M419" i="1" s="1"/>
  <c r="B420" i="1"/>
  <c r="D420" i="1"/>
  <c r="E420" i="1" l="1"/>
  <c r="F420" i="1" s="1"/>
  <c r="H420" i="1" s="1"/>
  <c r="I420" i="1" s="1"/>
  <c r="C420" i="1"/>
  <c r="J420" i="1" l="1"/>
  <c r="K420" i="1" s="1"/>
  <c r="G421" i="1" s="1"/>
  <c r="L420" i="1" l="1"/>
  <c r="M420" i="1" s="1"/>
  <c r="B421" i="1"/>
  <c r="D421" i="1"/>
  <c r="E421" i="1" l="1"/>
  <c r="F421" i="1" s="1"/>
  <c r="H421" i="1" s="1"/>
  <c r="I421" i="1" s="1"/>
  <c r="C421" i="1"/>
  <c r="J421" i="1" l="1"/>
  <c r="K421" i="1" s="1"/>
  <c r="G422" i="1" s="1"/>
  <c r="L421" i="1" l="1"/>
  <c r="M421" i="1" s="1"/>
  <c r="D422" i="1"/>
  <c r="B422" i="1"/>
  <c r="C422" i="1" l="1"/>
  <c r="E422" i="1"/>
  <c r="F422" i="1" s="1"/>
  <c r="H422" i="1" s="1"/>
  <c r="I422" i="1" s="1"/>
  <c r="J422" i="1" l="1"/>
  <c r="K422" i="1" s="1"/>
  <c r="G423" i="1" s="1"/>
  <c r="L422" i="1" l="1"/>
  <c r="M422" i="1" s="1"/>
  <c r="D423" i="1"/>
  <c r="B423" i="1"/>
  <c r="E423" i="1" l="1"/>
  <c r="F423" i="1" s="1"/>
  <c r="H423" i="1" s="1"/>
  <c r="I423" i="1" s="1"/>
  <c r="C423" i="1"/>
  <c r="J423" i="1" l="1"/>
  <c r="K423" i="1" s="1"/>
  <c r="G424" i="1" s="1"/>
  <c r="L423" i="1" l="1"/>
  <c r="M423" i="1" s="1"/>
  <c r="D424" i="1"/>
  <c r="B424" i="1"/>
  <c r="C424" i="1" l="1"/>
  <c r="E424" i="1"/>
  <c r="F424" i="1" s="1"/>
  <c r="H424" i="1" s="1"/>
  <c r="I424" i="1" s="1"/>
  <c r="J424" i="1" l="1"/>
  <c r="K424" i="1" s="1"/>
  <c r="G425" i="1" s="1"/>
  <c r="L424" i="1" l="1"/>
  <c r="M424" i="1" s="1"/>
  <c r="B425" i="1"/>
  <c r="D425" i="1"/>
  <c r="C425" i="1" l="1"/>
  <c r="E425" i="1"/>
  <c r="F425" i="1" s="1"/>
  <c r="H425" i="1" s="1"/>
  <c r="I425" i="1" s="1"/>
  <c r="J425" i="1" l="1"/>
  <c r="K425" i="1" s="1"/>
  <c r="G426" i="1" s="1"/>
  <c r="L425" i="1" l="1"/>
  <c r="M425" i="1" s="1"/>
  <c r="D426" i="1"/>
  <c r="B426" i="1"/>
  <c r="C426" i="1" l="1"/>
  <c r="E426" i="1"/>
  <c r="F426" i="1" s="1"/>
  <c r="H426" i="1" s="1"/>
  <c r="I426" i="1" s="1"/>
  <c r="J426" i="1" l="1"/>
  <c r="K426" i="1" s="1"/>
  <c r="G427" i="1" s="1"/>
  <c r="L426" i="1" l="1"/>
  <c r="M426" i="1" s="1"/>
  <c r="D427" i="1"/>
  <c r="B427" i="1"/>
  <c r="C427" i="1" l="1"/>
  <c r="E427" i="1"/>
  <c r="F427" i="1" s="1"/>
  <c r="H427" i="1" s="1"/>
  <c r="I427" i="1" s="1"/>
  <c r="J427" i="1" l="1"/>
  <c r="K427" i="1" s="1"/>
  <c r="G428" i="1" s="1"/>
  <c r="L427" i="1" l="1"/>
  <c r="M427" i="1" s="1"/>
  <c r="D428" i="1"/>
  <c r="B428" i="1"/>
  <c r="E428" i="1" l="1"/>
  <c r="F428" i="1" s="1"/>
  <c r="H428" i="1" s="1"/>
  <c r="I428" i="1" s="1"/>
  <c r="C428" i="1"/>
  <c r="J428" i="1" l="1"/>
  <c r="K428" i="1" s="1"/>
  <c r="G429" i="1" s="1"/>
  <c r="L428" i="1" l="1"/>
  <c r="M428" i="1" s="1"/>
  <c r="D429" i="1"/>
  <c r="B429" i="1"/>
  <c r="C429" i="1" l="1"/>
  <c r="E429" i="1"/>
  <c r="F429" i="1" s="1"/>
  <c r="H429" i="1" s="1"/>
  <c r="I429" i="1" s="1"/>
  <c r="J429" i="1" l="1"/>
  <c r="K429" i="1" s="1"/>
  <c r="G430" i="1" s="1"/>
  <c r="L429" i="1" l="1"/>
  <c r="M429" i="1" s="1"/>
  <c r="B430" i="1"/>
  <c r="D430" i="1"/>
  <c r="C430" i="1" l="1"/>
  <c r="E430" i="1"/>
  <c r="F430" i="1" s="1"/>
  <c r="H430" i="1" s="1"/>
  <c r="I430" i="1" s="1"/>
  <c r="J430" i="1" l="1"/>
  <c r="K430" i="1" s="1"/>
  <c r="G431" i="1" s="1"/>
  <c r="L430" i="1" l="1"/>
  <c r="M430" i="1" s="1"/>
  <c r="D431" i="1"/>
  <c r="B431" i="1"/>
  <c r="C431" i="1" l="1"/>
  <c r="E431" i="1"/>
  <c r="F431" i="1" s="1"/>
  <c r="H431" i="1" s="1"/>
  <c r="I431" i="1" s="1"/>
  <c r="J431" i="1" l="1"/>
  <c r="K431" i="1" s="1"/>
  <c r="G432" i="1" s="1"/>
  <c r="L431" i="1" l="1"/>
  <c r="M431" i="1" s="1"/>
  <c r="D432" i="1"/>
  <c r="B432" i="1"/>
  <c r="C432" i="1" l="1"/>
  <c r="E432" i="1"/>
  <c r="F432" i="1" s="1"/>
  <c r="H432" i="1" s="1"/>
  <c r="I432" i="1" s="1"/>
  <c r="J432" i="1" l="1"/>
  <c r="K432" i="1" s="1"/>
  <c r="G433" i="1" s="1"/>
  <c r="L432" i="1" l="1"/>
  <c r="M432" i="1" s="1"/>
  <c r="D433" i="1"/>
  <c r="B433" i="1"/>
  <c r="C433" i="1" l="1"/>
  <c r="E433" i="1"/>
  <c r="F433" i="1" s="1"/>
  <c r="H433" i="1" s="1"/>
  <c r="I433" i="1" s="1"/>
  <c r="J433" i="1" l="1"/>
  <c r="K433" i="1" s="1"/>
  <c r="G434" i="1" s="1"/>
  <c r="L433" i="1" l="1"/>
  <c r="M433" i="1" s="1"/>
  <c r="B434" i="1"/>
  <c r="D434" i="1"/>
  <c r="E434" i="1" l="1"/>
  <c r="F434" i="1" s="1"/>
  <c r="H434" i="1" s="1"/>
  <c r="I434" i="1" s="1"/>
  <c r="C434" i="1"/>
  <c r="J434" i="1" l="1"/>
  <c r="K434" i="1" s="1"/>
  <c r="G435" i="1" s="1"/>
  <c r="L434" i="1" l="1"/>
  <c r="M434" i="1" s="1"/>
  <c r="D435" i="1"/>
  <c r="B435" i="1"/>
  <c r="E435" i="1" l="1"/>
  <c r="F435" i="1" s="1"/>
  <c r="H435" i="1" s="1"/>
  <c r="I435" i="1" s="1"/>
  <c r="C435" i="1"/>
  <c r="J435" i="1" l="1"/>
  <c r="K435" i="1" s="1"/>
  <c r="G436" i="1" s="1"/>
  <c r="L435" i="1" l="1"/>
  <c r="M435" i="1" s="1"/>
  <c r="D436" i="1"/>
  <c r="B436" i="1"/>
  <c r="E436" i="1" l="1"/>
  <c r="F436" i="1" s="1"/>
  <c r="H436" i="1" s="1"/>
  <c r="I436" i="1" s="1"/>
  <c r="C436" i="1"/>
  <c r="J436" i="1" l="1"/>
  <c r="K436" i="1" s="1"/>
  <c r="G437" i="1" s="1"/>
  <c r="L436" i="1" l="1"/>
  <c r="M436" i="1" s="1"/>
  <c r="B437" i="1"/>
  <c r="D437" i="1"/>
  <c r="E437" i="1" l="1"/>
  <c r="F437" i="1" s="1"/>
  <c r="H437" i="1" s="1"/>
  <c r="I437" i="1" s="1"/>
  <c r="C437" i="1"/>
  <c r="J437" i="1" l="1"/>
  <c r="K437" i="1" s="1"/>
  <c r="G438" i="1" s="1"/>
  <c r="L437" i="1" l="1"/>
  <c r="M437" i="1" s="1"/>
  <c r="B438" i="1"/>
  <c r="D438" i="1"/>
  <c r="E438" i="1" l="1"/>
  <c r="F438" i="1" s="1"/>
  <c r="H438" i="1" s="1"/>
  <c r="I438" i="1" s="1"/>
  <c r="C438" i="1"/>
  <c r="J438" i="1" l="1"/>
  <c r="K438" i="1" s="1"/>
  <c r="G439" i="1" s="1"/>
  <c r="L438" i="1" l="1"/>
  <c r="M438" i="1" s="1"/>
  <c r="B439" i="1"/>
  <c r="D439" i="1"/>
  <c r="C439" i="1" l="1"/>
  <c r="E439" i="1"/>
  <c r="F439" i="1" s="1"/>
  <c r="H439" i="1" s="1"/>
  <c r="I439" i="1" s="1"/>
  <c r="J439" i="1" l="1"/>
  <c r="K439" i="1" s="1"/>
  <c r="G440" i="1" s="1"/>
  <c r="L439" i="1" l="1"/>
  <c r="M439" i="1" s="1"/>
  <c r="D440" i="1"/>
  <c r="B440" i="1"/>
  <c r="E440" i="1" l="1"/>
  <c r="F440" i="1" s="1"/>
  <c r="H440" i="1" s="1"/>
  <c r="I440" i="1" s="1"/>
  <c r="C440" i="1"/>
  <c r="J440" i="1" l="1"/>
  <c r="K440" i="1" s="1"/>
  <c r="G441" i="1" s="1"/>
  <c r="L440" i="1" l="1"/>
  <c r="M440" i="1" s="1"/>
  <c r="D441" i="1"/>
  <c r="B441" i="1"/>
  <c r="E441" i="1" l="1"/>
  <c r="F441" i="1" s="1"/>
  <c r="H441" i="1" s="1"/>
  <c r="I441" i="1" s="1"/>
  <c r="C441" i="1"/>
  <c r="J441" i="1" l="1"/>
  <c r="K441" i="1" s="1"/>
  <c r="G442" i="1" s="1"/>
  <c r="L441" i="1" l="1"/>
  <c r="M441" i="1" s="1"/>
  <c r="B442" i="1"/>
  <c r="D442" i="1"/>
  <c r="C442" i="1" l="1"/>
  <c r="E442" i="1"/>
  <c r="F442" i="1" s="1"/>
  <c r="H442" i="1" s="1"/>
  <c r="I442" i="1" s="1"/>
  <c r="J442" i="1" l="1"/>
  <c r="K442" i="1" s="1"/>
  <c r="G443" i="1" s="1"/>
  <c r="L442" i="1" l="1"/>
  <c r="M442" i="1" s="1"/>
  <c r="B443" i="1"/>
  <c r="D443" i="1"/>
  <c r="E443" i="1" l="1"/>
  <c r="F443" i="1" s="1"/>
  <c r="H443" i="1" s="1"/>
  <c r="I443" i="1" s="1"/>
  <c r="C443" i="1"/>
  <c r="J443" i="1" l="1"/>
  <c r="K443" i="1" s="1"/>
  <c r="G444" i="1" s="1"/>
  <c r="L443" i="1" l="1"/>
  <c r="M443" i="1" s="1"/>
  <c r="D444" i="1"/>
  <c r="B444" i="1"/>
  <c r="E444" i="1" l="1"/>
  <c r="F444" i="1" s="1"/>
  <c r="H444" i="1" s="1"/>
  <c r="I444" i="1" s="1"/>
  <c r="C444" i="1"/>
  <c r="J444" i="1" l="1"/>
  <c r="K444" i="1" s="1"/>
  <c r="G445" i="1" s="1"/>
  <c r="L444" i="1" l="1"/>
  <c r="M444" i="1" s="1"/>
  <c r="D445" i="1"/>
  <c r="B445" i="1"/>
  <c r="C445" i="1" l="1"/>
  <c r="E445" i="1"/>
  <c r="F445" i="1" s="1"/>
  <c r="H445" i="1" s="1"/>
  <c r="I445" i="1" s="1"/>
  <c r="J445" i="1" l="1"/>
  <c r="K445" i="1" s="1"/>
  <c r="G446" i="1" s="1"/>
  <c r="L445" i="1" l="1"/>
  <c r="M445" i="1" s="1"/>
  <c r="B446" i="1"/>
  <c r="D446" i="1"/>
  <c r="E446" i="1" l="1"/>
  <c r="F446" i="1" s="1"/>
  <c r="H446" i="1" s="1"/>
  <c r="I446" i="1" s="1"/>
  <c r="C446" i="1"/>
  <c r="J446" i="1" l="1"/>
  <c r="K446" i="1" s="1"/>
  <c r="G447" i="1" s="1"/>
  <c r="L446" i="1" l="1"/>
  <c r="M446" i="1" s="1"/>
  <c r="B447" i="1"/>
  <c r="D447" i="1"/>
  <c r="C447" i="1" l="1"/>
  <c r="E447" i="1"/>
  <c r="F447" i="1" s="1"/>
  <c r="H447" i="1" s="1"/>
  <c r="I447" i="1" s="1"/>
  <c r="J447" i="1" l="1"/>
  <c r="K447" i="1" s="1"/>
  <c r="G448" i="1" s="1"/>
  <c r="L447" i="1" l="1"/>
  <c r="M447" i="1" s="1"/>
  <c r="D448" i="1"/>
  <c r="B448" i="1"/>
  <c r="E448" i="1" l="1"/>
  <c r="F448" i="1" s="1"/>
  <c r="H448" i="1" s="1"/>
  <c r="I448" i="1" s="1"/>
  <c r="C448" i="1"/>
  <c r="J448" i="1" l="1"/>
  <c r="K448" i="1" s="1"/>
  <c r="G449" i="1" s="1"/>
  <c r="L448" i="1" l="1"/>
  <c r="M448" i="1" s="1"/>
  <c r="B449" i="1"/>
  <c r="D449" i="1"/>
  <c r="C449" i="1" l="1"/>
  <c r="E449" i="1"/>
  <c r="F449" i="1" s="1"/>
  <c r="H449" i="1" s="1"/>
  <c r="I449" i="1" s="1"/>
  <c r="J449" i="1" l="1"/>
  <c r="K449" i="1" s="1"/>
  <c r="G450" i="1" s="1"/>
  <c r="L449" i="1" l="1"/>
  <c r="M449" i="1" s="1"/>
  <c r="D450" i="1"/>
  <c r="B450" i="1"/>
  <c r="C450" i="1" l="1"/>
  <c r="E450" i="1"/>
  <c r="F450" i="1" s="1"/>
  <c r="H450" i="1" s="1"/>
  <c r="I450" i="1" s="1"/>
  <c r="J450" i="1" l="1"/>
  <c r="K450" i="1" s="1"/>
  <c r="G451" i="1" s="1"/>
  <c r="L450" i="1" l="1"/>
  <c r="M450" i="1" s="1"/>
  <c r="D451" i="1"/>
  <c r="B451" i="1"/>
  <c r="E451" i="1" l="1"/>
  <c r="F451" i="1" s="1"/>
  <c r="H451" i="1" s="1"/>
  <c r="I451" i="1" s="1"/>
  <c r="C451" i="1"/>
  <c r="J451" i="1" l="1"/>
  <c r="K451" i="1" s="1"/>
  <c r="G452" i="1" s="1"/>
  <c r="L451" i="1" l="1"/>
  <c r="M451" i="1" s="1"/>
  <c r="B452" i="1"/>
  <c r="D452" i="1"/>
  <c r="C452" i="1" l="1"/>
  <c r="E452" i="1"/>
  <c r="F452" i="1" s="1"/>
  <c r="H452" i="1" s="1"/>
  <c r="I452" i="1" s="1"/>
  <c r="J452" i="1" l="1"/>
  <c r="K452" i="1" s="1"/>
  <c r="G453" i="1" s="1"/>
  <c r="L452" i="1" l="1"/>
  <c r="M452" i="1" s="1"/>
  <c r="D453" i="1"/>
  <c r="B453" i="1"/>
  <c r="C453" i="1" l="1"/>
  <c r="E453" i="1"/>
  <c r="F453" i="1" s="1"/>
  <c r="H453" i="1" s="1"/>
  <c r="I453" i="1" s="1"/>
  <c r="J453" i="1" l="1"/>
  <c r="K453" i="1" s="1"/>
  <c r="G454" i="1" s="1"/>
  <c r="L453" i="1" l="1"/>
  <c r="M453" i="1" s="1"/>
  <c r="D454" i="1"/>
  <c r="B454" i="1"/>
  <c r="C454" i="1" l="1"/>
  <c r="E454" i="1"/>
  <c r="F454" i="1" s="1"/>
  <c r="H454" i="1" s="1"/>
  <c r="I454" i="1" s="1"/>
  <c r="J454" i="1" l="1"/>
  <c r="K454" i="1" s="1"/>
  <c r="G455" i="1" s="1"/>
  <c r="L454" i="1" l="1"/>
  <c r="M454" i="1" s="1"/>
  <c r="D455" i="1"/>
  <c r="B455" i="1"/>
  <c r="E455" i="1" l="1"/>
  <c r="F455" i="1" s="1"/>
  <c r="H455" i="1" s="1"/>
  <c r="I455" i="1" s="1"/>
  <c r="C455" i="1"/>
  <c r="J455" i="1" l="1"/>
  <c r="K455" i="1" s="1"/>
  <c r="G456" i="1" s="1"/>
  <c r="L455" i="1" l="1"/>
  <c r="M455" i="1" s="1"/>
  <c r="D456" i="1"/>
  <c r="B456" i="1"/>
  <c r="C456" i="1" l="1"/>
  <c r="E456" i="1"/>
  <c r="F456" i="1" s="1"/>
  <c r="H456" i="1" s="1"/>
  <c r="I456" i="1" s="1"/>
  <c r="J456" i="1" l="1"/>
  <c r="K456" i="1" s="1"/>
  <c r="G457" i="1" s="1"/>
  <c r="L456" i="1" l="1"/>
  <c r="M456" i="1" s="1"/>
  <c r="B457" i="1"/>
  <c r="D457" i="1"/>
  <c r="E457" i="1" l="1"/>
  <c r="F457" i="1" s="1"/>
  <c r="H457" i="1" s="1"/>
  <c r="I457" i="1" s="1"/>
  <c r="C457" i="1"/>
  <c r="J457" i="1" l="1"/>
  <c r="K457" i="1" s="1"/>
  <c r="G458" i="1" s="1"/>
  <c r="L457" i="1" l="1"/>
  <c r="M457" i="1" s="1"/>
  <c r="B458" i="1"/>
  <c r="D458" i="1"/>
  <c r="E458" i="1" l="1"/>
  <c r="F458" i="1" s="1"/>
  <c r="H458" i="1" s="1"/>
  <c r="I458" i="1" s="1"/>
  <c r="C458" i="1"/>
  <c r="J458" i="1" l="1"/>
  <c r="K458" i="1" s="1"/>
  <c r="G459" i="1" s="1"/>
  <c r="L458" i="1" l="1"/>
  <c r="M458" i="1" s="1"/>
  <c r="B459" i="1"/>
  <c r="D459" i="1"/>
  <c r="E459" i="1" l="1"/>
  <c r="F459" i="1" s="1"/>
  <c r="H459" i="1" s="1"/>
  <c r="I459" i="1" s="1"/>
  <c r="C459" i="1"/>
  <c r="J459" i="1" l="1"/>
  <c r="K459" i="1" s="1"/>
  <c r="G460" i="1" s="1"/>
  <c r="L459" i="1" l="1"/>
  <c r="M459" i="1" s="1"/>
  <c r="D460" i="1"/>
  <c r="B460" i="1"/>
  <c r="C460" i="1" l="1"/>
  <c r="E460" i="1"/>
  <c r="F460" i="1" s="1"/>
  <c r="H460" i="1" s="1"/>
  <c r="I460" i="1" s="1"/>
  <c r="J460" i="1" l="1"/>
  <c r="K460" i="1" s="1"/>
  <c r="G461" i="1" s="1"/>
  <c r="L460" i="1" l="1"/>
  <c r="M460" i="1" s="1"/>
  <c r="D461" i="1"/>
  <c r="B461" i="1"/>
  <c r="C461" i="1" l="1"/>
  <c r="E461" i="1"/>
  <c r="F461" i="1" s="1"/>
  <c r="H461" i="1" s="1"/>
  <c r="I461" i="1" s="1"/>
  <c r="J461" i="1" l="1"/>
  <c r="K461" i="1" s="1"/>
  <c r="G462" i="1" s="1"/>
  <c r="L461" i="1" l="1"/>
  <c r="M461" i="1" s="1"/>
  <c r="D462" i="1"/>
  <c r="B462" i="1"/>
  <c r="C462" i="1" l="1"/>
  <c r="E462" i="1"/>
  <c r="F462" i="1" s="1"/>
  <c r="H462" i="1" s="1"/>
  <c r="I462" i="1" s="1"/>
  <c r="J462" i="1" l="1"/>
  <c r="K462" i="1" s="1"/>
  <c r="G463" i="1" s="1"/>
  <c r="L462" i="1" l="1"/>
  <c r="M462" i="1" s="1"/>
  <c r="D463" i="1"/>
  <c r="B463" i="1"/>
  <c r="C463" i="1" l="1"/>
  <c r="E463" i="1"/>
  <c r="F463" i="1" s="1"/>
  <c r="H463" i="1" s="1"/>
  <c r="I463" i="1" s="1"/>
  <c r="J463" i="1" l="1"/>
  <c r="K463" i="1" s="1"/>
  <c r="G464" i="1" s="1"/>
  <c r="L463" i="1" l="1"/>
  <c r="M463" i="1" s="1"/>
  <c r="D464" i="1"/>
  <c r="B464" i="1"/>
  <c r="C464" i="1" l="1"/>
  <c r="E464" i="1"/>
  <c r="F464" i="1" s="1"/>
  <c r="H464" i="1" s="1"/>
  <c r="I464" i="1" s="1"/>
  <c r="J464" i="1" l="1"/>
  <c r="K464" i="1" s="1"/>
  <c r="G465" i="1" s="1"/>
  <c r="L464" i="1" l="1"/>
  <c r="M464" i="1" s="1"/>
  <c r="B465" i="1"/>
  <c r="D465" i="1"/>
  <c r="C465" i="1" l="1"/>
  <c r="E465" i="1"/>
  <c r="F465" i="1" s="1"/>
  <c r="H465" i="1" s="1"/>
  <c r="I465" i="1" s="1"/>
  <c r="J465" i="1" l="1"/>
  <c r="K465" i="1" s="1"/>
  <c r="G466" i="1" s="1"/>
  <c r="L465" i="1" l="1"/>
  <c r="M465" i="1" s="1"/>
  <c r="D466" i="1"/>
  <c r="B466" i="1"/>
  <c r="C466" i="1" l="1"/>
  <c r="E466" i="1"/>
  <c r="F466" i="1" s="1"/>
  <c r="H466" i="1" s="1"/>
  <c r="I466" i="1" s="1"/>
  <c r="J466" i="1" l="1"/>
  <c r="K466" i="1" s="1"/>
  <c r="G467" i="1" s="1"/>
  <c r="L466" i="1" l="1"/>
  <c r="M466" i="1" s="1"/>
  <c r="B467" i="1"/>
  <c r="D467" i="1"/>
  <c r="E467" i="1" l="1"/>
  <c r="F467" i="1" s="1"/>
  <c r="H467" i="1" s="1"/>
  <c r="I467" i="1" s="1"/>
  <c r="C467" i="1"/>
  <c r="J467" i="1" l="1"/>
  <c r="K467" i="1" s="1"/>
  <c r="G468" i="1" s="1"/>
  <c r="L467" i="1" l="1"/>
  <c r="M467" i="1" s="1"/>
  <c r="D468" i="1"/>
  <c r="B468" i="1"/>
  <c r="C468" i="1" l="1"/>
  <c r="E468" i="1"/>
  <c r="F468" i="1" s="1"/>
  <c r="H468" i="1" s="1"/>
  <c r="I468" i="1" s="1"/>
  <c r="J468" i="1" l="1"/>
  <c r="K468" i="1" s="1"/>
  <c r="G469" i="1" s="1"/>
  <c r="L468" i="1" l="1"/>
  <c r="M468" i="1" s="1"/>
  <c r="D469" i="1"/>
  <c r="B469" i="1"/>
  <c r="C469" i="1" l="1"/>
  <c r="E469" i="1"/>
  <c r="F469" i="1" s="1"/>
  <c r="H469" i="1" s="1"/>
  <c r="I469" i="1" s="1"/>
  <c r="J469" i="1" l="1"/>
  <c r="K469" i="1" s="1"/>
  <c r="G470" i="1" s="1"/>
  <c r="L469" i="1" l="1"/>
  <c r="M469" i="1" s="1"/>
  <c r="B470" i="1"/>
  <c r="D470" i="1"/>
  <c r="C470" i="1" l="1"/>
  <c r="E470" i="1"/>
  <c r="F470" i="1" s="1"/>
  <c r="H470" i="1" s="1"/>
  <c r="I470" i="1" s="1"/>
  <c r="J470" i="1" l="1"/>
  <c r="K470" i="1" s="1"/>
  <c r="G471" i="1" s="1"/>
  <c r="L470" i="1" l="1"/>
  <c r="M470" i="1" s="1"/>
  <c r="B471" i="1"/>
  <c r="D471" i="1"/>
  <c r="E471" i="1" l="1"/>
  <c r="F471" i="1" s="1"/>
  <c r="H471" i="1" s="1"/>
  <c r="I471" i="1" s="1"/>
  <c r="C471" i="1"/>
  <c r="J471" i="1" l="1"/>
  <c r="K471" i="1" s="1"/>
  <c r="G472" i="1" s="1"/>
  <c r="L471" i="1" l="1"/>
  <c r="M471" i="1" s="1"/>
  <c r="D472" i="1"/>
  <c r="B472" i="1"/>
  <c r="E472" i="1" l="1"/>
  <c r="F472" i="1" s="1"/>
  <c r="H472" i="1" s="1"/>
  <c r="I472" i="1" s="1"/>
  <c r="C472" i="1"/>
  <c r="J472" i="1" l="1"/>
  <c r="K472" i="1" s="1"/>
  <c r="G473" i="1" s="1"/>
  <c r="L472" i="1" l="1"/>
  <c r="M472" i="1" s="1"/>
  <c r="D473" i="1"/>
  <c r="B473" i="1"/>
  <c r="E473" i="1" l="1"/>
  <c r="F473" i="1" s="1"/>
  <c r="H473" i="1" s="1"/>
  <c r="I473" i="1" s="1"/>
  <c r="C473" i="1"/>
  <c r="J473" i="1" l="1"/>
  <c r="K473" i="1" s="1"/>
  <c r="G474" i="1" s="1"/>
  <c r="L473" i="1" l="1"/>
  <c r="M473" i="1" s="1"/>
  <c r="D474" i="1"/>
  <c r="B474" i="1"/>
  <c r="C474" i="1" l="1"/>
  <c r="E474" i="1"/>
  <c r="F474" i="1" s="1"/>
  <c r="H474" i="1" s="1"/>
  <c r="I474" i="1" s="1"/>
  <c r="J474" i="1" l="1"/>
  <c r="K474" i="1" s="1"/>
  <c r="G475" i="1" s="1"/>
  <c r="L474" i="1" l="1"/>
  <c r="M474" i="1" s="1"/>
  <c r="D475" i="1"/>
  <c r="B475" i="1"/>
  <c r="C475" i="1" l="1"/>
  <c r="E475" i="1"/>
  <c r="F475" i="1" s="1"/>
  <c r="H475" i="1" s="1"/>
  <c r="I475" i="1" s="1"/>
  <c r="J475" i="1" l="1"/>
  <c r="K475" i="1" s="1"/>
  <c r="G476" i="1" s="1"/>
  <c r="L475" i="1" l="1"/>
  <c r="M475" i="1" s="1"/>
  <c r="B476" i="1"/>
  <c r="D476" i="1"/>
  <c r="E476" i="1" l="1"/>
  <c r="F476" i="1" s="1"/>
  <c r="H476" i="1" s="1"/>
  <c r="I476" i="1" s="1"/>
  <c r="C476" i="1"/>
  <c r="J476" i="1" l="1"/>
  <c r="K476" i="1" s="1"/>
  <c r="G477" i="1" s="1"/>
  <c r="L476" i="1" l="1"/>
  <c r="M476" i="1" s="1"/>
  <c r="B477" i="1"/>
  <c r="D477" i="1"/>
  <c r="E477" i="1" l="1"/>
  <c r="F477" i="1" s="1"/>
  <c r="H477" i="1" s="1"/>
  <c r="I477" i="1" s="1"/>
  <c r="C477" i="1"/>
  <c r="J477" i="1" l="1"/>
  <c r="K477" i="1" s="1"/>
  <c r="G478" i="1" s="1"/>
  <c r="L477" i="1" l="1"/>
  <c r="M477" i="1" s="1"/>
  <c r="D478" i="1"/>
  <c r="B478" i="1"/>
  <c r="C478" i="1" l="1"/>
  <c r="E478" i="1"/>
  <c r="F478" i="1" s="1"/>
  <c r="H478" i="1" s="1"/>
  <c r="I478" i="1" s="1"/>
  <c r="J478" i="1" l="1"/>
  <c r="K478" i="1" s="1"/>
  <c r="G479" i="1" s="1"/>
  <c r="L478" i="1" l="1"/>
  <c r="M478" i="1" s="1"/>
  <c r="D479" i="1"/>
  <c r="B479" i="1"/>
  <c r="E479" i="1" l="1"/>
  <c r="F479" i="1" s="1"/>
  <c r="H479" i="1" s="1"/>
  <c r="I479" i="1" s="1"/>
  <c r="C479" i="1"/>
  <c r="J479" i="1" l="1"/>
  <c r="K479" i="1" s="1"/>
  <c r="G480" i="1" s="1"/>
  <c r="L479" i="1" l="1"/>
  <c r="M479" i="1" s="1"/>
  <c r="D480" i="1"/>
  <c r="B480" i="1"/>
  <c r="E480" i="1" l="1"/>
  <c r="F480" i="1" s="1"/>
  <c r="H480" i="1" s="1"/>
  <c r="I480" i="1" s="1"/>
  <c r="C480" i="1"/>
  <c r="J480" i="1" l="1"/>
  <c r="K480" i="1" s="1"/>
  <c r="G481" i="1" s="1"/>
  <c r="L480" i="1" l="1"/>
  <c r="M480" i="1" s="1"/>
  <c r="D481" i="1"/>
  <c r="B481" i="1"/>
  <c r="C481" i="1" l="1"/>
  <c r="E481" i="1"/>
  <c r="F481" i="1" s="1"/>
  <c r="H481" i="1" s="1"/>
  <c r="I481" i="1" s="1"/>
  <c r="J481" i="1" l="1"/>
  <c r="K481" i="1" s="1"/>
  <c r="G482" i="1" s="1"/>
  <c r="L481" i="1" l="1"/>
  <c r="M481" i="1" s="1"/>
  <c r="B482" i="1"/>
  <c r="D482" i="1"/>
  <c r="E482" i="1" l="1"/>
  <c r="F482" i="1" s="1"/>
  <c r="H482" i="1" s="1"/>
  <c r="I482" i="1" s="1"/>
  <c r="C482" i="1"/>
  <c r="J482" i="1" l="1"/>
  <c r="K482" i="1" s="1"/>
  <c r="G483" i="1" s="1"/>
  <c r="L482" i="1" l="1"/>
  <c r="M482" i="1" s="1"/>
  <c r="D483" i="1"/>
  <c r="B483" i="1"/>
  <c r="C483" i="1" l="1"/>
  <c r="E483" i="1"/>
  <c r="F483" i="1" s="1"/>
  <c r="H483" i="1" s="1"/>
  <c r="I483" i="1" s="1"/>
  <c r="J483" i="1" l="1"/>
  <c r="K483" i="1" s="1"/>
  <c r="G484" i="1" s="1"/>
  <c r="L483" i="1" l="1"/>
  <c r="M483" i="1" s="1"/>
  <c r="D484" i="1"/>
  <c r="B484" i="1"/>
  <c r="E484" i="1" l="1"/>
  <c r="F484" i="1" s="1"/>
  <c r="H484" i="1" s="1"/>
  <c r="I484" i="1" s="1"/>
  <c r="C484" i="1"/>
  <c r="J484" i="1" l="1"/>
  <c r="K484" i="1" s="1"/>
  <c r="G485" i="1" s="1"/>
  <c r="L484" i="1" l="1"/>
  <c r="M484" i="1" s="1"/>
  <c r="B485" i="1"/>
  <c r="D485" i="1"/>
  <c r="C485" i="1" l="1"/>
  <c r="E485" i="1"/>
  <c r="F485" i="1" s="1"/>
  <c r="H485" i="1" s="1"/>
  <c r="I485" i="1" s="1"/>
  <c r="J485" i="1" l="1"/>
  <c r="K485" i="1" s="1"/>
  <c r="G486" i="1" s="1"/>
  <c r="L485" i="1" l="1"/>
  <c r="M485" i="1" s="1"/>
  <c r="B486" i="1"/>
  <c r="D486" i="1"/>
  <c r="C486" i="1" l="1"/>
  <c r="E486" i="1"/>
  <c r="F486" i="1" s="1"/>
  <c r="H486" i="1" s="1"/>
  <c r="I486" i="1" s="1"/>
  <c r="J486" i="1" l="1"/>
  <c r="K486" i="1" s="1"/>
  <c r="G487" i="1" s="1"/>
  <c r="L486" i="1" l="1"/>
  <c r="M486" i="1" s="1"/>
  <c r="D487" i="1"/>
  <c r="B487" i="1"/>
  <c r="C487" i="1" l="1"/>
  <c r="E487" i="1"/>
  <c r="F487" i="1" s="1"/>
  <c r="H487" i="1" s="1"/>
  <c r="I487" i="1" s="1"/>
  <c r="J487" i="1" l="1"/>
  <c r="K487" i="1" s="1"/>
  <c r="G488" i="1" s="1"/>
  <c r="L487" i="1" l="1"/>
  <c r="M487" i="1" s="1"/>
  <c r="D488" i="1"/>
  <c r="B488" i="1"/>
  <c r="C488" i="1" l="1"/>
  <c r="E488" i="1"/>
  <c r="F488" i="1" s="1"/>
  <c r="H488" i="1" s="1"/>
  <c r="I488" i="1" s="1"/>
  <c r="J488" i="1" l="1"/>
  <c r="K488" i="1" s="1"/>
  <c r="G489" i="1" s="1"/>
  <c r="L488" i="1" l="1"/>
  <c r="M488" i="1" s="1"/>
  <c r="D489" i="1"/>
  <c r="B489" i="1"/>
  <c r="C489" i="1" l="1"/>
  <c r="E489" i="1"/>
  <c r="F489" i="1" s="1"/>
  <c r="H489" i="1" s="1"/>
  <c r="I489" i="1" s="1"/>
  <c r="J489" i="1" l="1"/>
  <c r="K489" i="1" s="1"/>
  <c r="G490" i="1" s="1"/>
  <c r="L489" i="1" l="1"/>
  <c r="M489" i="1" s="1"/>
  <c r="D490" i="1"/>
  <c r="B490" i="1"/>
  <c r="C490" i="1" l="1"/>
  <c r="E490" i="1"/>
  <c r="F490" i="1" s="1"/>
  <c r="H490" i="1" s="1"/>
  <c r="I490" i="1" s="1"/>
  <c r="J490" i="1" l="1"/>
  <c r="K490" i="1" s="1"/>
  <c r="G491" i="1" s="1"/>
  <c r="L490" i="1" l="1"/>
  <c r="M490" i="1" s="1"/>
  <c r="B491" i="1"/>
  <c r="D491" i="1"/>
  <c r="E491" i="1" l="1"/>
  <c r="F491" i="1" s="1"/>
  <c r="H491" i="1" s="1"/>
  <c r="I491" i="1" s="1"/>
  <c r="C491" i="1"/>
  <c r="J491" i="1" l="1"/>
  <c r="K491" i="1" s="1"/>
  <c r="G492" i="1" s="1"/>
  <c r="L491" i="1" l="1"/>
  <c r="M491" i="1" s="1"/>
  <c r="B492" i="1"/>
  <c r="D492" i="1"/>
  <c r="C492" i="1" l="1"/>
  <c r="E492" i="1"/>
  <c r="F492" i="1" s="1"/>
  <c r="H492" i="1" s="1"/>
  <c r="I492" i="1" s="1"/>
  <c r="J492" i="1" l="1"/>
  <c r="K492" i="1" s="1"/>
  <c r="G493" i="1" s="1"/>
  <c r="L492" i="1" l="1"/>
  <c r="M492" i="1" s="1"/>
  <c r="B493" i="1"/>
  <c r="D493" i="1"/>
  <c r="E493" i="1" l="1"/>
  <c r="F493" i="1" s="1"/>
  <c r="H493" i="1" s="1"/>
  <c r="I493" i="1" s="1"/>
  <c r="C493" i="1"/>
  <c r="J493" i="1" l="1"/>
  <c r="K493" i="1" s="1"/>
  <c r="G494" i="1" s="1"/>
  <c r="L493" i="1" l="1"/>
  <c r="M493" i="1" s="1"/>
  <c r="B494" i="1"/>
  <c r="D494" i="1"/>
  <c r="C494" i="1" l="1"/>
  <c r="E494" i="1"/>
  <c r="F494" i="1" s="1"/>
  <c r="H494" i="1" s="1"/>
  <c r="I494" i="1" s="1"/>
  <c r="J494" i="1" l="1"/>
  <c r="K494" i="1" s="1"/>
  <c r="G495" i="1" s="1"/>
  <c r="L494" i="1" l="1"/>
  <c r="M494" i="1" s="1"/>
  <c r="D495" i="1"/>
  <c r="B495" i="1"/>
  <c r="C495" i="1" l="1"/>
  <c r="E495" i="1"/>
  <c r="F495" i="1" s="1"/>
  <c r="H495" i="1" s="1"/>
  <c r="I495" i="1" s="1"/>
  <c r="J495" i="1" l="1"/>
  <c r="K495" i="1" s="1"/>
  <c r="G496" i="1" s="1"/>
  <c r="L495" i="1" l="1"/>
  <c r="M495" i="1" s="1"/>
  <c r="D496" i="1"/>
  <c r="B496" i="1"/>
  <c r="C496" i="1" l="1"/>
  <c r="E496" i="1"/>
  <c r="F496" i="1" s="1"/>
  <c r="H496" i="1" s="1"/>
  <c r="I496" i="1" s="1"/>
  <c r="J496" i="1" l="1"/>
  <c r="K496" i="1" s="1"/>
  <c r="G497" i="1" s="1"/>
  <c r="L496" i="1" l="1"/>
  <c r="M496" i="1" s="1"/>
  <c r="B497" i="1"/>
  <c r="D497" i="1"/>
  <c r="E497" i="1" l="1"/>
  <c r="F497" i="1" s="1"/>
  <c r="H497" i="1" s="1"/>
  <c r="I497" i="1" s="1"/>
  <c r="C497" i="1"/>
  <c r="J497" i="1" l="1"/>
  <c r="K497" i="1" s="1"/>
  <c r="G498" i="1" s="1"/>
  <c r="L497" i="1" l="1"/>
  <c r="M497" i="1" s="1"/>
  <c r="D498" i="1"/>
  <c r="B498" i="1"/>
  <c r="C498" i="1" l="1"/>
  <c r="E498" i="1"/>
  <c r="F498" i="1" s="1"/>
  <c r="H498" i="1" s="1"/>
  <c r="I498" i="1" s="1"/>
  <c r="J498" i="1" l="1"/>
  <c r="K498" i="1" s="1"/>
  <c r="G499" i="1" s="1"/>
  <c r="L498" i="1" l="1"/>
  <c r="M498" i="1" s="1"/>
  <c r="D499" i="1"/>
  <c r="B499" i="1"/>
  <c r="C499" i="1" l="1"/>
  <c r="E499" i="1"/>
  <c r="F499" i="1" s="1"/>
  <c r="H499" i="1" s="1"/>
  <c r="I499" i="1" s="1"/>
  <c r="J499" i="1" l="1"/>
  <c r="K499" i="1" s="1"/>
  <c r="G500" i="1" s="1"/>
  <c r="L499" i="1" l="1"/>
  <c r="M499" i="1" s="1"/>
  <c r="B500" i="1"/>
  <c r="D500" i="1"/>
  <c r="E500" i="1" l="1"/>
  <c r="F500" i="1" s="1"/>
  <c r="H500" i="1" s="1"/>
  <c r="I500" i="1" s="1"/>
  <c r="C500" i="1"/>
  <c r="J500" i="1" l="1"/>
  <c r="K500" i="1" s="1"/>
  <c r="G501" i="1" s="1"/>
  <c r="L500" i="1" l="1"/>
  <c r="M500" i="1" s="1"/>
  <c r="B501" i="1"/>
  <c r="D501" i="1"/>
  <c r="E501" i="1" l="1"/>
  <c r="F501" i="1" s="1"/>
  <c r="H501" i="1" s="1"/>
  <c r="I501" i="1" s="1"/>
  <c r="C501" i="1"/>
  <c r="J501" i="1" l="1"/>
  <c r="K501" i="1" s="1"/>
  <c r="G502" i="1" s="1"/>
  <c r="L501" i="1" l="1"/>
  <c r="M501" i="1" s="1"/>
  <c r="D502" i="1"/>
  <c r="B502" i="1"/>
  <c r="C502" i="1" l="1"/>
  <c r="E502" i="1"/>
  <c r="F502" i="1" s="1"/>
  <c r="H502" i="1" s="1"/>
  <c r="I502" i="1" s="1"/>
  <c r="J502" i="1" l="1"/>
  <c r="K502" i="1" s="1"/>
  <c r="G503" i="1" s="1"/>
  <c r="L502" i="1" l="1"/>
  <c r="M502" i="1" s="1"/>
  <c r="D503" i="1"/>
  <c r="B503" i="1"/>
  <c r="C503" i="1" l="1"/>
  <c r="E503" i="1"/>
  <c r="F503" i="1" s="1"/>
  <c r="H503" i="1" s="1"/>
  <c r="I503" i="1" s="1"/>
  <c r="J503" i="1" l="1"/>
  <c r="K503" i="1" s="1"/>
  <c r="G504" i="1" s="1"/>
  <c r="L503" i="1" l="1"/>
  <c r="M503" i="1" s="1"/>
  <c r="D504" i="1"/>
  <c r="B504" i="1"/>
  <c r="C504" i="1" l="1"/>
  <c r="E504" i="1"/>
  <c r="F504" i="1" s="1"/>
  <c r="H504" i="1" s="1"/>
  <c r="I504" i="1" s="1"/>
  <c r="J504" i="1" l="1"/>
  <c r="K504" i="1" s="1"/>
  <c r="G505" i="1" s="1"/>
  <c r="L504" i="1" l="1"/>
  <c r="M504" i="1" s="1"/>
  <c r="D505" i="1"/>
  <c r="B505" i="1"/>
  <c r="E505" i="1" l="1"/>
  <c r="F505" i="1" s="1"/>
  <c r="H505" i="1" s="1"/>
  <c r="I505" i="1" s="1"/>
  <c r="C505" i="1"/>
  <c r="J505" i="1" l="1"/>
  <c r="K505" i="1" s="1"/>
  <c r="G506" i="1" s="1"/>
  <c r="L505" i="1" l="1"/>
  <c r="M505" i="1" s="1"/>
  <c r="D506" i="1"/>
  <c r="B506" i="1"/>
  <c r="C506" i="1" l="1"/>
  <c r="E506" i="1"/>
  <c r="F506" i="1" s="1"/>
  <c r="H506" i="1" s="1"/>
  <c r="I506" i="1" s="1"/>
  <c r="J506" i="1" l="1"/>
  <c r="K506" i="1" s="1"/>
  <c r="G507" i="1" s="1"/>
  <c r="L506" i="1" l="1"/>
  <c r="M506" i="1" s="1"/>
  <c r="D507" i="1"/>
  <c r="B507" i="1"/>
  <c r="C507" i="1" l="1"/>
  <c r="E507" i="1"/>
  <c r="F507" i="1" s="1"/>
  <c r="H507" i="1" s="1"/>
  <c r="I507" i="1" s="1"/>
  <c r="J507" i="1" l="1"/>
  <c r="K507" i="1" s="1"/>
  <c r="G508" i="1" s="1"/>
  <c r="L507" i="1" l="1"/>
  <c r="M507" i="1" s="1"/>
  <c r="D508" i="1"/>
  <c r="B508" i="1"/>
  <c r="C508" i="1" l="1"/>
  <c r="E508" i="1"/>
  <c r="F508" i="1" s="1"/>
  <c r="H508" i="1" s="1"/>
  <c r="I508" i="1" s="1"/>
  <c r="J508" i="1" l="1"/>
  <c r="K508" i="1" s="1"/>
  <c r="G509" i="1" s="1"/>
  <c r="L508" i="1" l="1"/>
  <c r="M508" i="1" s="1"/>
  <c r="D509" i="1"/>
  <c r="B509" i="1"/>
  <c r="C509" i="1" l="1"/>
  <c r="E509" i="1"/>
  <c r="F509" i="1" s="1"/>
  <c r="H509" i="1" s="1"/>
  <c r="I509" i="1" s="1"/>
  <c r="J509" i="1" l="1"/>
  <c r="K509" i="1" s="1"/>
  <c r="G510" i="1" s="1"/>
  <c r="L509" i="1" l="1"/>
  <c r="M509" i="1" s="1"/>
  <c r="D510" i="1"/>
  <c r="B510" i="1"/>
  <c r="C510" i="1" l="1"/>
  <c r="E510" i="1"/>
  <c r="F510" i="1" s="1"/>
  <c r="H510" i="1" s="1"/>
  <c r="I510" i="1" s="1"/>
  <c r="J510" i="1" l="1"/>
  <c r="K510" i="1" s="1"/>
  <c r="G511" i="1" s="1"/>
  <c r="L510" i="1" l="1"/>
  <c r="M510" i="1" s="1"/>
  <c r="D511" i="1"/>
  <c r="B511" i="1"/>
  <c r="C511" i="1" l="1"/>
  <c r="E511" i="1"/>
  <c r="F511" i="1" s="1"/>
  <c r="H511" i="1" s="1"/>
  <c r="I511" i="1" s="1"/>
  <c r="J511" i="1" l="1"/>
  <c r="K511" i="1" s="1"/>
  <c r="G512" i="1" s="1"/>
  <c r="L511" i="1" l="1"/>
  <c r="M511" i="1" s="1"/>
  <c r="D512" i="1"/>
  <c r="B512" i="1"/>
  <c r="C512" i="1" l="1"/>
  <c r="E512" i="1"/>
  <c r="F512" i="1" s="1"/>
  <c r="H512" i="1" s="1"/>
  <c r="I512" i="1" s="1"/>
  <c r="J512" i="1" l="1"/>
  <c r="K512" i="1" s="1"/>
  <c r="G513" i="1" s="1"/>
  <c r="L512" i="1" l="1"/>
  <c r="M512" i="1" s="1"/>
  <c r="D513" i="1"/>
  <c r="B513" i="1"/>
  <c r="E513" i="1" l="1"/>
  <c r="F513" i="1" s="1"/>
  <c r="H513" i="1" s="1"/>
  <c r="I513" i="1" s="1"/>
  <c r="C513" i="1"/>
  <c r="J513" i="1" l="1"/>
  <c r="K513" i="1" s="1"/>
  <c r="G514" i="1" s="1"/>
  <c r="L513" i="1" l="1"/>
  <c r="M513" i="1" s="1"/>
  <c r="D514" i="1"/>
  <c r="B514" i="1"/>
  <c r="C514" i="1" l="1"/>
  <c r="E514" i="1"/>
  <c r="F514" i="1" s="1"/>
  <c r="H514" i="1" s="1"/>
  <c r="I514" i="1" s="1"/>
  <c r="J514" i="1" l="1"/>
  <c r="K514" i="1" s="1"/>
  <c r="G515" i="1" s="1"/>
  <c r="L514" i="1" l="1"/>
  <c r="M514" i="1" s="1"/>
  <c r="B515" i="1"/>
  <c r="D515" i="1"/>
  <c r="E515" i="1" l="1"/>
  <c r="F515" i="1" s="1"/>
  <c r="H515" i="1" s="1"/>
  <c r="I515" i="1" s="1"/>
  <c r="C515" i="1"/>
  <c r="J515" i="1" l="1"/>
  <c r="K515" i="1" s="1"/>
  <c r="G516" i="1" s="1"/>
  <c r="L515" i="1" l="1"/>
  <c r="M515" i="1" s="1"/>
  <c r="D516" i="1"/>
  <c r="B516" i="1"/>
  <c r="E516" i="1" l="1"/>
  <c r="F516" i="1" s="1"/>
  <c r="H516" i="1" s="1"/>
  <c r="I516" i="1" s="1"/>
  <c r="C516" i="1"/>
  <c r="J516" i="1" l="1"/>
  <c r="K516" i="1" s="1"/>
  <c r="G517" i="1" s="1"/>
  <c r="L516" i="1" l="1"/>
  <c r="M516" i="1" s="1"/>
  <c r="B517" i="1"/>
  <c r="D517" i="1"/>
  <c r="C517" i="1" l="1"/>
  <c r="E517" i="1"/>
  <c r="F517" i="1" s="1"/>
  <c r="H517" i="1" s="1"/>
  <c r="I517" i="1" s="1"/>
  <c r="J517" i="1" l="1"/>
  <c r="K517" i="1" s="1"/>
  <c r="G518" i="1" s="1"/>
  <c r="L517" i="1" l="1"/>
  <c r="M517" i="1" s="1"/>
  <c r="B518" i="1"/>
  <c r="D518" i="1"/>
  <c r="C518" i="1" l="1"/>
  <c r="E518" i="1"/>
  <c r="F518" i="1" s="1"/>
  <c r="H518" i="1" s="1"/>
  <c r="I518" i="1" s="1"/>
  <c r="J518" i="1" l="1"/>
  <c r="K518" i="1" s="1"/>
  <c r="G519" i="1" s="1"/>
  <c r="L518" i="1" l="1"/>
  <c r="M518" i="1" s="1"/>
  <c r="B519" i="1"/>
  <c r="D519" i="1"/>
  <c r="E519" i="1" l="1"/>
  <c r="F519" i="1" s="1"/>
  <c r="H519" i="1" s="1"/>
  <c r="I519" i="1" s="1"/>
  <c r="C519" i="1"/>
  <c r="J519" i="1" l="1"/>
  <c r="K519" i="1" s="1"/>
  <c r="G520" i="1" s="1"/>
  <c r="L519" i="1" l="1"/>
  <c r="M519" i="1" s="1"/>
  <c r="D520" i="1"/>
  <c r="B520" i="1"/>
  <c r="C520" i="1" l="1"/>
  <c r="E520" i="1"/>
  <c r="F520" i="1" s="1"/>
  <c r="H520" i="1" s="1"/>
  <c r="I520" i="1" s="1"/>
  <c r="J520" i="1" l="1"/>
  <c r="K520" i="1" s="1"/>
  <c r="G521" i="1" s="1"/>
  <c r="L520" i="1" l="1"/>
  <c r="M520" i="1" s="1"/>
  <c r="B521" i="1"/>
  <c r="D521" i="1"/>
  <c r="E521" i="1" l="1"/>
  <c r="F521" i="1" s="1"/>
  <c r="H521" i="1" s="1"/>
  <c r="I521" i="1" s="1"/>
  <c r="C521" i="1"/>
  <c r="J521" i="1" l="1"/>
  <c r="K521" i="1" s="1"/>
  <c r="G522" i="1" s="1"/>
  <c r="L521" i="1" l="1"/>
  <c r="M521" i="1" s="1"/>
  <c r="D522" i="1"/>
  <c r="B522" i="1"/>
  <c r="C522" i="1" l="1"/>
  <c r="E522" i="1"/>
  <c r="F522" i="1" s="1"/>
  <c r="H522" i="1" s="1"/>
  <c r="I522" i="1" s="1"/>
  <c r="J522" i="1" l="1"/>
  <c r="K522" i="1" s="1"/>
  <c r="G523" i="1" s="1"/>
  <c r="L522" i="1" l="1"/>
  <c r="M522" i="1" s="1"/>
  <c r="B523" i="1"/>
  <c r="D523" i="1"/>
  <c r="C523" i="1" l="1"/>
  <c r="E523" i="1"/>
  <c r="F523" i="1" s="1"/>
  <c r="H523" i="1" s="1"/>
  <c r="I523" i="1" s="1"/>
  <c r="J523" i="1" l="1"/>
  <c r="K523" i="1" s="1"/>
  <c r="G524" i="1" s="1"/>
  <c r="L523" i="1" l="1"/>
  <c r="M523" i="1" s="1"/>
  <c r="D524" i="1"/>
  <c r="B524" i="1"/>
  <c r="C524" i="1" l="1"/>
  <c r="E524" i="1"/>
  <c r="F524" i="1" s="1"/>
  <c r="H524" i="1" s="1"/>
  <c r="I524" i="1" s="1"/>
  <c r="J524" i="1" l="1"/>
  <c r="K524" i="1" s="1"/>
  <c r="G525" i="1" s="1"/>
  <c r="L524" i="1" l="1"/>
  <c r="M524" i="1" s="1"/>
  <c r="D525" i="1"/>
  <c r="B525" i="1"/>
  <c r="C525" i="1" l="1"/>
  <c r="E525" i="1"/>
  <c r="F525" i="1" s="1"/>
  <c r="H525" i="1" s="1"/>
  <c r="I525" i="1" s="1"/>
  <c r="J525" i="1" l="1"/>
  <c r="K525" i="1" s="1"/>
  <c r="G526" i="1" s="1"/>
  <c r="L525" i="1" l="1"/>
  <c r="M525" i="1" s="1"/>
  <c r="B526" i="1"/>
  <c r="D526" i="1"/>
  <c r="C526" i="1" l="1"/>
  <c r="E526" i="1"/>
  <c r="F526" i="1" s="1"/>
  <c r="H526" i="1" s="1"/>
  <c r="I526" i="1" s="1"/>
  <c r="J526" i="1" l="1"/>
  <c r="K526" i="1" s="1"/>
  <c r="G527" i="1" s="1"/>
  <c r="L526" i="1" l="1"/>
  <c r="M526" i="1" s="1"/>
  <c r="B527" i="1"/>
  <c r="D527" i="1"/>
  <c r="C527" i="1" l="1"/>
  <c r="E527" i="1"/>
  <c r="F527" i="1" s="1"/>
  <c r="H527" i="1" s="1"/>
  <c r="I527" i="1" s="1"/>
  <c r="J527" i="1" l="1"/>
  <c r="K527" i="1" s="1"/>
  <c r="G528" i="1" s="1"/>
  <c r="L527" i="1" l="1"/>
  <c r="M527" i="1" s="1"/>
  <c r="B528" i="1"/>
  <c r="D528" i="1"/>
  <c r="C528" i="1" l="1"/>
  <c r="E528" i="1"/>
  <c r="F528" i="1" s="1"/>
  <c r="H528" i="1" s="1"/>
  <c r="I528" i="1" s="1"/>
  <c r="J528" i="1" l="1"/>
  <c r="K528" i="1" s="1"/>
  <c r="G529" i="1" s="1"/>
  <c r="L528" i="1" l="1"/>
  <c r="M528" i="1" s="1"/>
  <c r="D529" i="1"/>
  <c r="B529" i="1"/>
  <c r="E529" i="1" l="1"/>
  <c r="F529" i="1" s="1"/>
  <c r="H529" i="1" s="1"/>
  <c r="I529" i="1" s="1"/>
  <c r="C529" i="1"/>
  <c r="J529" i="1" l="1"/>
  <c r="K529" i="1" s="1"/>
  <c r="G530" i="1" s="1"/>
  <c r="L529" i="1" l="1"/>
  <c r="M529" i="1" s="1"/>
  <c r="B530" i="1"/>
  <c r="D530" i="1"/>
  <c r="C530" i="1" l="1"/>
  <c r="E530" i="1"/>
  <c r="F530" i="1" s="1"/>
  <c r="H530" i="1" s="1"/>
  <c r="I530" i="1" s="1"/>
  <c r="J530" i="1" l="1"/>
  <c r="K530" i="1" s="1"/>
  <c r="G531" i="1" s="1"/>
  <c r="L530" i="1" l="1"/>
  <c r="M530" i="1" s="1"/>
  <c r="B531" i="1"/>
  <c r="D531" i="1"/>
  <c r="E531" i="1" l="1"/>
  <c r="F531" i="1" s="1"/>
  <c r="H531" i="1" s="1"/>
  <c r="I531" i="1" s="1"/>
  <c r="C531" i="1"/>
  <c r="J531" i="1" l="1"/>
  <c r="K531" i="1" s="1"/>
  <c r="G532" i="1" s="1"/>
  <c r="L531" i="1" l="1"/>
  <c r="M531" i="1" s="1"/>
  <c r="B532" i="1"/>
  <c r="D532" i="1"/>
  <c r="E532" i="1" l="1"/>
  <c r="F532" i="1" s="1"/>
  <c r="H532" i="1" s="1"/>
  <c r="I532" i="1" s="1"/>
  <c r="C532" i="1"/>
  <c r="J532" i="1" l="1"/>
  <c r="K532" i="1" s="1"/>
  <c r="G533" i="1" s="1"/>
  <c r="L532" i="1" l="1"/>
  <c r="M532" i="1" s="1"/>
  <c r="B533" i="1"/>
  <c r="D533" i="1"/>
  <c r="C533" i="1" l="1"/>
  <c r="E533" i="1"/>
  <c r="F533" i="1" s="1"/>
  <c r="H533" i="1" s="1"/>
  <c r="I533" i="1" s="1"/>
  <c r="J533" i="1" l="1"/>
  <c r="K533" i="1" s="1"/>
  <c r="G534" i="1" s="1"/>
  <c r="L533" i="1" l="1"/>
  <c r="M533" i="1" s="1"/>
  <c r="B534" i="1"/>
  <c r="D534" i="1"/>
  <c r="C534" i="1" l="1"/>
  <c r="E534" i="1"/>
  <c r="F534" i="1" s="1"/>
  <c r="H534" i="1" s="1"/>
  <c r="I534" i="1" s="1"/>
  <c r="J534" i="1" l="1"/>
  <c r="K534" i="1" s="1"/>
  <c r="G535" i="1" s="1"/>
  <c r="L534" i="1" l="1"/>
  <c r="M534" i="1" s="1"/>
  <c r="D535" i="1"/>
  <c r="B535" i="1"/>
  <c r="E535" i="1" l="1"/>
  <c r="F535" i="1" s="1"/>
  <c r="H535" i="1" s="1"/>
  <c r="I535" i="1" s="1"/>
  <c r="C535" i="1"/>
  <c r="J535" i="1" l="1"/>
  <c r="K535" i="1" s="1"/>
  <c r="G536" i="1" s="1"/>
  <c r="L535" i="1" l="1"/>
  <c r="M535" i="1" s="1"/>
  <c r="B536" i="1"/>
  <c r="D536" i="1"/>
  <c r="C536" i="1" l="1"/>
  <c r="E536" i="1"/>
  <c r="F536" i="1" s="1"/>
  <c r="H536" i="1" s="1"/>
  <c r="I536" i="1" s="1"/>
  <c r="J536" i="1" l="1"/>
  <c r="K536" i="1" s="1"/>
  <c r="G537" i="1" s="1"/>
  <c r="L536" i="1" l="1"/>
  <c r="M536" i="1" s="1"/>
  <c r="D537" i="1"/>
  <c r="B537" i="1"/>
  <c r="C537" i="1" l="1"/>
  <c r="E537" i="1"/>
  <c r="F537" i="1" s="1"/>
  <c r="H537" i="1" s="1"/>
  <c r="I537" i="1" s="1"/>
  <c r="J537" i="1" l="1"/>
  <c r="K537" i="1" s="1"/>
  <c r="G538" i="1" s="1"/>
  <c r="L537" i="1" l="1"/>
  <c r="M537" i="1" s="1"/>
  <c r="D538" i="1"/>
  <c r="B538" i="1"/>
  <c r="C538" i="1" l="1"/>
  <c r="E538" i="1"/>
  <c r="F538" i="1" s="1"/>
  <c r="H538" i="1" s="1"/>
  <c r="I538" i="1" s="1"/>
  <c r="J538" i="1" l="1"/>
  <c r="K538" i="1" s="1"/>
  <c r="G539" i="1" s="1"/>
  <c r="L538" i="1" l="1"/>
  <c r="M538" i="1" s="1"/>
  <c r="D539" i="1"/>
  <c r="B539" i="1"/>
  <c r="E539" i="1" l="1"/>
  <c r="F539" i="1" s="1"/>
  <c r="H539" i="1" s="1"/>
  <c r="I539" i="1" s="1"/>
  <c r="C539" i="1"/>
  <c r="J539" i="1" l="1"/>
  <c r="K539" i="1" s="1"/>
  <c r="G540" i="1" s="1"/>
  <c r="L539" i="1" l="1"/>
  <c r="M539" i="1" s="1"/>
  <c r="B540" i="1"/>
  <c r="D540" i="1"/>
  <c r="C540" i="1" l="1"/>
  <c r="E540" i="1"/>
  <c r="F540" i="1" s="1"/>
  <c r="H540" i="1" s="1"/>
  <c r="I540" i="1" s="1"/>
  <c r="J540" i="1" l="1"/>
  <c r="K540" i="1" s="1"/>
  <c r="G541" i="1" s="1"/>
  <c r="L540" i="1" l="1"/>
  <c r="M540" i="1" s="1"/>
  <c r="D541" i="1"/>
  <c r="B541" i="1"/>
  <c r="E541" i="1" l="1"/>
  <c r="F541" i="1" s="1"/>
  <c r="H541" i="1" s="1"/>
  <c r="I541" i="1" s="1"/>
  <c r="C541" i="1"/>
  <c r="J541" i="1" l="1"/>
  <c r="K541" i="1" s="1"/>
  <c r="G542" i="1" s="1"/>
  <c r="L541" i="1" l="1"/>
  <c r="M541" i="1" s="1"/>
  <c r="B542" i="1"/>
  <c r="D542" i="1"/>
  <c r="C542" i="1" l="1"/>
  <c r="E542" i="1"/>
  <c r="F542" i="1" s="1"/>
  <c r="H542" i="1" s="1"/>
  <c r="I542" i="1" s="1"/>
  <c r="J542" i="1" l="1"/>
  <c r="K542" i="1" s="1"/>
  <c r="G543" i="1" s="1"/>
  <c r="L542" i="1" l="1"/>
  <c r="M542" i="1" s="1"/>
  <c r="D543" i="1"/>
  <c r="B543" i="1"/>
  <c r="C543" i="1" l="1"/>
  <c r="E543" i="1"/>
  <c r="F543" i="1" s="1"/>
  <c r="H543" i="1" s="1"/>
  <c r="I543" i="1" s="1"/>
  <c r="J543" i="1" l="1"/>
  <c r="K543" i="1" s="1"/>
  <c r="G544" i="1" s="1"/>
  <c r="L543" i="1" l="1"/>
  <c r="M543" i="1" s="1"/>
  <c r="B544" i="1"/>
  <c r="D544" i="1"/>
  <c r="C544" i="1" l="1"/>
  <c r="E544" i="1"/>
  <c r="F544" i="1" s="1"/>
  <c r="H544" i="1" s="1"/>
  <c r="I544" i="1" s="1"/>
  <c r="J544" i="1" l="1"/>
  <c r="K544" i="1" s="1"/>
  <c r="G545" i="1" s="1"/>
  <c r="L544" i="1" l="1"/>
  <c r="M544" i="1" s="1"/>
  <c r="D545" i="1"/>
  <c r="B545" i="1"/>
  <c r="E545" i="1" l="1"/>
  <c r="F545" i="1" s="1"/>
  <c r="H545" i="1" s="1"/>
  <c r="I545" i="1" s="1"/>
  <c r="C545" i="1"/>
  <c r="J545" i="1" l="1"/>
  <c r="K545" i="1" s="1"/>
  <c r="G546" i="1" s="1"/>
  <c r="L545" i="1" l="1"/>
  <c r="M545" i="1" s="1"/>
  <c r="D546" i="1"/>
  <c r="B546" i="1"/>
  <c r="C546" i="1" l="1"/>
  <c r="E546" i="1"/>
  <c r="F546" i="1" s="1"/>
  <c r="H546" i="1" s="1"/>
  <c r="I546" i="1" s="1"/>
  <c r="J546" i="1" l="1"/>
  <c r="K546" i="1" s="1"/>
  <c r="G547" i="1" s="1"/>
  <c r="L546" i="1" l="1"/>
  <c r="M546" i="1" s="1"/>
  <c r="D547" i="1"/>
  <c r="B547" i="1"/>
  <c r="E547" i="1" l="1"/>
  <c r="F547" i="1" s="1"/>
  <c r="H547" i="1" s="1"/>
  <c r="I547" i="1" s="1"/>
  <c r="C547" i="1"/>
  <c r="J547" i="1" l="1"/>
  <c r="K547" i="1" s="1"/>
  <c r="G548" i="1" s="1"/>
  <c r="L547" i="1" l="1"/>
  <c r="M547" i="1" s="1"/>
  <c r="D548" i="1"/>
  <c r="B548" i="1"/>
  <c r="E548" i="1" l="1"/>
  <c r="F548" i="1" s="1"/>
  <c r="H548" i="1" s="1"/>
  <c r="I548" i="1" s="1"/>
  <c r="C548" i="1"/>
  <c r="J548" i="1" l="1"/>
  <c r="K548" i="1" s="1"/>
  <c r="G549" i="1" s="1"/>
  <c r="L548" i="1" l="1"/>
  <c r="M548" i="1" s="1"/>
  <c r="D549" i="1"/>
  <c r="B549" i="1"/>
  <c r="C549" i="1" l="1"/>
  <c r="E549" i="1"/>
  <c r="F549" i="1" s="1"/>
  <c r="H549" i="1" s="1"/>
  <c r="I549" i="1" s="1"/>
  <c r="J549" i="1" l="1"/>
  <c r="K549" i="1" s="1"/>
  <c r="G550" i="1" s="1"/>
  <c r="L549" i="1" l="1"/>
  <c r="M549" i="1" s="1"/>
  <c r="D550" i="1"/>
  <c r="B550" i="1"/>
  <c r="C550" i="1" l="1"/>
  <c r="E550" i="1"/>
  <c r="F550" i="1" s="1"/>
  <c r="H550" i="1" s="1"/>
  <c r="I550" i="1" s="1"/>
  <c r="J550" i="1" l="1"/>
  <c r="K550" i="1" s="1"/>
  <c r="G551" i="1" s="1"/>
  <c r="L550" i="1" l="1"/>
  <c r="M550" i="1" s="1"/>
  <c r="D551" i="1"/>
  <c r="B551" i="1"/>
  <c r="E551" i="1" l="1"/>
  <c r="F551" i="1" s="1"/>
  <c r="H551" i="1" s="1"/>
  <c r="I551" i="1" s="1"/>
  <c r="C551" i="1"/>
  <c r="J551" i="1" l="1"/>
  <c r="K551" i="1" s="1"/>
  <c r="G552" i="1" s="1"/>
  <c r="L551" i="1" l="1"/>
  <c r="M551" i="1" s="1"/>
  <c r="B552" i="1"/>
  <c r="D552" i="1"/>
  <c r="C552" i="1" l="1"/>
  <c r="E552" i="1"/>
  <c r="F552" i="1" s="1"/>
  <c r="H552" i="1" s="1"/>
  <c r="I552" i="1" s="1"/>
  <c r="J552" i="1" l="1"/>
  <c r="K552" i="1" s="1"/>
  <c r="G553" i="1" s="1"/>
  <c r="L552" i="1" l="1"/>
  <c r="M552" i="1" s="1"/>
  <c r="D553" i="1"/>
  <c r="B553" i="1"/>
  <c r="E553" i="1" l="1"/>
  <c r="F553" i="1" s="1"/>
  <c r="H553" i="1" s="1"/>
  <c r="I553" i="1" s="1"/>
  <c r="C553" i="1"/>
  <c r="J553" i="1" l="1"/>
  <c r="K553" i="1" s="1"/>
  <c r="G554" i="1" s="1"/>
  <c r="L553" i="1" l="1"/>
  <c r="M553" i="1" s="1"/>
  <c r="B554" i="1"/>
  <c r="D554" i="1"/>
  <c r="C554" i="1" l="1"/>
  <c r="E554" i="1"/>
  <c r="F554" i="1" s="1"/>
  <c r="H554" i="1" s="1"/>
  <c r="I554" i="1" s="1"/>
  <c r="J554" i="1" l="1"/>
  <c r="K554" i="1" s="1"/>
  <c r="G555" i="1" s="1"/>
  <c r="L554" i="1" l="1"/>
  <c r="M554" i="1" s="1"/>
  <c r="B555" i="1"/>
  <c r="D555" i="1"/>
  <c r="C555" i="1" l="1"/>
  <c r="E555" i="1"/>
  <c r="F555" i="1" s="1"/>
  <c r="H555" i="1" s="1"/>
  <c r="I555" i="1" s="1"/>
  <c r="J555" i="1" l="1"/>
  <c r="K555" i="1" s="1"/>
  <c r="G556" i="1" s="1"/>
  <c r="L555" i="1" l="1"/>
  <c r="M555" i="1" s="1"/>
  <c r="D556" i="1"/>
  <c r="B556" i="1"/>
  <c r="E556" i="1" l="1"/>
  <c r="F556" i="1" s="1"/>
  <c r="H556" i="1" s="1"/>
  <c r="I556" i="1" s="1"/>
  <c r="C556" i="1"/>
  <c r="J556" i="1" l="1"/>
  <c r="K556" i="1" s="1"/>
  <c r="G557" i="1" s="1"/>
  <c r="L556" i="1" l="1"/>
  <c r="M556" i="1" s="1"/>
  <c r="B557" i="1"/>
  <c r="D557" i="1"/>
  <c r="C557" i="1" l="1"/>
  <c r="E557" i="1"/>
  <c r="F557" i="1" s="1"/>
  <c r="H557" i="1" s="1"/>
  <c r="I557" i="1" s="1"/>
  <c r="J557" i="1" l="1"/>
  <c r="K557" i="1" s="1"/>
  <c r="G558" i="1" s="1"/>
  <c r="L557" i="1" l="1"/>
  <c r="M557" i="1" s="1"/>
  <c r="D558" i="1"/>
  <c r="B558" i="1"/>
  <c r="C558" i="1" l="1"/>
  <c r="E558" i="1"/>
  <c r="F558" i="1" s="1"/>
  <c r="H558" i="1" s="1"/>
  <c r="I558" i="1" s="1"/>
  <c r="J558" i="1" l="1"/>
  <c r="K558" i="1" s="1"/>
  <c r="G559" i="1" s="1"/>
  <c r="L558" i="1" l="1"/>
  <c r="M558" i="1" s="1"/>
  <c r="B559" i="1"/>
  <c r="D559" i="1"/>
  <c r="E559" i="1" l="1"/>
  <c r="F559" i="1" s="1"/>
  <c r="H559" i="1" s="1"/>
  <c r="I559" i="1" s="1"/>
  <c r="C559" i="1"/>
  <c r="J559" i="1" l="1"/>
  <c r="K559" i="1" s="1"/>
  <c r="G560" i="1" s="1"/>
  <c r="L559" i="1" l="1"/>
  <c r="M559" i="1" s="1"/>
  <c r="D560" i="1"/>
  <c r="B560" i="1"/>
  <c r="E560" i="1" l="1"/>
  <c r="F560" i="1" s="1"/>
  <c r="H560" i="1" s="1"/>
  <c r="I560" i="1" s="1"/>
  <c r="C560" i="1"/>
  <c r="J560" i="1" l="1"/>
  <c r="K560" i="1" s="1"/>
  <c r="G561" i="1" s="1"/>
  <c r="L560" i="1" l="1"/>
  <c r="M560" i="1" s="1"/>
  <c r="B561" i="1"/>
  <c r="D561" i="1"/>
  <c r="E561" i="1" l="1"/>
  <c r="F561" i="1" s="1"/>
  <c r="H561" i="1" s="1"/>
  <c r="I561" i="1" s="1"/>
  <c r="C561" i="1"/>
  <c r="J561" i="1" l="1"/>
  <c r="K561" i="1" s="1"/>
  <c r="G562" i="1" s="1"/>
  <c r="L561" i="1" l="1"/>
  <c r="M561" i="1" s="1"/>
  <c r="B562" i="1"/>
  <c r="D562" i="1"/>
  <c r="E562" i="1" l="1"/>
  <c r="F562" i="1" s="1"/>
  <c r="H562" i="1" s="1"/>
  <c r="I562" i="1" s="1"/>
  <c r="C562" i="1"/>
  <c r="J562" i="1" l="1"/>
  <c r="K562" i="1" s="1"/>
  <c r="G563" i="1" s="1"/>
  <c r="L562" i="1" l="1"/>
  <c r="M562" i="1" s="1"/>
  <c r="B563" i="1"/>
  <c r="D563" i="1"/>
  <c r="C563" i="1" l="1"/>
  <c r="E563" i="1"/>
  <c r="F563" i="1" s="1"/>
  <c r="H563" i="1" s="1"/>
  <c r="I563" i="1" s="1"/>
  <c r="J563" i="1" l="1"/>
  <c r="K563" i="1" s="1"/>
  <c r="G564" i="1" s="1"/>
  <c r="L563" i="1" l="1"/>
  <c r="M563" i="1" s="1"/>
  <c r="B564" i="1"/>
  <c r="D564" i="1"/>
  <c r="C564" i="1" l="1"/>
  <c r="E564" i="1"/>
  <c r="F564" i="1" s="1"/>
  <c r="H564" i="1" s="1"/>
  <c r="I564" i="1" s="1"/>
  <c r="J564" i="1" l="1"/>
  <c r="K564" i="1" s="1"/>
  <c r="G565" i="1" s="1"/>
  <c r="L564" i="1" l="1"/>
  <c r="M564" i="1" s="1"/>
  <c r="D565" i="1"/>
  <c r="B565" i="1"/>
  <c r="E565" i="1" l="1"/>
  <c r="F565" i="1" s="1"/>
  <c r="H565" i="1" s="1"/>
  <c r="I565" i="1" s="1"/>
  <c r="C565" i="1"/>
  <c r="J565" i="1" l="1"/>
  <c r="K565" i="1" s="1"/>
  <c r="G566" i="1" s="1"/>
  <c r="L565" i="1" l="1"/>
  <c r="M565" i="1" s="1"/>
  <c r="D566" i="1"/>
  <c r="B566" i="1"/>
  <c r="C566" i="1" l="1"/>
  <c r="E566" i="1"/>
  <c r="F566" i="1" s="1"/>
  <c r="H566" i="1" s="1"/>
  <c r="I566" i="1" s="1"/>
  <c r="J566" i="1" l="1"/>
  <c r="K566" i="1" s="1"/>
  <c r="G567" i="1" s="1"/>
  <c r="L566" i="1" l="1"/>
  <c r="M566" i="1" s="1"/>
  <c r="D567" i="1"/>
  <c r="B567" i="1"/>
  <c r="C567" i="1" l="1"/>
  <c r="E567" i="1"/>
  <c r="F567" i="1" s="1"/>
  <c r="H567" i="1" s="1"/>
  <c r="I567" i="1" s="1"/>
  <c r="J567" i="1" l="1"/>
  <c r="K567" i="1" s="1"/>
  <c r="G568" i="1" s="1"/>
  <c r="L567" i="1" l="1"/>
  <c r="M567" i="1" s="1"/>
  <c r="B568" i="1"/>
  <c r="D568" i="1"/>
  <c r="E568" i="1" l="1"/>
  <c r="F568" i="1" s="1"/>
  <c r="H568" i="1" s="1"/>
  <c r="I568" i="1" s="1"/>
  <c r="C568" i="1"/>
  <c r="J568" i="1" l="1"/>
  <c r="K568" i="1" s="1"/>
  <c r="G569" i="1" s="1"/>
  <c r="L568" i="1" l="1"/>
  <c r="M568" i="1" s="1"/>
  <c r="D569" i="1"/>
  <c r="B569" i="1"/>
  <c r="E569" i="1" l="1"/>
  <c r="F569" i="1" s="1"/>
  <c r="H569" i="1" s="1"/>
  <c r="I569" i="1" s="1"/>
  <c r="C569" i="1"/>
  <c r="J569" i="1" l="1"/>
  <c r="K569" i="1" s="1"/>
  <c r="G570" i="1" s="1"/>
  <c r="L569" i="1" l="1"/>
  <c r="M569" i="1" s="1"/>
  <c r="B570" i="1"/>
  <c r="D570" i="1"/>
  <c r="E570" i="1" l="1"/>
  <c r="F570" i="1" s="1"/>
  <c r="H570" i="1" s="1"/>
  <c r="I570" i="1" s="1"/>
  <c r="C570" i="1"/>
  <c r="J570" i="1" l="1"/>
  <c r="K570" i="1" s="1"/>
  <c r="G571" i="1" s="1"/>
  <c r="L570" i="1" l="1"/>
  <c r="M570" i="1" s="1"/>
  <c r="D571" i="1"/>
  <c r="B571" i="1"/>
  <c r="E571" i="1" l="1"/>
  <c r="F571" i="1" s="1"/>
  <c r="H571" i="1" s="1"/>
  <c r="I571" i="1" s="1"/>
  <c r="C571" i="1"/>
  <c r="J571" i="1" l="1"/>
  <c r="K571" i="1" s="1"/>
  <c r="G572" i="1" s="1"/>
  <c r="L571" i="1" l="1"/>
  <c r="M571" i="1" s="1"/>
  <c r="B572" i="1"/>
  <c r="D572" i="1"/>
  <c r="E572" i="1" l="1"/>
  <c r="F572" i="1" s="1"/>
  <c r="H572" i="1" s="1"/>
  <c r="I572" i="1" s="1"/>
  <c r="C572" i="1"/>
  <c r="J572" i="1" l="1"/>
  <c r="K572" i="1" s="1"/>
  <c r="G573" i="1" s="1"/>
  <c r="L572" i="1" l="1"/>
  <c r="M572" i="1" s="1"/>
  <c r="B573" i="1"/>
  <c r="D573" i="1"/>
  <c r="E573" i="1" l="1"/>
  <c r="F573" i="1" s="1"/>
  <c r="H573" i="1" s="1"/>
  <c r="I573" i="1" s="1"/>
  <c r="C573" i="1"/>
  <c r="J573" i="1" l="1"/>
  <c r="K573" i="1" s="1"/>
  <c r="G574" i="1" s="1"/>
  <c r="L573" i="1" l="1"/>
  <c r="M573" i="1" s="1"/>
  <c r="D574" i="1"/>
  <c r="B574" i="1"/>
  <c r="C574" i="1" l="1"/>
  <c r="E574" i="1"/>
  <c r="F574" i="1" s="1"/>
  <c r="H574" i="1" s="1"/>
  <c r="I574" i="1" s="1"/>
  <c r="J574" i="1" l="1"/>
  <c r="K574" i="1" s="1"/>
  <c r="G575" i="1" s="1"/>
  <c r="L574" i="1" l="1"/>
  <c r="M574" i="1" s="1"/>
  <c r="D575" i="1"/>
  <c r="B575" i="1"/>
  <c r="E575" i="1" l="1"/>
  <c r="F575" i="1" s="1"/>
  <c r="H575" i="1" s="1"/>
  <c r="I575" i="1" s="1"/>
  <c r="C575" i="1"/>
  <c r="J575" i="1" l="1"/>
  <c r="K575" i="1" s="1"/>
  <c r="G576" i="1" s="1"/>
  <c r="L575" i="1" l="1"/>
  <c r="M575" i="1" s="1"/>
  <c r="D576" i="1"/>
  <c r="B576" i="1"/>
  <c r="E576" i="1" l="1"/>
  <c r="F576" i="1" s="1"/>
  <c r="H576" i="1" s="1"/>
  <c r="I576" i="1" s="1"/>
  <c r="C576" i="1"/>
  <c r="J576" i="1" l="1"/>
  <c r="K576" i="1" s="1"/>
  <c r="G577" i="1" s="1"/>
  <c r="L576" i="1" l="1"/>
  <c r="M576" i="1" s="1"/>
  <c r="D577" i="1"/>
  <c r="B577" i="1"/>
  <c r="E577" i="1" l="1"/>
  <c r="F577" i="1" s="1"/>
  <c r="H577" i="1" s="1"/>
  <c r="I577" i="1" s="1"/>
  <c r="C577" i="1"/>
  <c r="J577" i="1" l="1"/>
  <c r="K577" i="1" s="1"/>
  <c r="G578" i="1" s="1"/>
  <c r="L577" i="1" l="1"/>
  <c r="M577" i="1" s="1"/>
  <c r="D578" i="1"/>
  <c r="B578" i="1"/>
  <c r="C578" i="1" l="1"/>
  <c r="E578" i="1"/>
  <c r="F578" i="1" s="1"/>
  <c r="H578" i="1" s="1"/>
  <c r="I578" i="1" s="1"/>
  <c r="J578" i="1" l="1"/>
  <c r="K578" i="1" s="1"/>
  <c r="G579" i="1" s="1"/>
  <c r="L578" i="1" l="1"/>
  <c r="M578" i="1" s="1"/>
  <c r="B579" i="1"/>
  <c r="D579" i="1"/>
  <c r="C579" i="1" l="1"/>
  <c r="E579" i="1"/>
  <c r="F579" i="1" s="1"/>
  <c r="H579" i="1" s="1"/>
  <c r="I579" i="1" s="1"/>
  <c r="J579" i="1" l="1"/>
  <c r="K579" i="1" s="1"/>
  <c r="G580" i="1" s="1"/>
  <c r="L579" i="1" l="1"/>
  <c r="M579" i="1" s="1"/>
  <c r="D580" i="1"/>
  <c r="B580" i="1"/>
  <c r="C580" i="1" l="1"/>
  <c r="E580" i="1"/>
  <c r="F580" i="1" s="1"/>
  <c r="H580" i="1" s="1"/>
  <c r="I580" i="1" s="1"/>
  <c r="J580" i="1" l="1"/>
  <c r="K580" i="1" s="1"/>
  <c r="G581" i="1" s="1"/>
  <c r="L580" i="1" l="1"/>
  <c r="M580" i="1" s="1"/>
  <c r="D581" i="1"/>
  <c r="B581" i="1"/>
  <c r="E581" i="1" l="1"/>
  <c r="F581" i="1" s="1"/>
  <c r="H581" i="1" s="1"/>
  <c r="I581" i="1" s="1"/>
  <c r="C581" i="1"/>
  <c r="J581" i="1" l="1"/>
  <c r="K581" i="1" s="1"/>
  <c r="G582" i="1" s="1"/>
  <c r="L581" i="1" l="1"/>
  <c r="M581" i="1" s="1"/>
  <c r="B582" i="1"/>
  <c r="D582" i="1"/>
  <c r="E582" i="1" l="1"/>
  <c r="F582" i="1" s="1"/>
  <c r="H582" i="1" s="1"/>
  <c r="I582" i="1" s="1"/>
  <c r="C582" i="1"/>
  <c r="J582" i="1" l="1"/>
  <c r="K582" i="1" s="1"/>
  <c r="G583" i="1" s="1"/>
  <c r="L582" i="1" l="1"/>
  <c r="M582" i="1" s="1"/>
  <c r="D583" i="1"/>
  <c r="B583" i="1"/>
  <c r="C583" i="1" l="1"/>
  <c r="E583" i="1"/>
  <c r="F583" i="1" s="1"/>
  <c r="H583" i="1" s="1"/>
  <c r="I583" i="1" s="1"/>
  <c r="J583" i="1" l="1"/>
  <c r="K583" i="1" s="1"/>
  <c r="G584" i="1" s="1"/>
  <c r="L583" i="1" l="1"/>
  <c r="M583" i="1" s="1"/>
  <c r="D584" i="1"/>
  <c r="B584" i="1"/>
  <c r="E584" i="1" l="1"/>
  <c r="F584" i="1" s="1"/>
  <c r="H584" i="1" s="1"/>
  <c r="I584" i="1" s="1"/>
  <c r="C584" i="1"/>
  <c r="J584" i="1" l="1"/>
  <c r="K584" i="1" s="1"/>
  <c r="G585" i="1" s="1"/>
  <c r="L584" i="1" l="1"/>
  <c r="M584" i="1" s="1"/>
  <c r="B585" i="1"/>
  <c r="D585" i="1"/>
  <c r="C585" i="1" l="1"/>
  <c r="E585" i="1"/>
  <c r="F585" i="1" s="1"/>
  <c r="H585" i="1" s="1"/>
  <c r="I585" i="1" s="1"/>
  <c r="J585" i="1" l="1"/>
  <c r="K585" i="1" s="1"/>
  <c r="G586" i="1" s="1"/>
  <c r="L585" i="1" l="1"/>
  <c r="M585" i="1" s="1"/>
  <c r="D586" i="1"/>
  <c r="B586" i="1"/>
  <c r="C586" i="1" l="1"/>
  <c r="E586" i="1"/>
  <c r="F586" i="1" s="1"/>
  <c r="H586" i="1" s="1"/>
  <c r="I586" i="1" s="1"/>
  <c r="J586" i="1" l="1"/>
  <c r="K586" i="1" s="1"/>
  <c r="G587" i="1" s="1"/>
  <c r="L586" i="1" l="1"/>
  <c r="M586" i="1" s="1"/>
  <c r="B587" i="1"/>
  <c r="D587" i="1"/>
  <c r="C587" i="1" l="1"/>
  <c r="E587" i="1"/>
  <c r="F587" i="1" s="1"/>
  <c r="H587" i="1" s="1"/>
  <c r="I587" i="1" s="1"/>
  <c r="J587" i="1" l="1"/>
  <c r="K587" i="1" s="1"/>
  <c r="G588" i="1" s="1"/>
  <c r="L587" i="1" l="1"/>
  <c r="M587" i="1" s="1"/>
  <c r="B588" i="1"/>
  <c r="D588" i="1"/>
  <c r="E588" i="1" l="1"/>
  <c r="F588" i="1" s="1"/>
  <c r="H588" i="1" s="1"/>
  <c r="I588" i="1" s="1"/>
  <c r="C588" i="1"/>
  <c r="J588" i="1" l="1"/>
  <c r="K588" i="1" s="1"/>
  <c r="G589" i="1" s="1"/>
  <c r="L588" i="1" l="1"/>
  <c r="M588" i="1" s="1"/>
  <c r="D589" i="1"/>
  <c r="B589" i="1"/>
  <c r="E589" i="1" l="1"/>
  <c r="F589" i="1" s="1"/>
  <c r="H589" i="1" s="1"/>
  <c r="I589" i="1" s="1"/>
  <c r="C589" i="1"/>
  <c r="J589" i="1" l="1"/>
  <c r="K589" i="1" s="1"/>
  <c r="G590" i="1" s="1"/>
  <c r="L589" i="1" l="1"/>
  <c r="M589" i="1" s="1"/>
  <c r="D590" i="1"/>
  <c r="B590" i="1"/>
  <c r="E590" i="1" l="1"/>
  <c r="F590" i="1" s="1"/>
  <c r="H590" i="1" s="1"/>
  <c r="I590" i="1" s="1"/>
  <c r="C590" i="1"/>
  <c r="J590" i="1" l="1"/>
  <c r="K590" i="1" s="1"/>
  <c r="G591" i="1" s="1"/>
  <c r="L590" i="1" l="1"/>
  <c r="M590" i="1" s="1"/>
  <c r="D591" i="1"/>
  <c r="B591" i="1"/>
  <c r="E591" i="1" l="1"/>
  <c r="F591" i="1" s="1"/>
  <c r="H591" i="1" s="1"/>
  <c r="I591" i="1" s="1"/>
  <c r="C591" i="1"/>
  <c r="J591" i="1" l="1"/>
  <c r="K591" i="1" s="1"/>
  <c r="G592" i="1" s="1"/>
  <c r="L591" i="1" l="1"/>
  <c r="M591" i="1" s="1"/>
  <c r="D592" i="1"/>
  <c r="B592" i="1"/>
  <c r="C592" i="1" l="1"/>
  <c r="E592" i="1"/>
  <c r="F592" i="1" s="1"/>
  <c r="H592" i="1" s="1"/>
  <c r="I592" i="1" s="1"/>
  <c r="J592" i="1" l="1"/>
  <c r="K592" i="1" s="1"/>
  <c r="G593" i="1" s="1"/>
  <c r="L592" i="1" l="1"/>
  <c r="M592" i="1" s="1"/>
  <c r="D593" i="1"/>
  <c r="B593" i="1"/>
  <c r="E593" i="1" l="1"/>
  <c r="F593" i="1" s="1"/>
  <c r="H593" i="1" s="1"/>
  <c r="I593" i="1" s="1"/>
  <c r="C593" i="1"/>
  <c r="J593" i="1" l="1"/>
  <c r="K593" i="1" s="1"/>
  <c r="G594" i="1" s="1"/>
  <c r="L593" i="1" l="1"/>
  <c r="M593" i="1" s="1"/>
  <c r="B594" i="1"/>
  <c r="D594" i="1"/>
  <c r="E594" i="1" l="1"/>
  <c r="F594" i="1" s="1"/>
  <c r="H594" i="1" s="1"/>
  <c r="I594" i="1" s="1"/>
  <c r="C594" i="1"/>
  <c r="J594" i="1" l="1"/>
  <c r="K594" i="1" s="1"/>
  <c r="G595" i="1" s="1"/>
  <c r="L594" i="1" l="1"/>
  <c r="M594" i="1" s="1"/>
  <c r="D595" i="1"/>
  <c r="B595" i="1"/>
  <c r="E595" i="1" l="1"/>
  <c r="F595" i="1" s="1"/>
  <c r="H595" i="1" s="1"/>
  <c r="I595" i="1" s="1"/>
  <c r="C595" i="1"/>
  <c r="J595" i="1" l="1"/>
  <c r="K595" i="1" s="1"/>
  <c r="G596" i="1" s="1"/>
  <c r="L595" i="1" l="1"/>
  <c r="M595" i="1" s="1"/>
  <c r="D596" i="1"/>
  <c r="B596" i="1"/>
  <c r="C596" i="1" l="1"/>
  <c r="E596" i="1"/>
  <c r="F596" i="1" s="1"/>
  <c r="H596" i="1" s="1"/>
  <c r="I596" i="1" s="1"/>
  <c r="J596" i="1" l="1"/>
  <c r="K596" i="1" s="1"/>
  <c r="G597" i="1" s="1"/>
  <c r="L596" i="1" l="1"/>
  <c r="M596" i="1" s="1"/>
  <c r="D597" i="1"/>
  <c r="B597" i="1"/>
  <c r="E597" i="1" l="1"/>
  <c r="F597" i="1" s="1"/>
  <c r="H597" i="1" s="1"/>
  <c r="I597" i="1" s="1"/>
  <c r="C597" i="1"/>
  <c r="J597" i="1" l="1"/>
  <c r="K597" i="1" s="1"/>
  <c r="G598" i="1" s="1"/>
  <c r="L597" i="1" l="1"/>
  <c r="M597" i="1" s="1"/>
  <c r="D598" i="1"/>
  <c r="B598" i="1"/>
  <c r="C598" i="1" l="1"/>
  <c r="E598" i="1"/>
  <c r="F598" i="1" s="1"/>
  <c r="H598" i="1" s="1"/>
  <c r="I598" i="1" s="1"/>
  <c r="J598" i="1" l="1"/>
  <c r="K598" i="1" s="1"/>
  <c r="G599" i="1" s="1"/>
  <c r="L598" i="1" l="1"/>
  <c r="M598" i="1" s="1"/>
  <c r="D599" i="1"/>
  <c r="B599" i="1"/>
  <c r="C599" i="1" l="1"/>
  <c r="E599" i="1"/>
  <c r="F599" i="1" s="1"/>
  <c r="H599" i="1" s="1"/>
  <c r="I599" i="1" s="1"/>
  <c r="J599" i="1" l="1"/>
  <c r="K599" i="1" s="1"/>
  <c r="G600" i="1" s="1"/>
  <c r="L599" i="1" l="1"/>
  <c r="M599" i="1" s="1"/>
  <c r="B600" i="1"/>
  <c r="D600" i="1"/>
  <c r="E600" i="1" l="1"/>
  <c r="F600" i="1" s="1"/>
  <c r="H600" i="1" s="1"/>
  <c r="I600" i="1" s="1"/>
  <c r="C600" i="1"/>
  <c r="J600" i="1" l="1"/>
  <c r="K600" i="1" s="1"/>
  <c r="G601" i="1" s="1"/>
  <c r="L600" i="1" l="1"/>
  <c r="M600" i="1" s="1"/>
  <c r="D601" i="1"/>
  <c r="B601" i="1"/>
  <c r="E601" i="1" l="1"/>
  <c r="F601" i="1" s="1"/>
  <c r="H601" i="1" s="1"/>
  <c r="I601" i="1" s="1"/>
  <c r="C601" i="1"/>
  <c r="J601" i="1" l="1"/>
  <c r="K601" i="1" s="1"/>
  <c r="G602" i="1" s="1"/>
  <c r="L601" i="1" l="1"/>
  <c r="M601" i="1" s="1"/>
  <c r="B602" i="1"/>
  <c r="D602" i="1"/>
  <c r="E602" i="1" l="1"/>
  <c r="F602" i="1" s="1"/>
  <c r="H602" i="1" s="1"/>
  <c r="I602" i="1" s="1"/>
  <c r="C602" i="1"/>
  <c r="J602" i="1" l="1"/>
  <c r="K602" i="1" s="1"/>
  <c r="G603" i="1" s="1"/>
  <c r="L602" i="1" l="1"/>
  <c r="M602" i="1" s="1"/>
  <c r="D603" i="1"/>
  <c r="B603" i="1"/>
  <c r="C603" i="1" l="1"/>
  <c r="E603" i="1"/>
  <c r="F603" i="1" s="1"/>
  <c r="H603" i="1" s="1"/>
  <c r="I603" i="1" s="1"/>
  <c r="J603" i="1" l="1"/>
  <c r="K603" i="1" s="1"/>
  <c r="G604" i="1" s="1"/>
  <c r="L603" i="1" l="1"/>
  <c r="M603" i="1" s="1"/>
  <c r="B604" i="1"/>
  <c r="D604" i="1"/>
  <c r="E604" i="1" l="1"/>
  <c r="F604" i="1" s="1"/>
  <c r="H604" i="1" s="1"/>
  <c r="I604" i="1" s="1"/>
  <c r="C604" i="1"/>
  <c r="J604" i="1" l="1"/>
  <c r="K604" i="1" s="1"/>
  <c r="G605" i="1" s="1"/>
  <c r="L604" i="1" l="1"/>
  <c r="M604" i="1" s="1"/>
  <c r="B605" i="1"/>
  <c r="D605" i="1"/>
  <c r="E605" i="1" l="1"/>
  <c r="F605" i="1" s="1"/>
  <c r="H605" i="1" s="1"/>
  <c r="I605" i="1" s="1"/>
  <c r="C605" i="1"/>
  <c r="J605" i="1" l="1"/>
  <c r="K605" i="1" s="1"/>
  <c r="G606" i="1" s="1"/>
  <c r="L605" i="1" l="1"/>
  <c r="M605" i="1" s="1"/>
  <c r="B606" i="1"/>
  <c r="D606" i="1"/>
  <c r="E606" i="1" l="1"/>
  <c r="F606" i="1" s="1"/>
  <c r="H606" i="1" s="1"/>
  <c r="I606" i="1" s="1"/>
  <c r="C606" i="1"/>
  <c r="J606" i="1" l="1"/>
  <c r="K606" i="1" s="1"/>
  <c r="G607" i="1" s="1"/>
  <c r="L606" i="1" l="1"/>
  <c r="M606" i="1" s="1"/>
  <c r="D607" i="1"/>
  <c r="B607" i="1"/>
  <c r="E607" i="1" l="1"/>
  <c r="F607" i="1" s="1"/>
  <c r="H607" i="1" s="1"/>
  <c r="I607" i="1" s="1"/>
  <c r="C607" i="1"/>
  <c r="J607" i="1" l="1"/>
  <c r="K607" i="1" s="1"/>
  <c r="G608" i="1" s="1"/>
  <c r="L607" i="1" l="1"/>
  <c r="M607" i="1" s="1"/>
  <c r="D608" i="1"/>
  <c r="B608" i="1"/>
  <c r="E608" i="1" l="1"/>
  <c r="F608" i="1" s="1"/>
  <c r="H608" i="1" s="1"/>
  <c r="I608" i="1" s="1"/>
  <c r="C608" i="1"/>
  <c r="J608" i="1" l="1"/>
  <c r="K608" i="1" s="1"/>
  <c r="G609" i="1" s="1"/>
  <c r="L608" i="1" l="1"/>
  <c r="M608" i="1" s="1"/>
  <c r="B609" i="1"/>
  <c r="D609" i="1"/>
  <c r="E609" i="1" l="1"/>
  <c r="F609" i="1" s="1"/>
  <c r="H609" i="1" s="1"/>
  <c r="I609" i="1" s="1"/>
  <c r="C609" i="1"/>
  <c r="J609" i="1" l="1"/>
  <c r="K609" i="1" s="1"/>
  <c r="G610" i="1" s="1"/>
  <c r="L609" i="1" l="1"/>
  <c r="M609" i="1" s="1"/>
  <c r="D610" i="1"/>
  <c r="B610" i="1"/>
  <c r="E610" i="1" l="1"/>
  <c r="F610" i="1" s="1"/>
  <c r="H610" i="1" s="1"/>
  <c r="I610" i="1" s="1"/>
  <c r="C610" i="1"/>
  <c r="J610" i="1" l="1"/>
  <c r="K610" i="1" s="1"/>
  <c r="G611" i="1" s="1"/>
  <c r="L610" i="1" l="1"/>
  <c r="M610" i="1" s="1"/>
  <c r="B611" i="1"/>
  <c r="D611" i="1"/>
  <c r="C611" i="1" l="1"/>
  <c r="E611" i="1"/>
  <c r="F611" i="1" s="1"/>
  <c r="H611" i="1" s="1"/>
  <c r="I611" i="1" s="1"/>
  <c r="J611" i="1" l="1"/>
  <c r="K611" i="1" s="1"/>
  <c r="G612" i="1" s="1"/>
  <c r="L611" i="1" l="1"/>
  <c r="M611" i="1" s="1"/>
  <c r="B612" i="1"/>
  <c r="D612" i="1"/>
  <c r="E612" i="1" l="1"/>
  <c r="F612" i="1" s="1"/>
  <c r="H612" i="1" s="1"/>
  <c r="I612" i="1" s="1"/>
  <c r="C612" i="1"/>
  <c r="J612" i="1" l="1"/>
  <c r="K612" i="1" s="1"/>
  <c r="G613" i="1" s="1"/>
  <c r="L612" i="1" l="1"/>
  <c r="M612" i="1" s="1"/>
  <c r="B613" i="1"/>
  <c r="D613" i="1"/>
  <c r="C613" i="1" l="1"/>
  <c r="E613" i="1"/>
  <c r="F613" i="1" s="1"/>
  <c r="H613" i="1" s="1"/>
  <c r="I613" i="1" s="1"/>
  <c r="J613" i="1" l="1"/>
  <c r="K613" i="1" s="1"/>
  <c r="G614" i="1" s="1"/>
  <c r="L613" i="1" l="1"/>
  <c r="M613" i="1" s="1"/>
  <c r="D614" i="1"/>
  <c r="B614" i="1"/>
  <c r="C614" i="1" l="1"/>
  <c r="E614" i="1"/>
  <c r="F614" i="1" s="1"/>
  <c r="H614" i="1" s="1"/>
  <c r="I614" i="1" s="1"/>
  <c r="J614" i="1" l="1"/>
  <c r="K614" i="1" s="1"/>
  <c r="G615" i="1" s="1"/>
  <c r="L614" i="1" l="1"/>
  <c r="M614" i="1" s="1"/>
  <c r="B615" i="1"/>
  <c r="D615" i="1"/>
  <c r="C615" i="1" l="1"/>
  <c r="E615" i="1"/>
  <c r="F615" i="1" s="1"/>
  <c r="H615" i="1" s="1"/>
  <c r="I615" i="1" s="1"/>
  <c r="J615" i="1" l="1"/>
  <c r="K615" i="1" s="1"/>
  <c r="G616" i="1" s="1"/>
  <c r="L615" i="1" l="1"/>
  <c r="M615" i="1" s="1"/>
  <c r="B616" i="1"/>
  <c r="D616" i="1"/>
  <c r="C616" i="1" l="1"/>
  <c r="E616" i="1"/>
  <c r="F616" i="1" s="1"/>
  <c r="H616" i="1" s="1"/>
  <c r="I616" i="1" s="1"/>
  <c r="J616" i="1" l="1"/>
  <c r="K616" i="1" s="1"/>
  <c r="G617" i="1" s="1"/>
  <c r="L616" i="1" l="1"/>
  <c r="M616" i="1" s="1"/>
  <c r="D617" i="1"/>
  <c r="B617" i="1"/>
  <c r="E617" i="1" l="1"/>
  <c r="F617" i="1" s="1"/>
  <c r="H617" i="1" s="1"/>
  <c r="I617" i="1" s="1"/>
  <c r="C617" i="1"/>
  <c r="J617" i="1" l="1"/>
  <c r="K617" i="1" s="1"/>
  <c r="G618" i="1" s="1"/>
  <c r="L617" i="1" l="1"/>
  <c r="M617" i="1" s="1"/>
  <c r="B618" i="1"/>
  <c r="D618" i="1"/>
  <c r="E618" i="1" l="1"/>
  <c r="F618" i="1" s="1"/>
  <c r="H618" i="1" s="1"/>
  <c r="I618" i="1" s="1"/>
  <c r="C618" i="1"/>
  <c r="J618" i="1" l="1"/>
  <c r="K618" i="1" s="1"/>
  <c r="G619" i="1" s="1"/>
  <c r="L618" i="1" l="1"/>
  <c r="M618" i="1" s="1"/>
  <c r="B619" i="1"/>
  <c r="D619" i="1"/>
  <c r="C619" i="1" l="1"/>
  <c r="E619" i="1"/>
  <c r="F619" i="1" s="1"/>
  <c r="H619" i="1" s="1"/>
  <c r="I619" i="1" s="1"/>
  <c r="J619" i="1" l="1"/>
  <c r="K619" i="1" s="1"/>
  <c r="G620" i="1" s="1"/>
  <c r="L619" i="1" l="1"/>
  <c r="M619" i="1" s="1"/>
  <c r="B620" i="1"/>
  <c r="D620" i="1"/>
  <c r="C620" i="1" l="1"/>
  <c r="E620" i="1"/>
  <c r="F620" i="1" s="1"/>
  <c r="H620" i="1" s="1"/>
  <c r="I620" i="1" s="1"/>
  <c r="J620" i="1" l="1"/>
  <c r="K620" i="1" s="1"/>
  <c r="G621" i="1" s="1"/>
  <c r="L620" i="1" l="1"/>
  <c r="M620" i="1" s="1"/>
  <c r="B621" i="1"/>
  <c r="D621" i="1"/>
  <c r="C621" i="1" l="1"/>
  <c r="E621" i="1"/>
  <c r="F621" i="1" s="1"/>
  <c r="H621" i="1" s="1"/>
  <c r="I621" i="1" s="1"/>
  <c r="J621" i="1" l="1"/>
  <c r="K621" i="1" s="1"/>
  <c r="G622" i="1" s="1"/>
  <c r="L621" i="1" l="1"/>
  <c r="M621" i="1" s="1"/>
  <c r="D622" i="1"/>
  <c r="B622" i="1"/>
  <c r="C622" i="1" l="1"/>
  <c r="E622" i="1"/>
  <c r="F622" i="1" s="1"/>
  <c r="H622" i="1" s="1"/>
  <c r="I622" i="1" s="1"/>
  <c r="J622" i="1" l="1"/>
  <c r="K622" i="1" s="1"/>
  <c r="G623" i="1" s="1"/>
  <c r="L622" i="1" l="1"/>
  <c r="M622" i="1" s="1"/>
  <c r="D623" i="1"/>
  <c r="B623" i="1"/>
  <c r="E623" i="1" l="1"/>
  <c r="F623" i="1" s="1"/>
  <c r="H623" i="1" s="1"/>
  <c r="I623" i="1" s="1"/>
  <c r="C623" i="1"/>
  <c r="J623" i="1" l="1"/>
  <c r="K623" i="1" s="1"/>
  <c r="G624" i="1" s="1"/>
  <c r="L623" i="1" l="1"/>
  <c r="M623" i="1" s="1"/>
  <c r="D624" i="1"/>
  <c r="B624" i="1"/>
  <c r="C624" i="1" l="1"/>
  <c r="E624" i="1"/>
  <c r="F624" i="1" s="1"/>
  <c r="H624" i="1" s="1"/>
  <c r="I624" i="1" s="1"/>
  <c r="J624" i="1" l="1"/>
  <c r="K624" i="1" s="1"/>
  <c r="G625" i="1" s="1"/>
  <c r="L624" i="1" l="1"/>
  <c r="M624" i="1" s="1"/>
  <c r="B625" i="1"/>
  <c r="D625" i="1"/>
  <c r="E625" i="1" l="1"/>
  <c r="F625" i="1" s="1"/>
  <c r="H625" i="1" s="1"/>
  <c r="I625" i="1" s="1"/>
  <c r="C625" i="1"/>
  <c r="J625" i="1" l="1"/>
  <c r="K625" i="1" s="1"/>
  <c r="G626" i="1" s="1"/>
  <c r="L625" i="1" l="1"/>
  <c r="M625" i="1" s="1"/>
  <c r="B626" i="1"/>
  <c r="D626" i="1"/>
  <c r="E626" i="1" l="1"/>
  <c r="F626" i="1" s="1"/>
  <c r="H626" i="1" s="1"/>
  <c r="I626" i="1" s="1"/>
  <c r="C626" i="1"/>
  <c r="J626" i="1" l="1"/>
  <c r="K626" i="1" s="1"/>
  <c r="G627" i="1" s="1"/>
  <c r="L626" i="1" l="1"/>
  <c r="M626" i="1" s="1"/>
  <c r="B627" i="1"/>
  <c r="D627" i="1"/>
  <c r="C627" i="1" l="1"/>
  <c r="E627" i="1"/>
  <c r="F627" i="1" s="1"/>
  <c r="H627" i="1" s="1"/>
  <c r="I627" i="1" s="1"/>
  <c r="J627" i="1" l="1"/>
  <c r="K627" i="1" s="1"/>
  <c r="G628" i="1" s="1"/>
  <c r="L627" i="1" l="1"/>
  <c r="M627" i="1" s="1"/>
  <c r="D628" i="1"/>
  <c r="B628" i="1"/>
  <c r="E628" i="1" l="1"/>
  <c r="F628" i="1" s="1"/>
  <c r="H628" i="1" s="1"/>
  <c r="I628" i="1" s="1"/>
  <c r="C628" i="1"/>
  <c r="J628" i="1" l="1"/>
  <c r="K628" i="1" s="1"/>
  <c r="G629" i="1" s="1"/>
  <c r="L628" i="1" l="1"/>
  <c r="M628" i="1" s="1"/>
  <c r="B629" i="1"/>
  <c r="D629" i="1"/>
  <c r="E629" i="1" l="1"/>
  <c r="F629" i="1" s="1"/>
  <c r="H629" i="1" s="1"/>
  <c r="I629" i="1" s="1"/>
  <c r="C629" i="1"/>
  <c r="J629" i="1" l="1"/>
  <c r="K629" i="1" s="1"/>
  <c r="G630" i="1" s="1"/>
  <c r="L629" i="1" l="1"/>
  <c r="M629" i="1" s="1"/>
  <c r="B630" i="1"/>
  <c r="D630" i="1"/>
  <c r="C630" i="1" l="1"/>
  <c r="E630" i="1"/>
  <c r="F630" i="1" s="1"/>
  <c r="H630" i="1" s="1"/>
  <c r="I630" i="1" s="1"/>
  <c r="J630" i="1" l="1"/>
  <c r="K630" i="1" s="1"/>
  <c r="G631" i="1" s="1"/>
  <c r="L630" i="1" l="1"/>
  <c r="M630" i="1" s="1"/>
  <c r="B631" i="1"/>
  <c r="D631" i="1"/>
  <c r="E631" i="1" l="1"/>
  <c r="F631" i="1" s="1"/>
  <c r="H631" i="1" s="1"/>
  <c r="I631" i="1" s="1"/>
  <c r="C631" i="1"/>
  <c r="J631" i="1" l="1"/>
  <c r="K631" i="1" s="1"/>
  <c r="G632" i="1" s="1"/>
  <c r="L631" i="1" l="1"/>
  <c r="M631" i="1" s="1"/>
  <c r="D632" i="1"/>
  <c r="B632" i="1"/>
  <c r="C632" i="1" l="1"/>
  <c r="E632" i="1"/>
  <c r="F632" i="1" s="1"/>
  <c r="H632" i="1" s="1"/>
  <c r="I632" i="1" s="1"/>
  <c r="J632" i="1" l="1"/>
  <c r="K632" i="1" s="1"/>
  <c r="G633" i="1" s="1"/>
  <c r="L632" i="1" l="1"/>
  <c r="M632" i="1" s="1"/>
  <c r="D633" i="1"/>
  <c r="B633" i="1"/>
  <c r="C633" i="1" l="1"/>
  <c r="E633" i="1"/>
  <c r="F633" i="1" s="1"/>
  <c r="H633" i="1" s="1"/>
  <c r="I633" i="1" s="1"/>
  <c r="J633" i="1" l="1"/>
  <c r="K633" i="1" s="1"/>
  <c r="G634" i="1" s="1"/>
  <c r="L633" i="1" l="1"/>
  <c r="M633" i="1" s="1"/>
  <c r="B634" i="1"/>
  <c r="D634" i="1"/>
  <c r="E634" i="1" l="1"/>
  <c r="F634" i="1" s="1"/>
  <c r="H634" i="1" s="1"/>
  <c r="I634" i="1" s="1"/>
  <c r="C634" i="1"/>
  <c r="J634" i="1" l="1"/>
  <c r="K634" i="1" s="1"/>
  <c r="G635" i="1" s="1"/>
  <c r="L634" i="1" l="1"/>
  <c r="M634" i="1" s="1"/>
  <c r="B635" i="1"/>
  <c r="D635" i="1"/>
  <c r="E635" i="1" l="1"/>
  <c r="F635" i="1" s="1"/>
  <c r="H635" i="1" s="1"/>
  <c r="I635" i="1" s="1"/>
  <c r="C635" i="1"/>
  <c r="J635" i="1" l="1"/>
  <c r="K635" i="1" s="1"/>
  <c r="G636" i="1" s="1"/>
  <c r="L635" i="1" l="1"/>
  <c r="M635" i="1" s="1"/>
  <c r="D636" i="1"/>
  <c r="B636" i="1"/>
  <c r="E636" i="1" l="1"/>
  <c r="F636" i="1" s="1"/>
  <c r="H636" i="1" s="1"/>
  <c r="I636" i="1" s="1"/>
  <c r="C636" i="1"/>
  <c r="J636" i="1" l="1"/>
  <c r="K636" i="1" s="1"/>
  <c r="G637" i="1" s="1"/>
  <c r="L636" i="1" l="1"/>
  <c r="M636" i="1" s="1"/>
  <c r="D637" i="1"/>
  <c r="B637" i="1"/>
  <c r="E637" i="1" l="1"/>
  <c r="F637" i="1" s="1"/>
  <c r="H637" i="1" s="1"/>
  <c r="I637" i="1" s="1"/>
  <c r="C637" i="1"/>
  <c r="J637" i="1" l="1"/>
  <c r="K637" i="1" s="1"/>
  <c r="G638" i="1" s="1"/>
  <c r="L637" i="1" l="1"/>
  <c r="M637" i="1" s="1"/>
  <c r="D638" i="1"/>
  <c r="B638" i="1"/>
  <c r="E638" i="1" l="1"/>
  <c r="F638" i="1" s="1"/>
  <c r="H638" i="1" s="1"/>
  <c r="I638" i="1" s="1"/>
  <c r="C638" i="1"/>
  <c r="J638" i="1" l="1"/>
  <c r="K638" i="1" s="1"/>
  <c r="G639" i="1" s="1"/>
  <c r="L638" i="1" l="1"/>
  <c r="M638" i="1" s="1"/>
  <c r="D639" i="1"/>
  <c r="B639" i="1"/>
  <c r="E639" i="1" l="1"/>
  <c r="F639" i="1" s="1"/>
  <c r="H639" i="1" s="1"/>
  <c r="I639" i="1" s="1"/>
  <c r="C639" i="1"/>
  <c r="J639" i="1" l="1"/>
  <c r="K639" i="1" s="1"/>
  <c r="G640" i="1" s="1"/>
  <c r="L639" i="1" l="1"/>
  <c r="M639" i="1" s="1"/>
  <c r="B640" i="1"/>
  <c r="D640" i="1"/>
  <c r="C640" i="1" l="1"/>
  <c r="E640" i="1"/>
  <c r="F640" i="1" s="1"/>
  <c r="H640" i="1" s="1"/>
  <c r="I640" i="1" s="1"/>
  <c r="J640" i="1" l="1"/>
  <c r="K640" i="1" s="1"/>
  <c r="G641" i="1" s="1"/>
  <c r="L640" i="1" l="1"/>
  <c r="M640" i="1" s="1"/>
  <c r="B641" i="1"/>
  <c r="D641" i="1"/>
  <c r="C641" i="1" l="1"/>
  <c r="E641" i="1"/>
  <c r="F641" i="1" s="1"/>
  <c r="H641" i="1" s="1"/>
  <c r="I641" i="1" s="1"/>
  <c r="J641" i="1" l="1"/>
  <c r="K641" i="1" s="1"/>
  <c r="G642" i="1" s="1"/>
  <c r="L641" i="1" l="1"/>
  <c r="M641" i="1" s="1"/>
  <c r="D642" i="1"/>
  <c r="B642" i="1"/>
  <c r="E642" i="1" l="1"/>
  <c r="F642" i="1" s="1"/>
  <c r="H642" i="1" s="1"/>
  <c r="I642" i="1" s="1"/>
  <c r="C642" i="1"/>
  <c r="J642" i="1" l="1"/>
  <c r="K642" i="1" s="1"/>
  <c r="G643" i="1" s="1"/>
  <c r="L642" i="1" l="1"/>
  <c r="M642" i="1" s="1"/>
  <c r="D643" i="1"/>
  <c r="B643" i="1"/>
  <c r="C643" i="1" l="1"/>
  <c r="E643" i="1"/>
  <c r="F643" i="1" s="1"/>
  <c r="H643" i="1" s="1"/>
  <c r="I643" i="1" s="1"/>
  <c r="J643" i="1" l="1"/>
  <c r="K643" i="1" s="1"/>
  <c r="G644" i="1" s="1"/>
  <c r="L643" i="1" l="1"/>
  <c r="M643" i="1" s="1"/>
  <c r="B644" i="1"/>
  <c r="D644" i="1"/>
  <c r="C644" i="1" l="1"/>
  <c r="E644" i="1"/>
  <c r="F644" i="1" s="1"/>
  <c r="H644" i="1" s="1"/>
  <c r="I644" i="1" s="1"/>
  <c r="J644" i="1" l="1"/>
  <c r="K644" i="1" s="1"/>
  <c r="G645" i="1" s="1"/>
  <c r="L644" i="1" l="1"/>
  <c r="M644" i="1" s="1"/>
  <c r="B645" i="1"/>
  <c r="D645" i="1"/>
  <c r="C645" i="1" l="1"/>
  <c r="E645" i="1"/>
  <c r="F645" i="1" s="1"/>
  <c r="H645" i="1" s="1"/>
  <c r="I645" i="1" s="1"/>
  <c r="J645" i="1" l="1"/>
  <c r="K645" i="1" s="1"/>
  <c r="G646" i="1" s="1"/>
  <c r="L645" i="1" l="1"/>
  <c r="M645" i="1" s="1"/>
  <c r="D646" i="1"/>
  <c r="B646" i="1"/>
  <c r="C646" i="1" l="1"/>
  <c r="E646" i="1"/>
  <c r="F646" i="1" s="1"/>
  <c r="H646" i="1" s="1"/>
  <c r="I646" i="1" s="1"/>
  <c r="J646" i="1" l="1"/>
  <c r="K646" i="1" s="1"/>
  <c r="G647" i="1" s="1"/>
  <c r="L646" i="1" l="1"/>
  <c r="M646" i="1" s="1"/>
  <c r="D647" i="1"/>
  <c r="B647" i="1"/>
  <c r="C647" i="1" l="1"/>
  <c r="E647" i="1"/>
  <c r="F647" i="1" s="1"/>
  <c r="H647" i="1" s="1"/>
  <c r="I647" i="1" s="1"/>
  <c r="J647" i="1" l="1"/>
  <c r="K647" i="1" s="1"/>
  <c r="G648" i="1" s="1"/>
  <c r="L647" i="1" l="1"/>
  <c r="M647" i="1" s="1"/>
  <c r="D648" i="1"/>
  <c r="B648" i="1"/>
  <c r="E648" i="1" l="1"/>
  <c r="F648" i="1" s="1"/>
  <c r="H648" i="1" s="1"/>
  <c r="I648" i="1" s="1"/>
  <c r="C648" i="1"/>
  <c r="J648" i="1" l="1"/>
  <c r="K648" i="1" s="1"/>
  <c r="G649" i="1" s="1"/>
  <c r="L648" i="1" l="1"/>
  <c r="M648" i="1" s="1"/>
  <c r="B649" i="1"/>
  <c r="D649" i="1"/>
  <c r="E649" i="1" l="1"/>
  <c r="F649" i="1" s="1"/>
  <c r="H649" i="1" s="1"/>
  <c r="I649" i="1" s="1"/>
  <c r="C649" i="1"/>
  <c r="J649" i="1" l="1"/>
  <c r="K649" i="1" s="1"/>
  <c r="G650" i="1" s="1"/>
  <c r="L649" i="1" l="1"/>
  <c r="M649" i="1" s="1"/>
  <c r="D650" i="1"/>
  <c r="B650" i="1"/>
  <c r="C650" i="1" l="1"/>
  <c r="E650" i="1"/>
  <c r="F650" i="1" s="1"/>
  <c r="H650" i="1" s="1"/>
  <c r="I650" i="1" s="1"/>
  <c r="J650" i="1" l="1"/>
  <c r="K650" i="1" s="1"/>
  <c r="G651" i="1" s="1"/>
  <c r="L650" i="1" l="1"/>
  <c r="M650" i="1" s="1"/>
  <c r="B651" i="1"/>
  <c r="D651" i="1"/>
  <c r="E651" i="1" l="1"/>
  <c r="F651" i="1" s="1"/>
  <c r="H651" i="1" s="1"/>
  <c r="I651" i="1" s="1"/>
  <c r="C651" i="1"/>
  <c r="J651" i="1" l="1"/>
  <c r="K651" i="1" s="1"/>
  <c r="G652" i="1" s="1"/>
  <c r="L651" i="1" l="1"/>
  <c r="M651" i="1" s="1"/>
  <c r="D652" i="1"/>
  <c r="B652" i="1"/>
  <c r="E652" i="1" l="1"/>
  <c r="F652" i="1" s="1"/>
  <c r="H652" i="1" s="1"/>
  <c r="I652" i="1" s="1"/>
  <c r="C652" i="1"/>
  <c r="J652" i="1" l="1"/>
  <c r="K652" i="1" s="1"/>
  <c r="G653" i="1" s="1"/>
  <c r="L652" i="1" l="1"/>
  <c r="M652" i="1" s="1"/>
  <c r="D653" i="1"/>
  <c r="B653" i="1"/>
  <c r="E653" i="1" l="1"/>
  <c r="F653" i="1" s="1"/>
  <c r="H653" i="1" s="1"/>
  <c r="I653" i="1" s="1"/>
  <c r="C653" i="1"/>
  <c r="J653" i="1" l="1"/>
  <c r="K653" i="1" s="1"/>
  <c r="G654" i="1" s="1"/>
  <c r="L653" i="1" l="1"/>
  <c r="M653" i="1" s="1"/>
  <c r="D654" i="1"/>
  <c r="B654" i="1"/>
  <c r="C654" i="1" l="1"/>
  <c r="E654" i="1"/>
  <c r="F654" i="1" s="1"/>
  <c r="H654" i="1" s="1"/>
  <c r="I654" i="1" s="1"/>
  <c r="J654" i="1" l="1"/>
  <c r="K654" i="1" s="1"/>
  <c r="G655" i="1" s="1"/>
  <c r="L654" i="1" l="1"/>
  <c r="M654" i="1" s="1"/>
  <c r="D655" i="1"/>
  <c r="B655" i="1"/>
  <c r="C655" i="1" l="1"/>
  <c r="E655" i="1"/>
  <c r="F655" i="1" s="1"/>
  <c r="H655" i="1" s="1"/>
  <c r="I655" i="1" s="1"/>
  <c r="J655" i="1" l="1"/>
  <c r="K655" i="1" s="1"/>
  <c r="G656" i="1" s="1"/>
  <c r="L655" i="1" l="1"/>
  <c r="M655" i="1" s="1"/>
  <c r="B656" i="1"/>
  <c r="D656" i="1"/>
  <c r="E656" i="1" l="1"/>
  <c r="F656" i="1" s="1"/>
  <c r="H656" i="1" s="1"/>
  <c r="I656" i="1" s="1"/>
  <c r="C656" i="1"/>
  <c r="J656" i="1" l="1"/>
  <c r="K656" i="1" s="1"/>
  <c r="G657" i="1" s="1"/>
  <c r="L656" i="1" l="1"/>
  <c r="M656" i="1" s="1"/>
  <c r="D657" i="1"/>
  <c r="B657" i="1"/>
  <c r="E657" i="1" l="1"/>
  <c r="F657" i="1" s="1"/>
  <c r="H657" i="1" s="1"/>
  <c r="I657" i="1" s="1"/>
  <c r="C657" i="1"/>
  <c r="J657" i="1" l="1"/>
  <c r="K657" i="1" s="1"/>
  <c r="G658" i="1" s="1"/>
  <c r="L657" i="1" l="1"/>
  <c r="M657" i="1" s="1"/>
  <c r="D658" i="1"/>
  <c r="B658" i="1"/>
  <c r="E658" i="1" l="1"/>
  <c r="F658" i="1" s="1"/>
  <c r="H658" i="1" s="1"/>
  <c r="I658" i="1" s="1"/>
  <c r="C658" i="1"/>
  <c r="J658" i="1" l="1"/>
  <c r="K658" i="1" s="1"/>
  <c r="G659" i="1" s="1"/>
  <c r="L658" i="1" l="1"/>
  <c r="M658" i="1" s="1"/>
  <c r="B659" i="1"/>
  <c r="D659" i="1"/>
  <c r="C659" i="1" l="1"/>
  <c r="E659" i="1"/>
  <c r="F659" i="1" s="1"/>
  <c r="H659" i="1" s="1"/>
  <c r="I659" i="1" s="1"/>
  <c r="J659" i="1" l="1"/>
  <c r="K659" i="1" s="1"/>
  <c r="G660" i="1" s="1"/>
  <c r="L659" i="1" l="1"/>
  <c r="M659" i="1" s="1"/>
  <c r="B660" i="1"/>
  <c r="D660" i="1"/>
  <c r="C660" i="1" l="1"/>
  <c r="E660" i="1"/>
  <c r="F660" i="1" s="1"/>
  <c r="H660" i="1" s="1"/>
  <c r="I660" i="1" s="1"/>
  <c r="J660" i="1" l="1"/>
  <c r="K660" i="1" s="1"/>
  <c r="G661" i="1" s="1"/>
  <c r="L660" i="1" l="1"/>
  <c r="M660" i="1" s="1"/>
  <c r="D661" i="1"/>
  <c r="B661" i="1"/>
  <c r="E661" i="1" l="1"/>
  <c r="F661" i="1" s="1"/>
  <c r="H661" i="1" s="1"/>
  <c r="I661" i="1" s="1"/>
  <c r="C661" i="1"/>
  <c r="J661" i="1" l="1"/>
  <c r="K661" i="1" s="1"/>
  <c r="G662" i="1" s="1"/>
  <c r="L661" i="1" l="1"/>
  <c r="M661" i="1" s="1"/>
  <c r="D662" i="1"/>
  <c r="B662" i="1"/>
  <c r="E662" i="1" l="1"/>
  <c r="F662" i="1" s="1"/>
  <c r="H662" i="1" s="1"/>
  <c r="I662" i="1" s="1"/>
  <c r="C662" i="1"/>
  <c r="J662" i="1" l="1"/>
  <c r="K662" i="1" s="1"/>
  <c r="G663" i="1" s="1"/>
  <c r="L662" i="1" l="1"/>
  <c r="M662" i="1" s="1"/>
  <c r="B663" i="1"/>
  <c r="D663" i="1"/>
  <c r="E663" i="1" l="1"/>
  <c r="F663" i="1" s="1"/>
  <c r="H663" i="1" s="1"/>
  <c r="I663" i="1" s="1"/>
  <c r="C663" i="1"/>
  <c r="J663" i="1" l="1"/>
  <c r="K663" i="1" s="1"/>
  <c r="G664" i="1" s="1"/>
  <c r="L663" i="1" l="1"/>
  <c r="M663" i="1" s="1"/>
  <c r="D664" i="1"/>
  <c r="B664" i="1"/>
  <c r="E664" i="1" l="1"/>
  <c r="F664" i="1" s="1"/>
  <c r="H664" i="1" s="1"/>
  <c r="I664" i="1" s="1"/>
  <c r="C664" i="1"/>
  <c r="J664" i="1" l="1"/>
  <c r="K664" i="1" s="1"/>
  <c r="G665" i="1" s="1"/>
  <c r="L664" i="1" l="1"/>
  <c r="M664" i="1" s="1"/>
  <c r="D665" i="1"/>
  <c r="B665" i="1"/>
  <c r="E665" i="1" l="1"/>
  <c r="F665" i="1" s="1"/>
  <c r="H665" i="1" s="1"/>
  <c r="I665" i="1" s="1"/>
  <c r="C665" i="1"/>
  <c r="J665" i="1" l="1"/>
  <c r="K665" i="1" s="1"/>
  <c r="G666" i="1" s="1"/>
  <c r="L665" i="1" l="1"/>
  <c r="M665" i="1" s="1"/>
  <c r="D666" i="1"/>
  <c r="B666" i="1"/>
  <c r="E666" i="1" l="1"/>
  <c r="F666" i="1" s="1"/>
  <c r="H666" i="1" s="1"/>
  <c r="I666" i="1" s="1"/>
  <c r="C666" i="1"/>
  <c r="J666" i="1" l="1"/>
  <c r="K666" i="1" s="1"/>
  <c r="G667" i="1" s="1"/>
  <c r="L666" i="1" l="1"/>
  <c r="M666" i="1" s="1"/>
  <c r="B667" i="1"/>
  <c r="D667" i="1"/>
  <c r="E667" i="1" l="1"/>
  <c r="F667" i="1" s="1"/>
  <c r="H667" i="1" s="1"/>
  <c r="I667" i="1" s="1"/>
  <c r="C667" i="1"/>
  <c r="J667" i="1" l="1"/>
  <c r="K667" i="1" s="1"/>
  <c r="G668" i="1" s="1"/>
  <c r="L667" i="1" l="1"/>
  <c r="M667" i="1" s="1"/>
  <c r="D668" i="1"/>
  <c r="B668" i="1"/>
  <c r="C668" i="1" l="1"/>
  <c r="E668" i="1"/>
  <c r="F668" i="1" s="1"/>
  <c r="H668" i="1" s="1"/>
  <c r="I668" i="1" s="1"/>
  <c r="J668" i="1" l="1"/>
  <c r="K668" i="1" s="1"/>
  <c r="G669" i="1" s="1"/>
  <c r="L668" i="1" l="1"/>
  <c r="M668" i="1" s="1"/>
  <c r="D669" i="1"/>
  <c r="B669" i="1"/>
  <c r="E669" i="1" l="1"/>
  <c r="F669" i="1" s="1"/>
  <c r="H669" i="1" s="1"/>
  <c r="I669" i="1" s="1"/>
  <c r="C669" i="1"/>
  <c r="J669" i="1" l="1"/>
  <c r="K669" i="1" s="1"/>
  <c r="G670" i="1" s="1"/>
  <c r="L669" i="1" l="1"/>
  <c r="M669" i="1" s="1"/>
  <c r="D670" i="1"/>
  <c r="B670" i="1"/>
  <c r="E670" i="1" l="1"/>
  <c r="F670" i="1" s="1"/>
  <c r="H670" i="1" s="1"/>
  <c r="I670" i="1" s="1"/>
  <c r="C670" i="1"/>
  <c r="J670" i="1" l="1"/>
  <c r="K670" i="1" s="1"/>
  <c r="G671" i="1" s="1"/>
  <c r="L670" i="1" l="1"/>
  <c r="M670" i="1" s="1"/>
  <c r="D671" i="1"/>
  <c r="B671" i="1"/>
  <c r="C671" i="1" l="1"/>
  <c r="E671" i="1"/>
  <c r="F671" i="1" s="1"/>
  <c r="H671" i="1" s="1"/>
  <c r="I671" i="1" s="1"/>
  <c r="J671" i="1" l="1"/>
  <c r="K671" i="1" s="1"/>
  <c r="G672" i="1" s="1"/>
  <c r="L671" i="1" l="1"/>
  <c r="M671" i="1" s="1"/>
  <c r="D672" i="1"/>
  <c r="B672" i="1"/>
  <c r="C672" i="1" l="1"/>
  <c r="E672" i="1"/>
  <c r="F672" i="1" s="1"/>
  <c r="H672" i="1" s="1"/>
  <c r="I672" i="1" s="1"/>
  <c r="J672" i="1" l="1"/>
  <c r="K672" i="1" s="1"/>
  <c r="G673" i="1" s="1"/>
  <c r="L672" i="1" l="1"/>
  <c r="M672" i="1" s="1"/>
  <c r="D673" i="1"/>
  <c r="B673" i="1"/>
  <c r="C673" i="1" l="1"/>
  <c r="E673" i="1"/>
  <c r="F673" i="1" s="1"/>
  <c r="H673" i="1" s="1"/>
  <c r="I673" i="1" s="1"/>
  <c r="J673" i="1" l="1"/>
  <c r="K673" i="1" s="1"/>
  <c r="G674" i="1" s="1"/>
  <c r="L673" i="1" l="1"/>
  <c r="M673" i="1" s="1"/>
  <c r="D674" i="1"/>
  <c r="B674" i="1"/>
  <c r="E674" i="1" l="1"/>
  <c r="F674" i="1" s="1"/>
  <c r="H674" i="1" s="1"/>
  <c r="I674" i="1" s="1"/>
  <c r="C674" i="1"/>
  <c r="J674" i="1" l="1"/>
  <c r="K674" i="1" s="1"/>
  <c r="G675" i="1" s="1"/>
  <c r="L674" i="1" l="1"/>
  <c r="M674" i="1" s="1"/>
  <c r="D675" i="1"/>
  <c r="B675" i="1"/>
  <c r="C675" i="1" l="1"/>
  <c r="E675" i="1"/>
  <c r="F675" i="1" s="1"/>
  <c r="H675" i="1" s="1"/>
  <c r="I675" i="1" s="1"/>
  <c r="J675" i="1" l="1"/>
  <c r="K675" i="1" s="1"/>
  <c r="G676" i="1" s="1"/>
  <c r="L675" i="1" l="1"/>
  <c r="M675" i="1" s="1"/>
  <c r="D676" i="1"/>
  <c r="B676" i="1"/>
  <c r="C676" i="1" l="1"/>
  <c r="E676" i="1"/>
  <c r="F676" i="1" s="1"/>
  <c r="H676" i="1" s="1"/>
  <c r="I676" i="1" s="1"/>
  <c r="J676" i="1" l="1"/>
  <c r="K676" i="1" s="1"/>
  <c r="G677" i="1" s="1"/>
  <c r="L676" i="1" l="1"/>
  <c r="M676" i="1" s="1"/>
  <c r="B677" i="1"/>
  <c r="D677" i="1"/>
  <c r="E677" i="1" l="1"/>
  <c r="F677" i="1" s="1"/>
  <c r="H677" i="1" s="1"/>
  <c r="I677" i="1" s="1"/>
  <c r="C677" i="1"/>
  <c r="J677" i="1" l="1"/>
  <c r="K677" i="1" s="1"/>
  <c r="G678" i="1" s="1"/>
  <c r="L677" i="1" l="1"/>
  <c r="M677" i="1" s="1"/>
  <c r="B678" i="1"/>
  <c r="D678" i="1"/>
  <c r="C678" i="1" l="1"/>
  <c r="E678" i="1"/>
  <c r="F678" i="1" s="1"/>
  <c r="H678" i="1" s="1"/>
  <c r="I678" i="1" s="1"/>
  <c r="J678" i="1" l="1"/>
  <c r="K678" i="1" s="1"/>
  <c r="G679" i="1" s="1"/>
  <c r="L678" i="1" l="1"/>
  <c r="M678" i="1" s="1"/>
  <c r="B679" i="1"/>
  <c r="D679" i="1"/>
  <c r="C679" i="1" l="1"/>
  <c r="E679" i="1"/>
  <c r="F679" i="1" s="1"/>
  <c r="H679" i="1" s="1"/>
  <c r="I679" i="1" s="1"/>
  <c r="J679" i="1" l="1"/>
  <c r="K679" i="1" s="1"/>
  <c r="G680" i="1" s="1"/>
  <c r="L679" i="1" l="1"/>
  <c r="M679" i="1" s="1"/>
  <c r="B680" i="1"/>
  <c r="D680" i="1"/>
  <c r="E680" i="1" l="1"/>
  <c r="F680" i="1" s="1"/>
  <c r="H680" i="1" s="1"/>
  <c r="I680" i="1" s="1"/>
  <c r="C680" i="1"/>
  <c r="J680" i="1" l="1"/>
  <c r="K680" i="1" s="1"/>
  <c r="G681" i="1" s="1"/>
  <c r="L680" i="1" l="1"/>
  <c r="M680" i="1" s="1"/>
  <c r="B681" i="1"/>
  <c r="D681" i="1"/>
  <c r="C681" i="1" l="1"/>
  <c r="E681" i="1"/>
  <c r="F681" i="1" s="1"/>
  <c r="H681" i="1" s="1"/>
  <c r="I681" i="1" s="1"/>
  <c r="J681" i="1" l="1"/>
  <c r="K681" i="1" s="1"/>
  <c r="G682" i="1" s="1"/>
  <c r="L681" i="1" l="1"/>
  <c r="M681" i="1" s="1"/>
  <c r="D682" i="1"/>
  <c r="B682" i="1"/>
  <c r="E682" i="1" l="1"/>
  <c r="F682" i="1" s="1"/>
  <c r="H682" i="1" s="1"/>
  <c r="I682" i="1" s="1"/>
  <c r="C682" i="1"/>
  <c r="J682" i="1" l="1"/>
  <c r="K682" i="1" s="1"/>
  <c r="G683" i="1" s="1"/>
  <c r="L682" i="1" l="1"/>
  <c r="M682" i="1" s="1"/>
  <c r="B683" i="1"/>
  <c r="D683" i="1"/>
  <c r="C683" i="1" l="1"/>
  <c r="E683" i="1"/>
  <c r="F683" i="1" s="1"/>
  <c r="H683" i="1" s="1"/>
  <c r="I683" i="1" s="1"/>
  <c r="J683" i="1" l="1"/>
  <c r="K683" i="1" s="1"/>
  <c r="G684" i="1" s="1"/>
  <c r="L683" i="1" l="1"/>
  <c r="M683" i="1" s="1"/>
  <c r="D684" i="1"/>
  <c r="B684" i="1"/>
  <c r="C684" i="1" l="1"/>
  <c r="E684" i="1"/>
  <c r="F684" i="1" s="1"/>
  <c r="H684" i="1" s="1"/>
  <c r="I684" i="1" s="1"/>
  <c r="J684" i="1" l="1"/>
  <c r="K684" i="1" s="1"/>
  <c r="G685" i="1" s="1"/>
  <c r="L684" i="1" l="1"/>
  <c r="M684" i="1" s="1"/>
  <c r="D685" i="1"/>
  <c r="B685" i="1"/>
  <c r="C685" i="1" l="1"/>
  <c r="E685" i="1"/>
  <c r="F685" i="1" s="1"/>
  <c r="H685" i="1" s="1"/>
  <c r="I685" i="1" s="1"/>
  <c r="J685" i="1" l="1"/>
  <c r="K685" i="1" s="1"/>
  <c r="G686" i="1" s="1"/>
  <c r="L685" i="1" l="1"/>
  <c r="M685" i="1" s="1"/>
  <c r="B686" i="1"/>
  <c r="D686" i="1"/>
  <c r="C686" i="1" l="1"/>
  <c r="E686" i="1"/>
  <c r="F686" i="1" s="1"/>
  <c r="H686" i="1" s="1"/>
  <c r="I686" i="1" s="1"/>
  <c r="J686" i="1" l="1"/>
  <c r="K686" i="1" s="1"/>
  <c r="G687" i="1" s="1"/>
  <c r="L686" i="1" l="1"/>
  <c r="M686" i="1" s="1"/>
  <c r="D687" i="1"/>
  <c r="B687" i="1"/>
  <c r="C687" i="1" l="1"/>
  <c r="E687" i="1"/>
  <c r="F687" i="1" s="1"/>
  <c r="H687" i="1" s="1"/>
  <c r="I687" i="1" s="1"/>
  <c r="J687" i="1" l="1"/>
  <c r="K687" i="1" s="1"/>
  <c r="G688" i="1" s="1"/>
  <c r="L687" i="1" l="1"/>
  <c r="M687" i="1" s="1"/>
  <c r="D688" i="1"/>
  <c r="B688" i="1"/>
  <c r="E688" i="1" l="1"/>
  <c r="F688" i="1" s="1"/>
  <c r="H688" i="1" s="1"/>
  <c r="I688" i="1" s="1"/>
  <c r="C688" i="1"/>
  <c r="J688" i="1" l="1"/>
  <c r="K688" i="1" s="1"/>
  <c r="G689" i="1" s="1"/>
  <c r="L688" i="1" l="1"/>
  <c r="M688" i="1" s="1"/>
  <c r="B689" i="1"/>
  <c r="D689" i="1"/>
  <c r="E689" i="1" l="1"/>
  <c r="F689" i="1" s="1"/>
  <c r="H689" i="1" s="1"/>
  <c r="I689" i="1" s="1"/>
  <c r="C689" i="1"/>
  <c r="J689" i="1" l="1"/>
  <c r="K689" i="1" s="1"/>
  <c r="G690" i="1" s="1"/>
  <c r="L689" i="1" l="1"/>
  <c r="M689" i="1" s="1"/>
  <c r="D690" i="1"/>
  <c r="B690" i="1"/>
  <c r="C690" i="1" l="1"/>
  <c r="E690" i="1"/>
  <c r="F690" i="1" s="1"/>
  <c r="H690" i="1" s="1"/>
  <c r="I690" i="1" s="1"/>
  <c r="J690" i="1" l="1"/>
  <c r="K690" i="1" s="1"/>
  <c r="G691" i="1" s="1"/>
  <c r="L690" i="1" l="1"/>
  <c r="M690" i="1" s="1"/>
  <c r="D691" i="1"/>
  <c r="B691" i="1"/>
  <c r="C691" i="1" l="1"/>
  <c r="E691" i="1"/>
  <c r="F691" i="1" s="1"/>
  <c r="H691" i="1" s="1"/>
  <c r="I691" i="1" s="1"/>
  <c r="J691" i="1" l="1"/>
  <c r="K691" i="1" s="1"/>
  <c r="G692" i="1" s="1"/>
  <c r="L691" i="1" l="1"/>
  <c r="M691" i="1" s="1"/>
  <c r="D692" i="1"/>
  <c r="B692" i="1"/>
  <c r="C692" i="1" l="1"/>
  <c r="E692" i="1"/>
  <c r="F692" i="1" s="1"/>
  <c r="H692" i="1" s="1"/>
  <c r="I692" i="1" s="1"/>
  <c r="J692" i="1" l="1"/>
  <c r="K692" i="1" s="1"/>
  <c r="G693" i="1" s="1"/>
  <c r="L692" i="1" l="1"/>
  <c r="M692" i="1" s="1"/>
  <c r="D693" i="1"/>
  <c r="B693" i="1"/>
  <c r="C693" i="1" l="1"/>
  <c r="E693" i="1"/>
  <c r="F693" i="1" s="1"/>
  <c r="H693" i="1" s="1"/>
  <c r="I693" i="1" s="1"/>
  <c r="J693" i="1" l="1"/>
  <c r="K693" i="1" s="1"/>
  <c r="G694" i="1" s="1"/>
  <c r="L693" i="1" l="1"/>
  <c r="M693" i="1" s="1"/>
  <c r="B694" i="1"/>
  <c r="D694" i="1"/>
  <c r="C694" i="1" l="1"/>
  <c r="E694" i="1"/>
  <c r="F694" i="1" s="1"/>
  <c r="H694" i="1" s="1"/>
  <c r="I694" i="1" s="1"/>
  <c r="J694" i="1" l="1"/>
  <c r="K694" i="1" s="1"/>
  <c r="G695" i="1" s="1"/>
  <c r="L694" i="1" l="1"/>
  <c r="M694" i="1" s="1"/>
  <c r="B695" i="1"/>
  <c r="D695" i="1"/>
  <c r="C695" i="1" l="1"/>
  <c r="E695" i="1"/>
  <c r="F695" i="1" s="1"/>
  <c r="H695" i="1" s="1"/>
  <c r="I695" i="1" s="1"/>
  <c r="J695" i="1" l="1"/>
  <c r="K695" i="1" s="1"/>
  <c r="G696" i="1" s="1"/>
  <c r="L695" i="1" l="1"/>
  <c r="M695" i="1" s="1"/>
  <c r="B696" i="1"/>
  <c r="D696" i="1"/>
  <c r="E696" i="1" l="1"/>
  <c r="F696" i="1" s="1"/>
  <c r="H696" i="1" s="1"/>
  <c r="I696" i="1" s="1"/>
  <c r="C696" i="1"/>
  <c r="J696" i="1" l="1"/>
  <c r="K696" i="1" s="1"/>
  <c r="G697" i="1" s="1"/>
  <c r="L696" i="1" l="1"/>
  <c r="M696" i="1" s="1"/>
  <c r="B697" i="1"/>
  <c r="D697" i="1"/>
  <c r="C697" i="1" l="1"/>
  <c r="E697" i="1"/>
  <c r="F697" i="1" s="1"/>
  <c r="H697" i="1" s="1"/>
  <c r="I697" i="1" s="1"/>
  <c r="J697" i="1" l="1"/>
  <c r="K697" i="1" s="1"/>
  <c r="G698" i="1" s="1"/>
  <c r="L697" i="1" l="1"/>
  <c r="M697" i="1" s="1"/>
  <c r="B698" i="1"/>
  <c r="D698" i="1"/>
  <c r="E698" i="1" l="1"/>
  <c r="F698" i="1" s="1"/>
  <c r="H698" i="1" s="1"/>
  <c r="I698" i="1" s="1"/>
  <c r="C698" i="1"/>
  <c r="J698" i="1" l="1"/>
  <c r="K698" i="1" s="1"/>
  <c r="G699" i="1" s="1"/>
  <c r="L698" i="1" l="1"/>
  <c r="M698" i="1" s="1"/>
  <c r="B699" i="1"/>
  <c r="D699" i="1"/>
  <c r="E699" i="1" l="1"/>
  <c r="F699" i="1" s="1"/>
  <c r="H699" i="1" s="1"/>
  <c r="I699" i="1" s="1"/>
  <c r="C699" i="1"/>
  <c r="J699" i="1" l="1"/>
  <c r="K699" i="1" s="1"/>
  <c r="G700" i="1" s="1"/>
  <c r="L699" i="1" l="1"/>
  <c r="M699" i="1" s="1"/>
  <c r="D700" i="1"/>
  <c r="B700" i="1"/>
  <c r="C700" i="1" l="1"/>
  <c r="E700" i="1"/>
  <c r="F700" i="1" s="1"/>
  <c r="H700" i="1" s="1"/>
  <c r="I700" i="1" s="1"/>
  <c r="J700" i="1" l="1"/>
  <c r="K700" i="1" s="1"/>
  <c r="G701" i="1" s="1"/>
  <c r="L700" i="1" l="1"/>
  <c r="M700" i="1" s="1"/>
  <c r="B701" i="1"/>
  <c r="D701" i="1"/>
  <c r="E701" i="1" l="1"/>
  <c r="F701" i="1" s="1"/>
  <c r="H701" i="1" s="1"/>
  <c r="I701" i="1" s="1"/>
  <c r="C701" i="1"/>
  <c r="J701" i="1" l="1"/>
  <c r="K701" i="1" s="1"/>
  <c r="G702" i="1" s="1"/>
  <c r="L701" i="1" l="1"/>
  <c r="M701" i="1" s="1"/>
  <c r="D702" i="1"/>
  <c r="B702" i="1"/>
  <c r="E702" i="1" l="1"/>
  <c r="F702" i="1" s="1"/>
  <c r="H702" i="1" s="1"/>
  <c r="I702" i="1" s="1"/>
  <c r="C702" i="1"/>
  <c r="J702" i="1" l="1"/>
  <c r="K702" i="1" s="1"/>
  <c r="G703" i="1" s="1"/>
  <c r="L702" i="1" l="1"/>
  <c r="M702" i="1" s="1"/>
  <c r="D703" i="1"/>
  <c r="B703" i="1"/>
  <c r="C703" i="1" l="1"/>
  <c r="E703" i="1"/>
  <c r="F703" i="1" s="1"/>
  <c r="H703" i="1" s="1"/>
  <c r="I703" i="1" s="1"/>
  <c r="J703" i="1" l="1"/>
  <c r="K703" i="1" s="1"/>
  <c r="G704" i="1" s="1"/>
  <c r="L703" i="1" l="1"/>
  <c r="M703" i="1" s="1"/>
  <c r="B704" i="1"/>
  <c r="D704" i="1"/>
  <c r="C704" i="1" l="1"/>
  <c r="E704" i="1"/>
  <c r="F704" i="1" s="1"/>
  <c r="H704" i="1" s="1"/>
  <c r="I704" i="1" s="1"/>
  <c r="J704" i="1" l="1"/>
  <c r="K704" i="1" s="1"/>
  <c r="G705" i="1" s="1"/>
  <c r="L704" i="1" l="1"/>
  <c r="M704" i="1" s="1"/>
  <c r="D705" i="1"/>
  <c r="B705" i="1"/>
  <c r="C705" i="1" l="1"/>
  <c r="E705" i="1"/>
  <c r="F705" i="1" s="1"/>
  <c r="H705" i="1" s="1"/>
  <c r="I705" i="1" s="1"/>
  <c r="J705" i="1" l="1"/>
  <c r="K705" i="1" s="1"/>
  <c r="G706" i="1" s="1"/>
  <c r="L705" i="1" l="1"/>
  <c r="M705" i="1" s="1"/>
  <c r="D706" i="1"/>
  <c r="B706" i="1"/>
  <c r="E706" i="1" l="1"/>
  <c r="F706" i="1" s="1"/>
  <c r="H706" i="1" s="1"/>
  <c r="I706" i="1" s="1"/>
  <c r="C706" i="1"/>
  <c r="J706" i="1" l="1"/>
  <c r="K706" i="1" s="1"/>
  <c r="G707" i="1" s="1"/>
  <c r="L706" i="1" l="1"/>
  <c r="M706" i="1" s="1"/>
  <c r="B707" i="1"/>
  <c r="D707" i="1"/>
  <c r="E707" i="1" l="1"/>
  <c r="F707" i="1" s="1"/>
  <c r="H707" i="1" s="1"/>
  <c r="I707" i="1" s="1"/>
  <c r="C707" i="1"/>
  <c r="J707" i="1" l="1"/>
  <c r="K707" i="1" s="1"/>
  <c r="G708" i="1" s="1"/>
  <c r="L707" i="1" l="1"/>
  <c r="M707" i="1" s="1"/>
  <c r="B708" i="1"/>
  <c r="D708" i="1"/>
  <c r="C708" i="1" l="1"/>
  <c r="E708" i="1"/>
  <c r="F708" i="1" s="1"/>
  <c r="H708" i="1" s="1"/>
  <c r="I708" i="1" s="1"/>
  <c r="J708" i="1" l="1"/>
  <c r="K708" i="1" s="1"/>
  <c r="G709" i="1" s="1"/>
  <c r="L708" i="1" l="1"/>
  <c r="M708" i="1" s="1"/>
  <c r="B709" i="1"/>
  <c r="D709" i="1"/>
  <c r="E709" i="1" l="1"/>
  <c r="F709" i="1" s="1"/>
  <c r="H709" i="1" s="1"/>
  <c r="I709" i="1" s="1"/>
  <c r="C709" i="1"/>
  <c r="J709" i="1" l="1"/>
  <c r="K709" i="1" s="1"/>
  <c r="G710" i="1" s="1"/>
  <c r="L709" i="1" l="1"/>
  <c r="M709" i="1" s="1"/>
  <c r="D710" i="1"/>
  <c r="B710" i="1"/>
  <c r="E710" i="1" l="1"/>
  <c r="F710" i="1" s="1"/>
  <c r="H710" i="1" s="1"/>
  <c r="I710" i="1" s="1"/>
  <c r="C710" i="1"/>
  <c r="J710" i="1" l="1"/>
  <c r="K710" i="1" s="1"/>
  <c r="G711" i="1" s="1"/>
  <c r="L710" i="1" l="1"/>
  <c r="M710" i="1" s="1"/>
  <c r="B711" i="1"/>
  <c r="D711" i="1"/>
  <c r="C711" i="1" l="1"/>
  <c r="E711" i="1"/>
  <c r="F711" i="1" s="1"/>
  <c r="H711" i="1" s="1"/>
  <c r="I711" i="1" s="1"/>
  <c r="J711" i="1" l="1"/>
  <c r="K711" i="1" s="1"/>
  <c r="G712" i="1" s="1"/>
  <c r="L711" i="1" l="1"/>
  <c r="M711" i="1" s="1"/>
  <c r="D712" i="1"/>
  <c r="B712" i="1"/>
  <c r="E712" i="1" l="1"/>
  <c r="F712" i="1" s="1"/>
  <c r="H712" i="1" s="1"/>
  <c r="I712" i="1" s="1"/>
  <c r="C712" i="1"/>
  <c r="J712" i="1" l="1"/>
  <c r="K712" i="1" s="1"/>
  <c r="G713" i="1" s="1"/>
  <c r="L712" i="1" l="1"/>
  <c r="M712" i="1" s="1"/>
  <c r="B713" i="1"/>
  <c r="D713" i="1"/>
  <c r="E713" i="1" l="1"/>
  <c r="F713" i="1" s="1"/>
  <c r="H713" i="1" s="1"/>
  <c r="I713" i="1" s="1"/>
  <c r="C713" i="1"/>
  <c r="J713" i="1" l="1"/>
  <c r="K713" i="1" s="1"/>
  <c r="G714" i="1" s="1"/>
  <c r="L713" i="1" l="1"/>
  <c r="M713" i="1" s="1"/>
  <c r="D714" i="1"/>
  <c r="B714" i="1"/>
  <c r="C714" i="1" l="1"/>
  <c r="E714" i="1"/>
  <c r="F714" i="1" s="1"/>
  <c r="H714" i="1" s="1"/>
  <c r="I714" i="1" s="1"/>
  <c r="J714" i="1" l="1"/>
  <c r="K714" i="1" s="1"/>
  <c r="G715" i="1" s="1"/>
  <c r="L714" i="1" l="1"/>
  <c r="M714" i="1" s="1"/>
  <c r="D715" i="1"/>
  <c r="B715" i="1"/>
  <c r="C715" i="1" l="1"/>
  <c r="E715" i="1"/>
  <c r="F715" i="1" s="1"/>
  <c r="H715" i="1" s="1"/>
  <c r="I715" i="1" s="1"/>
  <c r="J715" i="1" l="1"/>
  <c r="K715" i="1" s="1"/>
  <c r="G716" i="1" s="1"/>
  <c r="L715" i="1" l="1"/>
  <c r="M715" i="1" s="1"/>
  <c r="B716" i="1"/>
  <c r="D716" i="1"/>
  <c r="C716" i="1" l="1"/>
  <c r="E716" i="1"/>
  <c r="F716" i="1" s="1"/>
  <c r="H716" i="1" s="1"/>
  <c r="I716" i="1" s="1"/>
  <c r="J716" i="1" l="1"/>
  <c r="K716" i="1" s="1"/>
  <c r="G717" i="1" s="1"/>
  <c r="L716" i="1" l="1"/>
  <c r="M716" i="1" s="1"/>
  <c r="D717" i="1"/>
  <c r="B717" i="1"/>
  <c r="E717" i="1" l="1"/>
  <c r="F717" i="1" s="1"/>
  <c r="H717" i="1" s="1"/>
  <c r="I717" i="1" s="1"/>
  <c r="C717" i="1"/>
  <c r="J717" i="1" l="1"/>
  <c r="K717" i="1" s="1"/>
  <c r="G718" i="1" s="1"/>
  <c r="L717" i="1" l="1"/>
  <c r="M717" i="1" s="1"/>
  <c r="D718" i="1"/>
  <c r="B718" i="1"/>
  <c r="C718" i="1" l="1"/>
  <c r="E718" i="1"/>
  <c r="F718" i="1" s="1"/>
  <c r="H718" i="1" s="1"/>
  <c r="I718" i="1" s="1"/>
  <c r="J718" i="1" l="1"/>
  <c r="K718" i="1" s="1"/>
  <c r="G719" i="1" s="1"/>
  <c r="L718" i="1" l="1"/>
  <c r="M718" i="1" s="1"/>
  <c r="D719" i="1"/>
  <c r="B719" i="1"/>
  <c r="E719" i="1" l="1"/>
  <c r="F719" i="1" s="1"/>
  <c r="H719" i="1" s="1"/>
  <c r="I719" i="1" s="1"/>
  <c r="C719" i="1"/>
  <c r="J719" i="1" l="1"/>
  <c r="K719" i="1" s="1"/>
  <c r="G720" i="1" s="1"/>
  <c r="L719" i="1" l="1"/>
  <c r="M719" i="1" s="1"/>
  <c r="B720" i="1"/>
  <c r="D720" i="1"/>
  <c r="E720" i="1" l="1"/>
  <c r="F720" i="1" s="1"/>
  <c r="H720" i="1" s="1"/>
  <c r="I720" i="1" s="1"/>
  <c r="C720" i="1"/>
  <c r="J720" i="1" l="1"/>
  <c r="K720" i="1" s="1"/>
  <c r="G721" i="1" s="1"/>
  <c r="L720" i="1" l="1"/>
  <c r="M720" i="1" s="1"/>
  <c r="D721" i="1"/>
  <c r="B721" i="1"/>
  <c r="C721" i="1" l="1"/>
  <c r="E721" i="1"/>
  <c r="F721" i="1" s="1"/>
  <c r="H721" i="1" s="1"/>
  <c r="I721" i="1" s="1"/>
  <c r="J721" i="1" l="1"/>
  <c r="K721" i="1" s="1"/>
  <c r="G722" i="1" s="1"/>
  <c r="L721" i="1" l="1"/>
  <c r="M721" i="1" s="1"/>
  <c r="B722" i="1"/>
  <c r="D722" i="1"/>
  <c r="E722" i="1" l="1"/>
  <c r="F722" i="1" s="1"/>
  <c r="H722" i="1" s="1"/>
  <c r="I722" i="1" s="1"/>
  <c r="C722" i="1"/>
  <c r="J722" i="1" l="1"/>
  <c r="K722" i="1" s="1"/>
  <c r="G723" i="1" s="1"/>
  <c r="L722" i="1" l="1"/>
  <c r="M722" i="1" s="1"/>
  <c r="B723" i="1"/>
  <c r="D723" i="1"/>
  <c r="C723" i="1" l="1"/>
  <c r="E723" i="1"/>
  <c r="F723" i="1" s="1"/>
  <c r="H723" i="1" s="1"/>
  <c r="I723" i="1" s="1"/>
  <c r="J723" i="1" l="1"/>
  <c r="K723" i="1" s="1"/>
  <c r="G724" i="1" s="1"/>
  <c r="L723" i="1" l="1"/>
  <c r="M723" i="1" s="1"/>
  <c r="D724" i="1"/>
  <c r="B724" i="1"/>
  <c r="C724" i="1" l="1"/>
  <c r="E724" i="1"/>
  <c r="F724" i="1" s="1"/>
  <c r="H724" i="1" s="1"/>
  <c r="I724" i="1" s="1"/>
  <c r="J724" i="1" l="1"/>
  <c r="K724" i="1" s="1"/>
  <c r="G725" i="1" s="1"/>
  <c r="L724" i="1" l="1"/>
  <c r="M724" i="1" s="1"/>
  <c r="B725" i="1"/>
  <c r="D725" i="1"/>
  <c r="E725" i="1" l="1"/>
  <c r="F725" i="1" s="1"/>
  <c r="H725" i="1" s="1"/>
  <c r="I725" i="1" s="1"/>
  <c r="C725" i="1"/>
  <c r="J725" i="1" l="1"/>
  <c r="K725" i="1" s="1"/>
  <c r="G726" i="1" s="1"/>
  <c r="L725" i="1" l="1"/>
  <c r="M725" i="1" s="1"/>
  <c r="D726" i="1"/>
  <c r="B726" i="1"/>
  <c r="E726" i="1" l="1"/>
  <c r="F726" i="1" s="1"/>
  <c r="H726" i="1" s="1"/>
  <c r="I726" i="1" s="1"/>
  <c r="C726" i="1"/>
  <c r="J726" i="1" l="1"/>
  <c r="K726" i="1" s="1"/>
  <c r="G727" i="1" s="1"/>
  <c r="L726" i="1" l="1"/>
  <c r="M726" i="1" s="1"/>
  <c r="D727" i="1"/>
  <c r="B727" i="1"/>
  <c r="C727" i="1" l="1"/>
  <c r="E727" i="1"/>
  <c r="F727" i="1" s="1"/>
  <c r="H727" i="1" s="1"/>
  <c r="I727" i="1" s="1"/>
  <c r="J727" i="1" l="1"/>
  <c r="K727" i="1" s="1"/>
  <c r="G728" i="1" s="1"/>
  <c r="L727" i="1" l="1"/>
  <c r="M727" i="1" s="1"/>
  <c r="B728" i="1"/>
  <c r="D728" i="1"/>
  <c r="E728" i="1" l="1"/>
  <c r="F728" i="1" s="1"/>
  <c r="H728" i="1" s="1"/>
  <c r="I728" i="1" s="1"/>
  <c r="C728" i="1"/>
  <c r="J728" i="1" l="1"/>
  <c r="K728" i="1" s="1"/>
  <c r="G729" i="1" s="1"/>
  <c r="L728" i="1" l="1"/>
  <c r="M728" i="1" s="1"/>
  <c r="D729" i="1"/>
  <c r="B729" i="1"/>
  <c r="C729" i="1" l="1"/>
  <c r="E729" i="1"/>
  <c r="F729" i="1" s="1"/>
  <c r="H729" i="1" s="1"/>
  <c r="I729" i="1" s="1"/>
  <c r="J729" i="1" l="1"/>
  <c r="K729" i="1" s="1"/>
  <c r="G730" i="1" s="1"/>
  <c r="L729" i="1" l="1"/>
  <c r="M729" i="1" s="1"/>
  <c r="B730" i="1"/>
  <c r="D730" i="1"/>
  <c r="C730" i="1" l="1"/>
  <c r="E730" i="1"/>
  <c r="F730" i="1" s="1"/>
  <c r="H730" i="1" s="1"/>
  <c r="I730" i="1" s="1"/>
  <c r="J730" i="1" l="1"/>
  <c r="K730" i="1" s="1"/>
  <c r="G731" i="1" s="1"/>
  <c r="L730" i="1" l="1"/>
  <c r="M730" i="1" s="1"/>
  <c r="D731" i="1"/>
  <c r="B731" i="1"/>
  <c r="E731" i="1" l="1"/>
  <c r="F731" i="1" s="1"/>
  <c r="H731" i="1" s="1"/>
  <c r="I731" i="1" s="1"/>
  <c r="C731" i="1"/>
  <c r="J731" i="1" l="1"/>
  <c r="K731" i="1" s="1"/>
  <c r="G732" i="1" s="1"/>
  <c r="L731" i="1" l="1"/>
  <c r="M731" i="1" s="1"/>
  <c r="B732" i="1"/>
  <c r="D732" i="1"/>
  <c r="E732" i="1" l="1"/>
  <c r="F732" i="1" s="1"/>
  <c r="H732" i="1" s="1"/>
  <c r="I732" i="1" s="1"/>
  <c r="C732" i="1"/>
  <c r="J732" i="1" l="1"/>
  <c r="K732" i="1" s="1"/>
  <c r="G733" i="1" s="1"/>
  <c r="L732" i="1" l="1"/>
  <c r="M732" i="1" s="1"/>
  <c r="D733" i="1"/>
  <c r="B733" i="1"/>
  <c r="C733" i="1" l="1"/>
  <c r="E733" i="1"/>
  <c r="F733" i="1" s="1"/>
  <c r="H733" i="1" s="1"/>
  <c r="I733" i="1" s="1"/>
  <c r="J733" i="1" l="1"/>
  <c r="K733" i="1" s="1"/>
  <c r="G734" i="1" s="1"/>
  <c r="L733" i="1" l="1"/>
  <c r="M733" i="1" s="1"/>
  <c r="B734" i="1"/>
  <c r="D734" i="1"/>
  <c r="E734" i="1" l="1"/>
  <c r="F734" i="1" s="1"/>
  <c r="H734" i="1" s="1"/>
  <c r="I734" i="1" s="1"/>
  <c r="C734" i="1"/>
  <c r="J734" i="1" l="1"/>
  <c r="K734" i="1" s="1"/>
  <c r="G735" i="1" s="1"/>
  <c r="L734" i="1" l="1"/>
  <c r="M734" i="1" s="1"/>
  <c r="B735" i="1"/>
  <c r="D735" i="1"/>
  <c r="C735" i="1" l="1"/>
  <c r="E735" i="1"/>
  <c r="F735" i="1" s="1"/>
  <c r="H735" i="1" s="1"/>
  <c r="I735" i="1" s="1"/>
  <c r="J735" i="1" l="1"/>
  <c r="K735" i="1" s="1"/>
  <c r="G736" i="1" s="1"/>
  <c r="L735" i="1" l="1"/>
  <c r="M735" i="1" s="1"/>
  <c r="D736" i="1"/>
  <c r="B736" i="1"/>
  <c r="E736" i="1" l="1"/>
  <c r="F736" i="1" s="1"/>
  <c r="H736" i="1" s="1"/>
  <c r="I736" i="1" s="1"/>
  <c r="C736" i="1"/>
  <c r="J736" i="1" l="1"/>
  <c r="K736" i="1" s="1"/>
  <c r="G737" i="1" s="1"/>
  <c r="L736" i="1" l="1"/>
  <c r="M736" i="1" s="1"/>
  <c r="D737" i="1"/>
  <c r="B737" i="1"/>
  <c r="C737" i="1" l="1"/>
  <c r="E737" i="1"/>
  <c r="F737" i="1" s="1"/>
  <c r="H737" i="1" s="1"/>
  <c r="I737" i="1" s="1"/>
  <c r="J737" i="1" l="1"/>
  <c r="K737" i="1" s="1"/>
  <c r="G738" i="1" s="1"/>
  <c r="L737" i="1" l="1"/>
  <c r="M737" i="1" s="1"/>
  <c r="B738" i="1"/>
  <c r="D738" i="1"/>
  <c r="C738" i="1" l="1"/>
  <c r="E738" i="1"/>
  <c r="F738" i="1" s="1"/>
  <c r="H738" i="1" s="1"/>
  <c r="I738" i="1" s="1"/>
  <c r="J738" i="1" l="1"/>
  <c r="K738" i="1" s="1"/>
  <c r="G739" i="1" s="1"/>
  <c r="L738" i="1" l="1"/>
  <c r="M738" i="1" s="1"/>
  <c r="D739" i="1"/>
  <c r="B739" i="1"/>
  <c r="C739" i="1" l="1"/>
  <c r="E739" i="1"/>
  <c r="F739" i="1" s="1"/>
  <c r="H739" i="1" s="1"/>
  <c r="I739" i="1" s="1"/>
  <c r="J739" i="1" l="1"/>
  <c r="K739" i="1" s="1"/>
  <c r="G740" i="1" s="1"/>
  <c r="L739" i="1" l="1"/>
  <c r="M739" i="1" s="1"/>
  <c r="D740" i="1"/>
  <c r="B740" i="1"/>
  <c r="E740" i="1" l="1"/>
  <c r="F740" i="1" s="1"/>
  <c r="H740" i="1" s="1"/>
  <c r="I740" i="1" s="1"/>
  <c r="C740" i="1"/>
  <c r="J740" i="1" l="1"/>
  <c r="K740" i="1" s="1"/>
  <c r="G741" i="1" s="1"/>
  <c r="L740" i="1" l="1"/>
  <c r="M740" i="1" s="1"/>
  <c r="B741" i="1"/>
  <c r="D741" i="1"/>
  <c r="C741" i="1" l="1"/>
  <c r="E741" i="1"/>
  <c r="F741" i="1" s="1"/>
  <c r="H741" i="1" s="1"/>
  <c r="I741" i="1" s="1"/>
  <c r="J741" i="1" l="1"/>
  <c r="K741" i="1" s="1"/>
  <c r="G742" i="1" s="1"/>
  <c r="L741" i="1" l="1"/>
  <c r="M741" i="1" s="1"/>
  <c r="D742" i="1"/>
  <c r="B742" i="1"/>
  <c r="C742" i="1" l="1"/>
  <c r="E742" i="1"/>
  <c r="F742" i="1" s="1"/>
  <c r="H742" i="1" s="1"/>
  <c r="I742" i="1" s="1"/>
  <c r="J742" i="1" l="1"/>
  <c r="K742" i="1" s="1"/>
  <c r="G743" i="1" s="1"/>
  <c r="L742" i="1" l="1"/>
  <c r="M742" i="1" s="1"/>
  <c r="D743" i="1"/>
  <c r="B743" i="1"/>
  <c r="E743" i="1" l="1"/>
  <c r="F743" i="1" s="1"/>
  <c r="H743" i="1" s="1"/>
  <c r="I743" i="1" s="1"/>
  <c r="C743" i="1"/>
  <c r="J743" i="1" l="1"/>
  <c r="K743" i="1" s="1"/>
  <c r="G744" i="1" s="1"/>
  <c r="L743" i="1" l="1"/>
  <c r="M743" i="1" s="1"/>
  <c r="D744" i="1"/>
  <c r="B744" i="1"/>
  <c r="E744" i="1" l="1"/>
  <c r="F744" i="1" s="1"/>
  <c r="H744" i="1" s="1"/>
  <c r="I744" i="1" s="1"/>
  <c r="C744" i="1"/>
  <c r="J744" i="1" l="1"/>
  <c r="K744" i="1" s="1"/>
  <c r="G745" i="1" s="1"/>
  <c r="L744" i="1" l="1"/>
  <c r="M744" i="1" s="1"/>
  <c r="D745" i="1"/>
  <c r="B745" i="1"/>
  <c r="E745" i="1" l="1"/>
  <c r="F745" i="1" s="1"/>
  <c r="H745" i="1" s="1"/>
  <c r="I745" i="1" s="1"/>
  <c r="C745" i="1"/>
  <c r="J745" i="1" l="1"/>
  <c r="K745" i="1" s="1"/>
  <c r="G746" i="1" s="1"/>
  <c r="L745" i="1" l="1"/>
  <c r="M745" i="1" s="1"/>
  <c r="B746" i="1"/>
  <c r="D746" i="1"/>
  <c r="E746" i="1" l="1"/>
  <c r="F746" i="1" s="1"/>
  <c r="H746" i="1" s="1"/>
  <c r="I746" i="1" s="1"/>
  <c r="C746" i="1"/>
  <c r="J746" i="1" l="1"/>
  <c r="K746" i="1" s="1"/>
  <c r="G747" i="1" s="1"/>
  <c r="L746" i="1" l="1"/>
  <c r="M746" i="1" s="1"/>
  <c r="B747" i="1"/>
  <c r="D747" i="1"/>
  <c r="C747" i="1" l="1"/>
  <c r="E747" i="1"/>
  <c r="F747" i="1" s="1"/>
  <c r="H747" i="1" s="1"/>
  <c r="I747" i="1" s="1"/>
  <c r="J747" i="1" l="1"/>
  <c r="K747" i="1" s="1"/>
  <c r="G748" i="1" s="1"/>
  <c r="L747" i="1" l="1"/>
  <c r="M747" i="1" s="1"/>
  <c r="D748" i="1"/>
  <c r="B748" i="1"/>
  <c r="C748" i="1" l="1"/>
  <c r="E748" i="1"/>
  <c r="F748" i="1" s="1"/>
  <c r="H748" i="1" s="1"/>
  <c r="I748" i="1" s="1"/>
  <c r="J748" i="1" l="1"/>
  <c r="K748" i="1" s="1"/>
  <c r="G749" i="1" s="1"/>
  <c r="L748" i="1" l="1"/>
  <c r="M748" i="1" s="1"/>
  <c r="B749" i="1"/>
  <c r="D749" i="1"/>
  <c r="C749" i="1" l="1"/>
  <c r="E749" i="1"/>
  <c r="F749" i="1" s="1"/>
  <c r="H749" i="1" s="1"/>
  <c r="I749" i="1" s="1"/>
  <c r="J749" i="1" l="1"/>
  <c r="K749" i="1" s="1"/>
  <c r="G750" i="1" s="1"/>
  <c r="L749" i="1" l="1"/>
  <c r="M749" i="1" s="1"/>
  <c r="D750" i="1"/>
  <c r="B750" i="1"/>
  <c r="E750" i="1" l="1"/>
  <c r="F750" i="1" s="1"/>
  <c r="H750" i="1" s="1"/>
  <c r="I750" i="1" s="1"/>
  <c r="C750" i="1"/>
  <c r="J750" i="1" l="1"/>
  <c r="K750" i="1" s="1"/>
  <c r="G751" i="1" s="1"/>
  <c r="L750" i="1" l="1"/>
  <c r="M750" i="1" s="1"/>
  <c r="D751" i="1"/>
  <c r="B751" i="1"/>
  <c r="C751" i="1" l="1"/>
  <c r="E751" i="1"/>
  <c r="F751" i="1" s="1"/>
  <c r="H751" i="1" s="1"/>
  <c r="I751" i="1" s="1"/>
  <c r="J751" i="1" l="1"/>
  <c r="K751" i="1" s="1"/>
  <c r="G752" i="1" s="1"/>
  <c r="L751" i="1" l="1"/>
  <c r="M751" i="1" s="1"/>
  <c r="D752" i="1"/>
  <c r="B752" i="1"/>
  <c r="C752" i="1" l="1"/>
  <c r="E752" i="1"/>
  <c r="F752" i="1" s="1"/>
  <c r="H752" i="1" s="1"/>
  <c r="I752" i="1" s="1"/>
  <c r="J752" i="1" l="1"/>
  <c r="K752" i="1" s="1"/>
  <c r="G753" i="1" s="1"/>
  <c r="L752" i="1" l="1"/>
  <c r="M752" i="1" s="1"/>
  <c r="B753" i="1"/>
  <c r="D753" i="1"/>
  <c r="C753" i="1" l="1"/>
  <c r="E753" i="1"/>
  <c r="F753" i="1" s="1"/>
  <c r="H753" i="1" s="1"/>
  <c r="I753" i="1" s="1"/>
  <c r="J753" i="1" l="1"/>
  <c r="K753" i="1" s="1"/>
  <c r="G754" i="1" s="1"/>
  <c r="L753" i="1" l="1"/>
  <c r="M753" i="1" s="1"/>
  <c r="B754" i="1"/>
  <c r="D754" i="1"/>
  <c r="C754" i="1" l="1"/>
  <c r="E754" i="1"/>
  <c r="F754" i="1" s="1"/>
  <c r="H754" i="1" s="1"/>
  <c r="I754" i="1" s="1"/>
  <c r="J754" i="1" l="1"/>
  <c r="K754" i="1" s="1"/>
  <c r="G755" i="1" s="1"/>
  <c r="L754" i="1" l="1"/>
  <c r="M754" i="1" s="1"/>
  <c r="B755" i="1"/>
  <c r="D755" i="1"/>
  <c r="E755" i="1" l="1"/>
  <c r="F755" i="1" s="1"/>
  <c r="H755" i="1" s="1"/>
  <c r="I755" i="1" s="1"/>
  <c r="C755" i="1"/>
  <c r="J755" i="1" l="1"/>
  <c r="K755" i="1" s="1"/>
  <c r="G756" i="1" s="1"/>
  <c r="L755" i="1" l="1"/>
  <c r="M755" i="1" s="1"/>
  <c r="B756" i="1"/>
  <c r="D756" i="1"/>
  <c r="E756" i="1" l="1"/>
  <c r="F756" i="1" s="1"/>
  <c r="H756" i="1" s="1"/>
  <c r="I756" i="1" s="1"/>
  <c r="C756" i="1"/>
  <c r="J756" i="1" l="1"/>
  <c r="K756" i="1" s="1"/>
  <c r="G757" i="1" s="1"/>
  <c r="L756" i="1" l="1"/>
  <c r="M756" i="1" s="1"/>
  <c r="D757" i="1"/>
  <c r="B757" i="1"/>
  <c r="E757" i="1" l="1"/>
  <c r="F757" i="1" s="1"/>
  <c r="H757" i="1" s="1"/>
  <c r="I757" i="1" s="1"/>
  <c r="C757" i="1"/>
  <c r="J757" i="1" l="1"/>
  <c r="K757" i="1" s="1"/>
  <c r="G758" i="1" s="1"/>
  <c r="L757" i="1" l="1"/>
  <c r="M757" i="1" s="1"/>
  <c r="D758" i="1"/>
  <c r="B758" i="1"/>
  <c r="C758" i="1" l="1"/>
  <c r="E758" i="1"/>
  <c r="F758" i="1" s="1"/>
  <c r="H758" i="1" s="1"/>
  <c r="I758" i="1" s="1"/>
  <c r="J758" i="1" l="1"/>
  <c r="K758" i="1" s="1"/>
  <c r="G759" i="1" s="1"/>
  <c r="L758" i="1" l="1"/>
  <c r="M758" i="1" s="1"/>
  <c r="D759" i="1"/>
  <c r="B759" i="1"/>
  <c r="E759" i="1" l="1"/>
  <c r="F759" i="1" s="1"/>
  <c r="H759" i="1" s="1"/>
  <c r="I759" i="1" s="1"/>
  <c r="C759" i="1"/>
  <c r="J759" i="1" l="1"/>
  <c r="K759" i="1" s="1"/>
  <c r="G760" i="1" s="1"/>
  <c r="L759" i="1" l="1"/>
  <c r="M759" i="1" s="1"/>
  <c r="D760" i="1"/>
  <c r="B760" i="1"/>
  <c r="C760" i="1" l="1"/>
  <c r="E760" i="1"/>
  <c r="F760" i="1" s="1"/>
  <c r="H760" i="1" s="1"/>
  <c r="I760" i="1" s="1"/>
  <c r="J760" i="1" l="1"/>
  <c r="K760" i="1" s="1"/>
  <c r="G761" i="1" s="1"/>
  <c r="L760" i="1" l="1"/>
  <c r="M760" i="1" s="1"/>
  <c r="B761" i="1"/>
  <c r="D761" i="1"/>
  <c r="C761" i="1" l="1"/>
  <c r="E761" i="1"/>
  <c r="F761" i="1" s="1"/>
  <c r="H761" i="1" s="1"/>
  <c r="I761" i="1" s="1"/>
  <c r="J761" i="1" l="1"/>
  <c r="K761" i="1" s="1"/>
  <c r="G762" i="1" s="1"/>
  <c r="L761" i="1" l="1"/>
  <c r="M761" i="1" s="1"/>
  <c r="B762" i="1"/>
  <c r="D762" i="1"/>
  <c r="E762" i="1" l="1"/>
  <c r="F762" i="1" s="1"/>
  <c r="H762" i="1" s="1"/>
  <c r="I762" i="1" s="1"/>
  <c r="C762" i="1"/>
  <c r="J762" i="1" l="1"/>
  <c r="K762" i="1" s="1"/>
  <c r="G763" i="1" s="1"/>
  <c r="L762" i="1" l="1"/>
  <c r="M762" i="1" s="1"/>
  <c r="D763" i="1"/>
  <c r="B763" i="1"/>
  <c r="E763" i="1" l="1"/>
  <c r="F763" i="1" s="1"/>
  <c r="H763" i="1" s="1"/>
  <c r="I763" i="1" s="1"/>
  <c r="C763" i="1"/>
  <c r="J763" i="1" l="1"/>
  <c r="K763" i="1" s="1"/>
  <c r="G764" i="1" s="1"/>
  <c r="L763" i="1" l="1"/>
  <c r="M763" i="1" s="1"/>
  <c r="B764" i="1"/>
  <c r="D764" i="1"/>
  <c r="C764" i="1" l="1"/>
  <c r="E764" i="1"/>
  <c r="F764" i="1" s="1"/>
  <c r="H764" i="1" s="1"/>
  <c r="I764" i="1" s="1"/>
  <c r="J764" i="1" l="1"/>
  <c r="K764" i="1" s="1"/>
  <c r="G765" i="1" s="1"/>
  <c r="L764" i="1" l="1"/>
  <c r="M764" i="1" s="1"/>
  <c r="B765" i="1"/>
  <c r="D765" i="1"/>
  <c r="E765" i="1" l="1"/>
  <c r="F765" i="1" s="1"/>
  <c r="H765" i="1" s="1"/>
  <c r="I765" i="1" s="1"/>
  <c r="C765" i="1"/>
  <c r="J765" i="1" l="1"/>
  <c r="K765" i="1" s="1"/>
  <c r="G766" i="1" s="1"/>
  <c r="L765" i="1" l="1"/>
  <c r="M765" i="1" s="1"/>
  <c r="D766" i="1"/>
  <c r="B766" i="1"/>
  <c r="E766" i="1" l="1"/>
  <c r="F766" i="1" s="1"/>
  <c r="H766" i="1" s="1"/>
  <c r="I766" i="1" s="1"/>
  <c r="C766" i="1"/>
  <c r="J766" i="1" l="1"/>
  <c r="K766" i="1" s="1"/>
  <c r="G767" i="1" s="1"/>
  <c r="L766" i="1" l="1"/>
  <c r="M766" i="1" s="1"/>
  <c r="D767" i="1"/>
  <c r="B767" i="1"/>
  <c r="C767" i="1" l="1"/>
  <c r="E767" i="1"/>
  <c r="F767" i="1" s="1"/>
  <c r="H767" i="1" s="1"/>
  <c r="I767" i="1" s="1"/>
  <c r="J767" i="1" l="1"/>
  <c r="K767" i="1" s="1"/>
  <c r="G768" i="1" s="1"/>
  <c r="L767" i="1" l="1"/>
  <c r="M767" i="1" s="1"/>
  <c r="D768" i="1"/>
  <c r="B768" i="1"/>
  <c r="E768" i="1" l="1"/>
  <c r="F768" i="1" s="1"/>
  <c r="H768" i="1" s="1"/>
  <c r="I768" i="1" s="1"/>
  <c r="C768" i="1"/>
  <c r="J768" i="1" l="1"/>
  <c r="K768" i="1" s="1"/>
  <c r="G769" i="1" s="1"/>
  <c r="L768" i="1" l="1"/>
  <c r="M768" i="1" s="1"/>
  <c r="D769" i="1"/>
  <c r="B769" i="1"/>
  <c r="C769" i="1" l="1"/>
  <c r="E769" i="1"/>
  <c r="F769" i="1" s="1"/>
  <c r="H769" i="1" s="1"/>
  <c r="I769" i="1" s="1"/>
  <c r="J769" i="1" l="1"/>
  <c r="K769" i="1" s="1"/>
  <c r="G770" i="1" s="1"/>
  <c r="L769" i="1" l="1"/>
  <c r="M769" i="1" s="1"/>
  <c r="B770" i="1"/>
  <c r="D770" i="1"/>
  <c r="E770" i="1" l="1"/>
  <c r="F770" i="1" s="1"/>
  <c r="H770" i="1" s="1"/>
  <c r="I770" i="1" s="1"/>
  <c r="C770" i="1"/>
  <c r="J770" i="1" l="1"/>
  <c r="K770" i="1" s="1"/>
  <c r="G771" i="1" s="1"/>
  <c r="L770" i="1" l="1"/>
  <c r="M770" i="1" s="1"/>
  <c r="D771" i="1"/>
  <c r="B771" i="1"/>
  <c r="C771" i="1" l="1"/>
  <c r="E771" i="1"/>
  <c r="F771" i="1" s="1"/>
  <c r="H771" i="1" s="1"/>
  <c r="I771" i="1" s="1"/>
  <c r="J771" i="1" l="1"/>
  <c r="K771" i="1" s="1"/>
  <c r="G772" i="1" s="1"/>
  <c r="L771" i="1" l="1"/>
  <c r="M771" i="1" s="1"/>
  <c r="D772" i="1"/>
  <c r="B772" i="1"/>
  <c r="C772" i="1" l="1"/>
  <c r="E772" i="1"/>
  <c r="F772" i="1" s="1"/>
  <c r="H772" i="1" s="1"/>
  <c r="I772" i="1" s="1"/>
  <c r="J772" i="1" l="1"/>
  <c r="K772" i="1" s="1"/>
  <c r="G773" i="1" s="1"/>
  <c r="L772" i="1" l="1"/>
  <c r="M772" i="1" s="1"/>
  <c r="B773" i="1"/>
  <c r="D773" i="1"/>
  <c r="E773" i="1" l="1"/>
  <c r="F773" i="1" s="1"/>
  <c r="H773" i="1" s="1"/>
  <c r="I773" i="1" s="1"/>
  <c r="C773" i="1"/>
  <c r="J773" i="1" l="1"/>
  <c r="K773" i="1" s="1"/>
  <c r="G774" i="1" s="1"/>
  <c r="L773" i="1" l="1"/>
  <c r="M773" i="1" s="1"/>
  <c r="D774" i="1"/>
  <c r="B774" i="1"/>
  <c r="E774" i="1" l="1"/>
  <c r="F774" i="1" s="1"/>
  <c r="H774" i="1" s="1"/>
  <c r="I774" i="1" s="1"/>
  <c r="C774" i="1"/>
  <c r="J774" i="1" l="1"/>
  <c r="K774" i="1" s="1"/>
  <c r="G775" i="1" s="1"/>
  <c r="L774" i="1" l="1"/>
  <c r="M774" i="1" s="1"/>
  <c r="D775" i="1"/>
  <c r="B775" i="1"/>
  <c r="C775" i="1" l="1"/>
  <c r="E775" i="1"/>
  <c r="F775" i="1" s="1"/>
  <c r="H775" i="1" s="1"/>
  <c r="I775" i="1" s="1"/>
  <c r="J775" i="1" l="1"/>
  <c r="K775" i="1" s="1"/>
  <c r="G776" i="1" s="1"/>
  <c r="L775" i="1" l="1"/>
  <c r="M775" i="1" s="1"/>
  <c r="B776" i="1"/>
  <c r="D776" i="1"/>
  <c r="C776" i="1" l="1"/>
  <c r="E776" i="1"/>
  <c r="F776" i="1" s="1"/>
  <c r="H776" i="1" s="1"/>
  <c r="I776" i="1" s="1"/>
  <c r="J776" i="1" l="1"/>
  <c r="K776" i="1" s="1"/>
  <c r="G777" i="1" s="1"/>
  <c r="L776" i="1" l="1"/>
  <c r="M776" i="1" s="1"/>
  <c r="D777" i="1"/>
  <c r="B777" i="1"/>
  <c r="E777" i="1" l="1"/>
  <c r="F777" i="1" s="1"/>
  <c r="H777" i="1" s="1"/>
  <c r="I777" i="1" s="1"/>
  <c r="C777" i="1"/>
  <c r="J777" i="1" l="1"/>
  <c r="K777" i="1" s="1"/>
  <c r="G778" i="1" s="1"/>
  <c r="L777" i="1" l="1"/>
  <c r="M777" i="1" s="1"/>
  <c r="D778" i="1"/>
  <c r="B778" i="1"/>
  <c r="C778" i="1" l="1"/>
  <c r="E778" i="1"/>
  <c r="F778" i="1" s="1"/>
  <c r="H778" i="1" s="1"/>
  <c r="I778" i="1" s="1"/>
  <c r="J778" i="1" l="1"/>
  <c r="K778" i="1" s="1"/>
  <c r="G779" i="1" s="1"/>
  <c r="L778" i="1" l="1"/>
  <c r="M778" i="1" s="1"/>
  <c r="B779" i="1"/>
  <c r="D779" i="1"/>
  <c r="E779" i="1" l="1"/>
  <c r="F779" i="1" s="1"/>
  <c r="H779" i="1" s="1"/>
  <c r="I779" i="1" s="1"/>
  <c r="C779" i="1"/>
  <c r="J779" i="1" l="1"/>
  <c r="K779" i="1" s="1"/>
  <c r="G780" i="1" s="1"/>
  <c r="L779" i="1" l="1"/>
  <c r="M779" i="1" s="1"/>
  <c r="B780" i="1"/>
  <c r="D780" i="1"/>
  <c r="E780" i="1" l="1"/>
  <c r="F780" i="1" s="1"/>
  <c r="H780" i="1" s="1"/>
  <c r="I780" i="1" s="1"/>
  <c r="C780" i="1"/>
  <c r="J780" i="1" l="1"/>
  <c r="K780" i="1" s="1"/>
  <c r="G781" i="1" s="1"/>
  <c r="L780" i="1" l="1"/>
  <c r="M780" i="1" s="1"/>
  <c r="D781" i="1"/>
  <c r="B781" i="1"/>
  <c r="E781" i="1" l="1"/>
  <c r="F781" i="1" s="1"/>
  <c r="H781" i="1" s="1"/>
  <c r="I781" i="1" s="1"/>
  <c r="C781" i="1"/>
  <c r="J781" i="1" l="1"/>
  <c r="K781" i="1" s="1"/>
  <c r="G782" i="1" s="1"/>
  <c r="L781" i="1" l="1"/>
  <c r="M781" i="1" s="1"/>
  <c r="B782" i="1"/>
  <c r="D782" i="1"/>
  <c r="C782" i="1" l="1"/>
  <c r="E782" i="1"/>
  <c r="F782" i="1" s="1"/>
  <c r="H782" i="1" s="1"/>
  <c r="I782" i="1" s="1"/>
  <c r="J782" i="1" l="1"/>
  <c r="K782" i="1" s="1"/>
  <c r="G783" i="1" s="1"/>
  <c r="L782" i="1" l="1"/>
  <c r="M782" i="1" s="1"/>
  <c r="B783" i="1"/>
  <c r="D783" i="1"/>
  <c r="E783" i="1" l="1"/>
  <c r="F783" i="1" s="1"/>
  <c r="H783" i="1" s="1"/>
  <c r="I783" i="1" s="1"/>
  <c r="C783" i="1"/>
  <c r="J783" i="1" l="1"/>
  <c r="K783" i="1" s="1"/>
  <c r="G784" i="1" s="1"/>
  <c r="L783" i="1" l="1"/>
  <c r="M783" i="1" s="1"/>
  <c r="D784" i="1"/>
  <c r="B784" i="1"/>
  <c r="E784" i="1" l="1"/>
  <c r="F784" i="1" s="1"/>
  <c r="H784" i="1" s="1"/>
  <c r="I784" i="1" s="1"/>
  <c r="C784" i="1"/>
  <c r="J784" i="1" l="1"/>
  <c r="K784" i="1" s="1"/>
  <c r="G785" i="1" s="1"/>
  <c r="L784" i="1" l="1"/>
  <c r="M784" i="1" s="1"/>
  <c r="B785" i="1"/>
  <c r="D785" i="1"/>
  <c r="C785" i="1" l="1"/>
  <c r="E785" i="1"/>
  <c r="F785" i="1" s="1"/>
  <c r="H785" i="1" s="1"/>
  <c r="I785" i="1" s="1"/>
  <c r="J785" i="1" l="1"/>
  <c r="K785" i="1" s="1"/>
  <c r="G786" i="1" s="1"/>
  <c r="L785" i="1" l="1"/>
  <c r="M785" i="1" s="1"/>
  <c r="D786" i="1"/>
  <c r="B786" i="1"/>
  <c r="E786" i="1" l="1"/>
  <c r="F786" i="1" s="1"/>
  <c r="H786" i="1" s="1"/>
  <c r="I786" i="1" s="1"/>
  <c r="C786" i="1"/>
  <c r="J786" i="1" l="1"/>
  <c r="K786" i="1" s="1"/>
  <c r="G787" i="1" s="1"/>
  <c r="L786" i="1" l="1"/>
  <c r="M786" i="1" s="1"/>
  <c r="D787" i="1"/>
  <c r="B787" i="1"/>
  <c r="C787" i="1" l="1"/>
  <c r="E787" i="1"/>
  <c r="F787" i="1" s="1"/>
  <c r="H787" i="1" s="1"/>
  <c r="I787" i="1" s="1"/>
  <c r="J787" i="1" l="1"/>
  <c r="K787" i="1" s="1"/>
  <c r="G788" i="1" s="1"/>
  <c r="L787" i="1" l="1"/>
  <c r="M787" i="1" s="1"/>
  <c r="B788" i="1"/>
  <c r="D788" i="1"/>
  <c r="E788" i="1" l="1"/>
  <c r="F788" i="1" s="1"/>
  <c r="H788" i="1" s="1"/>
  <c r="I788" i="1" s="1"/>
  <c r="C788" i="1"/>
  <c r="J788" i="1" l="1"/>
  <c r="K788" i="1" s="1"/>
  <c r="G789" i="1" s="1"/>
  <c r="L788" i="1" l="1"/>
  <c r="M788" i="1" s="1"/>
  <c r="D789" i="1"/>
  <c r="B789" i="1"/>
  <c r="E789" i="1" l="1"/>
  <c r="F789" i="1" s="1"/>
  <c r="H789" i="1" s="1"/>
  <c r="I789" i="1" s="1"/>
  <c r="C789" i="1"/>
  <c r="J789" i="1" l="1"/>
  <c r="K789" i="1" s="1"/>
  <c r="G790" i="1" s="1"/>
  <c r="L789" i="1" l="1"/>
  <c r="M789" i="1" s="1"/>
  <c r="D790" i="1"/>
  <c r="B790" i="1"/>
  <c r="E790" i="1" l="1"/>
  <c r="F790" i="1" s="1"/>
  <c r="H790" i="1" s="1"/>
  <c r="I790" i="1" s="1"/>
  <c r="C790" i="1"/>
  <c r="J790" i="1" l="1"/>
  <c r="K790" i="1" s="1"/>
  <c r="G791" i="1" s="1"/>
  <c r="L790" i="1" l="1"/>
  <c r="M790" i="1" s="1"/>
  <c r="D791" i="1"/>
  <c r="B791" i="1"/>
  <c r="E791" i="1" l="1"/>
  <c r="F791" i="1" s="1"/>
  <c r="H791" i="1" s="1"/>
  <c r="I791" i="1" s="1"/>
  <c r="C791" i="1"/>
  <c r="J791" i="1" l="1"/>
  <c r="K791" i="1" s="1"/>
  <c r="G792" i="1" s="1"/>
  <c r="L791" i="1" l="1"/>
  <c r="M791" i="1" s="1"/>
  <c r="D792" i="1"/>
  <c r="B792" i="1"/>
  <c r="E792" i="1" l="1"/>
  <c r="F792" i="1" s="1"/>
  <c r="H792" i="1" s="1"/>
  <c r="I792" i="1" s="1"/>
  <c r="C792" i="1"/>
  <c r="J792" i="1" l="1"/>
  <c r="K792" i="1" s="1"/>
  <c r="G793" i="1" s="1"/>
  <c r="L792" i="1" l="1"/>
  <c r="M792" i="1" s="1"/>
  <c r="D793" i="1"/>
  <c r="B793" i="1"/>
  <c r="C793" i="1" l="1"/>
  <c r="E793" i="1"/>
  <c r="F793" i="1" s="1"/>
  <c r="H793" i="1" s="1"/>
  <c r="I793" i="1" s="1"/>
  <c r="J793" i="1" l="1"/>
  <c r="K793" i="1" s="1"/>
  <c r="G794" i="1" s="1"/>
  <c r="L793" i="1" l="1"/>
  <c r="M793" i="1" s="1"/>
  <c r="B794" i="1"/>
  <c r="D794" i="1"/>
  <c r="E794" i="1" l="1"/>
  <c r="F794" i="1" s="1"/>
  <c r="H794" i="1" s="1"/>
  <c r="I794" i="1" s="1"/>
  <c r="C794" i="1"/>
  <c r="J794" i="1" l="1"/>
  <c r="K794" i="1" s="1"/>
  <c r="G795" i="1" s="1"/>
  <c r="L794" i="1" l="1"/>
  <c r="M794" i="1" s="1"/>
  <c r="D795" i="1"/>
  <c r="B795" i="1"/>
  <c r="E795" i="1" l="1"/>
  <c r="F795" i="1" s="1"/>
  <c r="H795" i="1" s="1"/>
  <c r="I795" i="1" s="1"/>
  <c r="C795" i="1"/>
  <c r="J795" i="1" l="1"/>
  <c r="K795" i="1" s="1"/>
  <c r="G796" i="1" s="1"/>
  <c r="L795" i="1" l="1"/>
  <c r="M795" i="1" s="1"/>
  <c r="B796" i="1"/>
  <c r="D796" i="1"/>
  <c r="C796" i="1" l="1"/>
  <c r="E796" i="1"/>
  <c r="F796" i="1" s="1"/>
  <c r="H796" i="1" s="1"/>
  <c r="I796" i="1" s="1"/>
  <c r="J796" i="1" l="1"/>
  <c r="K796" i="1" s="1"/>
  <c r="G797" i="1" s="1"/>
  <c r="L796" i="1" l="1"/>
  <c r="M796" i="1" s="1"/>
  <c r="D797" i="1"/>
  <c r="B797" i="1"/>
  <c r="E797" i="1" l="1"/>
  <c r="F797" i="1" s="1"/>
  <c r="H797" i="1" s="1"/>
  <c r="I797" i="1" s="1"/>
  <c r="C797" i="1"/>
  <c r="J797" i="1" l="1"/>
  <c r="K797" i="1" s="1"/>
  <c r="G798" i="1" s="1"/>
  <c r="L797" i="1" l="1"/>
  <c r="M797" i="1" s="1"/>
  <c r="D798" i="1"/>
  <c r="B798" i="1"/>
  <c r="C798" i="1" l="1"/>
  <c r="E798" i="1"/>
  <c r="F798" i="1" s="1"/>
  <c r="H798" i="1" s="1"/>
  <c r="I798" i="1" s="1"/>
  <c r="J798" i="1" l="1"/>
  <c r="K798" i="1" s="1"/>
  <c r="G799" i="1" s="1"/>
  <c r="L798" i="1" l="1"/>
  <c r="M798" i="1" s="1"/>
  <c r="D799" i="1"/>
  <c r="B799" i="1"/>
  <c r="C799" i="1" l="1"/>
  <c r="E799" i="1"/>
  <c r="F799" i="1" s="1"/>
  <c r="H799" i="1" s="1"/>
  <c r="I799" i="1" s="1"/>
  <c r="J799" i="1" l="1"/>
  <c r="K799" i="1" s="1"/>
  <c r="G800" i="1" s="1"/>
  <c r="L799" i="1" l="1"/>
  <c r="M799" i="1" s="1"/>
  <c r="B800" i="1"/>
  <c r="D800" i="1"/>
  <c r="C800" i="1" l="1"/>
  <c r="E800" i="1"/>
  <c r="F800" i="1" s="1"/>
  <c r="H800" i="1" s="1"/>
  <c r="I800" i="1" s="1"/>
  <c r="J800" i="1" l="1"/>
  <c r="K800" i="1" s="1"/>
  <c r="G801" i="1" s="1"/>
  <c r="L800" i="1" l="1"/>
  <c r="M800" i="1" s="1"/>
  <c r="D801" i="1"/>
  <c r="B801" i="1"/>
  <c r="E801" i="1" l="1"/>
  <c r="F801" i="1" s="1"/>
  <c r="H801" i="1" s="1"/>
  <c r="I801" i="1" s="1"/>
  <c r="C801" i="1"/>
  <c r="J801" i="1" l="1"/>
  <c r="K801" i="1" s="1"/>
  <c r="G802" i="1" s="1"/>
  <c r="L801" i="1" l="1"/>
  <c r="M801" i="1" s="1"/>
  <c r="D802" i="1"/>
  <c r="B802" i="1"/>
  <c r="C802" i="1" l="1"/>
  <c r="E802" i="1"/>
  <c r="F802" i="1" s="1"/>
  <c r="H802" i="1" s="1"/>
  <c r="I802" i="1" s="1"/>
  <c r="J802" i="1" l="1"/>
  <c r="K802" i="1" s="1"/>
  <c r="G803" i="1" s="1"/>
  <c r="L802" i="1" l="1"/>
  <c r="M802" i="1" s="1"/>
  <c r="B803" i="1"/>
  <c r="D803" i="1"/>
  <c r="C803" i="1" l="1"/>
  <c r="E803" i="1"/>
  <c r="F803" i="1" s="1"/>
  <c r="H803" i="1" s="1"/>
  <c r="I803" i="1" s="1"/>
  <c r="J803" i="1" l="1"/>
  <c r="K803" i="1" s="1"/>
  <c r="G804" i="1" s="1"/>
  <c r="L803" i="1" l="1"/>
  <c r="M803" i="1" s="1"/>
  <c r="B804" i="1"/>
  <c r="D804" i="1"/>
  <c r="C804" i="1" l="1"/>
  <c r="E804" i="1"/>
  <c r="F804" i="1" s="1"/>
  <c r="H804" i="1" s="1"/>
  <c r="I804" i="1" s="1"/>
  <c r="J804" i="1" l="1"/>
  <c r="K804" i="1" s="1"/>
  <c r="G805" i="1" s="1"/>
  <c r="L804" i="1" l="1"/>
  <c r="M804" i="1" s="1"/>
  <c r="B805" i="1"/>
  <c r="D805" i="1"/>
  <c r="E805" i="1" l="1"/>
  <c r="F805" i="1" s="1"/>
  <c r="H805" i="1" s="1"/>
  <c r="I805" i="1" s="1"/>
  <c r="C805" i="1"/>
  <c r="J805" i="1" l="1"/>
  <c r="K805" i="1" s="1"/>
  <c r="G806" i="1" s="1"/>
  <c r="L805" i="1" l="1"/>
  <c r="M805" i="1" s="1"/>
  <c r="D806" i="1"/>
  <c r="B806" i="1"/>
  <c r="C806" i="1" l="1"/>
  <c r="E806" i="1"/>
  <c r="F806" i="1" s="1"/>
  <c r="H806" i="1" s="1"/>
  <c r="I806" i="1" s="1"/>
  <c r="J806" i="1" l="1"/>
  <c r="K806" i="1" s="1"/>
  <c r="G807" i="1" s="1"/>
  <c r="L806" i="1" l="1"/>
  <c r="M806" i="1" s="1"/>
  <c r="B807" i="1"/>
  <c r="D807" i="1"/>
  <c r="C807" i="1" l="1"/>
  <c r="E807" i="1"/>
  <c r="F807" i="1" s="1"/>
  <c r="H807" i="1" s="1"/>
  <c r="I807" i="1" s="1"/>
  <c r="J807" i="1" l="1"/>
  <c r="K807" i="1" s="1"/>
  <c r="G808" i="1" s="1"/>
  <c r="L807" i="1" l="1"/>
  <c r="M807" i="1" s="1"/>
  <c r="D808" i="1"/>
  <c r="B808" i="1"/>
  <c r="E808" i="1" l="1"/>
  <c r="F808" i="1" s="1"/>
  <c r="H808" i="1" s="1"/>
  <c r="I808" i="1" s="1"/>
  <c r="C808" i="1"/>
  <c r="J808" i="1" l="1"/>
  <c r="K808" i="1" s="1"/>
  <c r="G809" i="1" s="1"/>
  <c r="L808" i="1" l="1"/>
  <c r="M808" i="1" s="1"/>
  <c r="B809" i="1"/>
  <c r="D809" i="1"/>
  <c r="C809" i="1" l="1"/>
  <c r="E809" i="1"/>
  <c r="F809" i="1" s="1"/>
  <c r="H809" i="1" s="1"/>
  <c r="I809" i="1" s="1"/>
  <c r="J809" i="1" l="1"/>
  <c r="K809" i="1" s="1"/>
  <c r="G810" i="1" s="1"/>
  <c r="L809" i="1" l="1"/>
  <c r="M809" i="1" s="1"/>
  <c r="D810" i="1"/>
  <c r="B810" i="1"/>
  <c r="E810" i="1" l="1"/>
  <c r="F810" i="1" s="1"/>
  <c r="H810" i="1" s="1"/>
  <c r="I810" i="1" s="1"/>
  <c r="C810" i="1"/>
  <c r="J810" i="1" l="1"/>
  <c r="K810" i="1" s="1"/>
  <c r="G811" i="1" s="1"/>
  <c r="L810" i="1" l="1"/>
  <c r="M810" i="1" s="1"/>
  <c r="D811" i="1"/>
  <c r="B811" i="1"/>
  <c r="C811" i="1" l="1"/>
  <c r="E811" i="1"/>
  <c r="F811" i="1" s="1"/>
  <c r="H811" i="1" s="1"/>
  <c r="I811" i="1" s="1"/>
  <c r="J811" i="1" l="1"/>
  <c r="K811" i="1" s="1"/>
  <c r="G812" i="1" s="1"/>
  <c r="L811" i="1" l="1"/>
  <c r="M811" i="1" s="1"/>
  <c r="D812" i="1"/>
  <c r="B812" i="1"/>
  <c r="C812" i="1" l="1"/>
  <c r="E812" i="1"/>
  <c r="F812" i="1" s="1"/>
  <c r="H812" i="1" s="1"/>
  <c r="I812" i="1" s="1"/>
  <c r="J812" i="1" l="1"/>
  <c r="K812" i="1" s="1"/>
  <c r="G813" i="1" s="1"/>
  <c r="L812" i="1" l="1"/>
  <c r="M812" i="1" s="1"/>
  <c r="B813" i="1"/>
  <c r="D813" i="1"/>
  <c r="E813" i="1" l="1"/>
  <c r="F813" i="1" s="1"/>
  <c r="H813" i="1" s="1"/>
  <c r="I813" i="1" s="1"/>
  <c r="C813" i="1"/>
  <c r="J813" i="1" l="1"/>
  <c r="K813" i="1" s="1"/>
  <c r="G814" i="1" s="1"/>
  <c r="L813" i="1" l="1"/>
  <c r="M813" i="1" s="1"/>
  <c r="D814" i="1"/>
  <c r="B814" i="1"/>
  <c r="C814" i="1" l="1"/>
  <c r="E814" i="1"/>
  <c r="F814" i="1" s="1"/>
  <c r="H814" i="1" s="1"/>
  <c r="I814" i="1" s="1"/>
  <c r="J814" i="1" l="1"/>
  <c r="K814" i="1" s="1"/>
  <c r="G815" i="1" s="1"/>
  <c r="L814" i="1" l="1"/>
  <c r="M814" i="1" s="1"/>
  <c r="B815" i="1"/>
  <c r="D815" i="1"/>
  <c r="C815" i="1" l="1"/>
  <c r="E815" i="1"/>
  <c r="F815" i="1" s="1"/>
  <c r="H815" i="1" s="1"/>
  <c r="I815" i="1" s="1"/>
  <c r="J815" i="1" l="1"/>
  <c r="K815" i="1" s="1"/>
  <c r="G816" i="1" s="1"/>
  <c r="L815" i="1" l="1"/>
  <c r="M815" i="1" s="1"/>
  <c r="B816" i="1"/>
  <c r="D816" i="1"/>
  <c r="E816" i="1" l="1"/>
  <c r="F816" i="1" s="1"/>
  <c r="H816" i="1" s="1"/>
  <c r="I816" i="1" s="1"/>
  <c r="C816" i="1"/>
  <c r="J816" i="1" l="1"/>
  <c r="K816" i="1" s="1"/>
  <c r="G817" i="1" s="1"/>
  <c r="L816" i="1" l="1"/>
  <c r="M816" i="1" s="1"/>
  <c r="D817" i="1"/>
  <c r="B817" i="1"/>
  <c r="E817" i="1" l="1"/>
  <c r="F817" i="1" s="1"/>
  <c r="H817" i="1" s="1"/>
  <c r="I817" i="1" s="1"/>
  <c r="C817" i="1"/>
  <c r="J817" i="1" l="1"/>
  <c r="K817" i="1" s="1"/>
  <c r="G818" i="1" s="1"/>
  <c r="L817" i="1" l="1"/>
  <c r="M817" i="1" s="1"/>
  <c r="B818" i="1"/>
  <c r="D818" i="1"/>
  <c r="C818" i="1" l="1"/>
  <c r="E818" i="1"/>
  <c r="F818" i="1" s="1"/>
  <c r="H818" i="1" s="1"/>
  <c r="I818" i="1" s="1"/>
  <c r="J818" i="1" l="1"/>
  <c r="K818" i="1" s="1"/>
  <c r="G819" i="1" s="1"/>
  <c r="L818" i="1" l="1"/>
  <c r="M818" i="1" s="1"/>
  <c r="D819" i="1"/>
  <c r="B819" i="1"/>
  <c r="E819" i="1" l="1"/>
  <c r="F819" i="1" s="1"/>
  <c r="H819" i="1" s="1"/>
  <c r="I819" i="1" s="1"/>
  <c r="C819" i="1"/>
  <c r="J819" i="1" l="1"/>
  <c r="K819" i="1" s="1"/>
  <c r="G820" i="1" s="1"/>
  <c r="L819" i="1" l="1"/>
  <c r="M819" i="1" s="1"/>
  <c r="D820" i="1"/>
  <c r="B820" i="1"/>
  <c r="E820" i="1" l="1"/>
  <c r="F820" i="1" s="1"/>
  <c r="H820" i="1" s="1"/>
  <c r="I820" i="1" s="1"/>
  <c r="C820" i="1"/>
  <c r="J820" i="1" l="1"/>
  <c r="K820" i="1" s="1"/>
  <c r="G821" i="1" s="1"/>
  <c r="L820" i="1" l="1"/>
  <c r="M820" i="1" s="1"/>
  <c r="B821" i="1"/>
  <c r="D821" i="1"/>
  <c r="E821" i="1" l="1"/>
  <c r="F821" i="1" s="1"/>
  <c r="H821" i="1" s="1"/>
  <c r="I821" i="1" s="1"/>
  <c r="C821" i="1"/>
  <c r="J821" i="1" l="1"/>
  <c r="K821" i="1" s="1"/>
  <c r="G822" i="1" s="1"/>
  <c r="L821" i="1" l="1"/>
  <c r="M821" i="1" s="1"/>
  <c r="D822" i="1"/>
  <c r="B822" i="1"/>
  <c r="C822" i="1" l="1"/>
  <c r="E822" i="1"/>
  <c r="F822" i="1" s="1"/>
  <c r="H822" i="1" s="1"/>
  <c r="I822" i="1" s="1"/>
  <c r="J822" i="1" l="1"/>
  <c r="K822" i="1" s="1"/>
  <c r="G823" i="1" s="1"/>
  <c r="L822" i="1" l="1"/>
  <c r="M822" i="1" s="1"/>
  <c r="D823" i="1"/>
  <c r="B823" i="1"/>
  <c r="E823" i="1" l="1"/>
  <c r="F823" i="1" s="1"/>
  <c r="H823" i="1" s="1"/>
  <c r="I823" i="1" s="1"/>
  <c r="C823" i="1"/>
  <c r="J823" i="1" l="1"/>
  <c r="K823" i="1" s="1"/>
  <c r="G824" i="1" s="1"/>
  <c r="L823" i="1" l="1"/>
  <c r="M823" i="1" s="1"/>
  <c r="B824" i="1"/>
  <c r="D824" i="1"/>
  <c r="E824" i="1" l="1"/>
  <c r="F824" i="1" s="1"/>
  <c r="H824" i="1" s="1"/>
  <c r="I824" i="1" s="1"/>
  <c r="C824" i="1"/>
  <c r="J824" i="1" l="1"/>
  <c r="K824" i="1" s="1"/>
  <c r="G825" i="1" s="1"/>
  <c r="L824" i="1" l="1"/>
  <c r="M824" i="1" s="1"/>
  <c r="B825" i="1"/>
  <c r="D825" i="1"/>
  <c r="E825" i="1" l="1"/>
  <c r="F825" i="1" s="1"/>
  <c r="H825" i="1" s="1"/>
  <c r="I825" i="1" s="1"/>
  <c r="C825" i="1"/>
  <c r="J825" i="1" l="1"/>
  <c r="K825" i="1" s="1"/>
  <c r="G826" i="1" s="1"/>
  <c r="L825" i="1" l="1"/>
  <c r="M825" i="1" s="1"/>
  <c r="D826" i="1"/>
  <c r="B826" i="1"/>
  <c r="C826" i="1" l="1"/>
  <c r="E826" i="1"/>
  <c r="F826" i="1" s="1"/>
  <c r="H826" i="1" s="1"/>
  <c r="I826" i="1" s="1"/>
  <c r="J826" i="1" l="1"/>
  <c r="K826" i="1" s="1"/>
  <c r="G827" i="1" s="1"/>
  <c r="L826" i="1" l="1"/>
  <c r="M826" i="1" s="1"/>
  <c r="B827" i="1"/>
  <c r="D827" i="1"/>
  <c r="E827" i="1" l="1"/>
  <c r="F827" i="1" s="1"/>
  <c r="H827" i="1" s="1"/>
  <c r="I827" i="1" s="1"/>
  <c r="C827" i="1"/>
  <c r="J827" i="1" l="1"/>
  <c r="K827" i="1" s="1"/>
  <c r="G828" i="1" s="1"/>
  <c r="L827" i="1" l="1"/>
  <c r="M827" i="1" s="1"/>
  <c r="D828" i="1"/>
  <c r="B828" i="1"/>
  <c r="C828" i="1" l="1"/>
  <c r="E828" i="1"/>
  <c r="F828" i="1" s="1"/>
  <c r="H828" i="1" s="1"/>
  <c r="I828" i="1" s="1"/>
  <c r="J828" i="1" l="1"/>
  <c r="K828" i="1" s="1"/>
  <c r="G829" i="1" s="1"/>
  <c r="L828" i="1" l="1"/>
  <c r="M828" i="1" s="1"/>
  <c r="D829" i="1"/>
  <c r="B829" i="1"/>
  <c r="E829" i="1" l="1"/>
  <c r="F829" i="1" s="1"/>
  <c r="H829" i="1" s="1"/>
  <c r="I829" i="1" s="1"/>
  <c r="C829" i="1"/>
  <c r="J829" i="1" l="1"/>
  <c r="K829" i="1" s="1"/>
  <c r="G830" i="1" s="1"/>
  <c r="L829" i="1" l="1"/>
  <c r="M829" i="1" s="1"/>
  <c r="D830" i="1"/>
  <c r="B830" i="1"/>
  <c r="C830" i="1" l="1"/>
  <c r="E830" i="1"/>
  <c r="F830" i="1" s="1"/>
  <c r="H830" i="1" s="1"/>
  <c r="I830" i="1" s="1"/>
  <c r="J830" i="1" l="1"/>
  <c r="K830" i="1" s="1"/>
  <c r="G831" i="1" s="1"/>
  <c r="L830" i="1" l="1"/>
  <c r="M830" i="1" s="1"/>
  <c r="B831" i="1"/>
  <c r="D831" i="1"/>
  <c r="E831" i="1" l="1"/>
  <c r="F831" i="1" s="1"/>
  <c r="H831" i="1" s="1"/>
  <c r="I831" i="1" s="1"/>
  <c r="C831" i="1"/>
  <c r="J831" i="1" l="1"/>
  <c r="K831" i="1" s="1"/>
  <c r="G832" i="1" s="1"/>
  <c r="L831" i="1" l="1"/>
  <c r="M831" i="1" s="1"/>
  <c r="D832" i="1"/>
  <c r="B832" i="1"/>
  <c r="E832" i="1" l="1"/>
  <c r="F832" i="1" s="1"/>
  <c r="H832" i="1" s="1"/>
  <c r="I832" i="1" s="1"/>
  <c r="C832" i="1"/>
  <c r="J832" i="1" l="1"/>
  <c r="K832" i="1" s="1"/>
  <c r="G833" i="1" s="1"/>
  <c r="L832" i="1" l="1"/>
  <c r="M832" i="1" s="1"/>
  <c r="B833" i="1"/>
  <c r="D833" i="1"/>
  <c r="C833" i="1" l="1"/>
  <c r="E833" i="1"/>
  <c r="F833" i="1" s="1"/>
  <c r="H833" i="1" s="1"/>
  <c r="I833" i="1" s="1"/>
  <c r="J833" i="1" l="1"/>
  <c r="K833" i="1" s="1"/>
  <c r="G834" i="1" s="1"/>
  <c r="L833" i="1" l="1"/>
  <c r="M833" i="1" s="1"/>
  <c r="B834" i="1"/>
  <c r="D834" i="1"/>
  <c r="C834" i="1" l="1"/>
  <c r="E834" i="1"/>
  <c r="F834" i="1" s="1"/>
  <c r="H834" i="1" s="1"/>
  <c r="I834" i="1" s="1"/>
  <c r="J834" i="1" l="1"/>
  <c r="K834" i="1" s="1"/>
  <c r="G835" i="1" s="1"/>
  <c r="L834" i="1" l="1"/>
  <c r="M834" i="1" s="1"/>
  <c r="D835" i="1"/>
  <c r="B835" i="1"/>
  <c r="E835" i="1" l="1"/>
  <c r="F835" i="1" s="1"/>
  <c r="H835" i="1" s="1"/>
  <c r="I835" i="1" s="1"/>
  <c r="C835" i="1"/>
  <c r="J835" i="1" l="1"/>
  <c r="K835" i="1" s="1"/>
  <c r="G836" i="1" s="1"/>
  <c r="L835" i="1" l="1"/>
  <c r="M835" i="1" s="1"/>
  <c r="B836" i="1"/>
  <c r="D836" i="1"/>
  <c r="E836" i="1" l="1"/>
  <c r="F836" i="1" s="1"/>
  <c r="H836" i="1" s="1"/>
  <c r="I836" i="1" s="1"/>
  <c r="C836" i="1"/>
  <c r="J836" i="1" l="1"/>
  <c r="K836" i="1" s="1"/>
  <c r="G837" i="1" s="1"/>
  <c r="L836" i="1" l="1"/>
  <c r="M836" i="1" s="1"/>
  <c r="D837" i="1"/>
  <c r="B837" i="1"/>
  <c r="E837" i="1" l="1"/>
  <c r="F837" i="1" s="1"/>
  <c r="H837" i="1" s="1"/>
  <c r="I837" i="1" s="1"/>
  <c r="C837" i="1"/>
  <c r="J837" i="1" l="1"/>
  <c r="K837" i="1" s="1"/>
  <c r="G838" i="1" s="1"/>
  <c r="L837" i="1" l="1"/>
  <c r="M837" i="1" s="1"/>
  <c r="D838" i="1"/>
  <c r="B838" i="1"/>
  <c r="C838" i="1" l="1"/>
  <c r="E838" i="1"/>
  <c r="F838" i="1" s="1"/>
  <c r="H838" i="1" s="1"/>
  <c r="I838" i="1" s="1"/>
  <c r="J838" i="1" l="1"/>
  <c r="K838" i="1" s="1"/>
  <c r="G839" i="1" s="1"/>
  <c r="L838" i="1" l="1"/>
  <c r="M838" i="1" s="1"/>
  <c r="B839" i="1"/>
  <c r="D839" i="1"/>
  <c r="E839" i="1" l="1"/>
  <c r="F839" i="1" s="1"/>
  <c r="H839" i="1" s="1"/>
  <c r="I839" i="1" s="1"/>
  <c r="C839" i="1"/>
  <c r="J839" i="1" l="1"/>
  <c r="K839" i="1" s="1"/>
  <c r="G840" i="1" s="1"/>
  <c r="L839" i="1" l="1"/>
  <c r="M839" i="1" s="1"/>
  <c r="D840" i="1"/>
  <c r="B840" i="1"/>
  <c r="C840" i="1" l="1"/>
  <c r="E840" i="1"/>
  <c r="F840" i="1" s="1"/>
  <c r="H840" i="1" s="1"/>
  <c r="I840" i="1" s="1"/>
  <c r="J840" i="1" l="1"/>
  <c r="K840" i="1" s="1"/>
  <c r="G841" i="1" s="1"/>
  <c r="L840" i="1" l="1"/>
  <c r="M840" i="1" s="1"/>
  <c r="D841" i="1"/>
  <c r="B841" i="1"/>
  <c r="E841" i="1" l="1"/>
  <c r="F841" i="1" s="1"/>
  <c r="H841" i="1" s="1"/>
  <c r="I841" i="1" s="1"/>
  <c r="C841" i="1"/>
  <c r="J841" i="1" l="1"/>
  <c r="K841" i="1" s="1"/>
  <c r="G842" i="1" s="1"/>
  <c r="L841" i="1" l="1"/>
  <c r="M841" i="1" s="1"/>
  <c r="B842" i="1"/>
  <c r="D842" i="1"/>
  <c r="E842" i="1" l="1"/>
  <c r="F842" i="1" s="1"/>
  <c r="H842" i="1" s="1"/>
  <c r="I842" i="1" s="1"/>
  <c r="C842" i="1"/>
  <c r="J842" i="1" l="1"/>
  <c r="K842" i="1" s="1"/>
  <c r="G843" i="1" s="1"/>
  <c r="L842" i="1" l="1"/>
  <c r="M842" i="1" s="1"/>
  <c r="B843" i="1"/>
  <c r="D843" i="1"/>
  <c r="C843" i="1" l="1"/>
  <c r="E843" i="1"/>
  <c r="F843" i="1" s="1"/>
  <c r="H843" i="1" s="1"/>
  <c r="I843" i="1" s="1"/>
  <c r="J843" i="1" l="1"/>
  <c r="K843" i="1" s="1"/>
  <c r="G844" i="1" s="1"/>
  <c r="L843" i="1" l="1"/>
  <c r="M843" i="1" s="1"/>
  <c r="D844" i="1"/>
  <c r="B844" i="1"/>
  <c r="E844" i="1" l="1"/>
  <c r="F844" i="1" s="1"/>
  <c r="H844" i="1" s="1"/>
  <c r="I844" i="1" s="1"/>
  <c r="C844" i="1"/>
  <c r="J844" i="1" l="1"/>
  <c r="K844" i="1" s="1"/>
  <c r="G845" i="1" s="1"/>
  <c r="L844" i="1" l="1"/>
  <c r="M844" i="1" s="1"/>
  <c r="B845" i="1"/>
  <c r="D845" i="1"/>
  <c r="E845" i="1" l="1"/>
  <c r="F845" i="1" s="1"/>
  <c r="H845" i="1" s="1"/>
  <c r="I845" i="1" s="1"/>
  <c r="C845" i="1"/>
  <c r="J845" i="1" l="1"/>
  <c r="K845" i="1" s="1"/>
  <c r="G846" i="1" s="1"/>
  <c r="L845" i="1" l="1"/>
  <c r="M845" i="1" s="1"/>
  <c r="D846" i="1"/>
  <c r="B846" i="1"/>
  <c r="E846" i="1" l="1"/>
  <c r="F846" i="1" s="1"/>
  <c r="H846" i="1" s="1"/>
  <c r="I846" i="1" s="1"/>
  <c r="C846" i="1"/>
  <c r="J846" i="1" l="1"/>
  <c r="K846" i="1" s="1"/>
  <c r="G847" i="1" s="1"/>
  <c r="L846" i="1" l="1"/>
  <c r="M846" i="1" s="1"/>
  <c r="B847" i="1"/>
  <c r="D847" i="1"/>
  <c r="E847" i="1" l="1"/>
  <c r="F847" i="1" s="1"/>
  <c r="H847" i="1" s="1"/>
  <c r="I847" i="1" s="1"/>
  <c r="C847" i="1"/>
  <c r="J847" i="1" l="1"/>
  <c r="K847" i="1" s="1"/>
  <c r="G848" i="1" s="1"/>
  <c r="L847" i="1" l="1"/>
  <c r="M847" i="1" s="1"/>
  <c r="D848" i="1"/>
  <c r="B848" i="1"/>
  <c r="E848" i="1" l="1"/>
  <c r="F848" i="1" s="1"/>
  <c r="H848" i="1" s="1"/>
  <c r="I848" i="1" s="1"/>
  <c r="C848" i="1"/>
  <c r="J848" i="1" l="1"/>
  <c r="K848" i="1" s="1"/>
  <c r="G849" i="1" s="1"/>
  <c r="L848" i="1" l="1"/>
  <c r="M848" i="1" s="1"/>
  <c r="D849" i="1"/>
  <c r="B849" i="1"/>
  <c r="C849" i="1" l="1"/>
  <c r="E849" i="1"/>
  <c r="F849" i="1" s="1"/>
  <c r="H849" i="1" s="1"/>
  <c r="I849" i="1" s="1"/>
  <c r="J849" i="1" l="1"/>
  <c r="K849" i="1" s="1"/>
  <c r="G850" i="1" s="1"/>
  <c r="L849" i="1" l="1"/>
  <c r="M849" i="1" s="1"/>
  <c r="B850" i="1"/>
  <c r="D850" i="1"/>
  <c r="E850" i="1" l="1"/>
  <c r="F850" i="1" s="1"/>
  <c r="H850" i="1" s="1"/>
  <c r="I850" i="1" s="1"/>
  <c r="C850" i="1"/>
  <c r="J850" i="1" l="1"/>
  <c r="K850" i="1" s="1"/>
  <c r="G851" i="1" s="1"/>
  <c r="L850" i="1" l="1"/>
  <c r="M850" i="1" s="1"/>
  <c r="D851" i="1"/>
  <c r="B851" i="1"/>
  <c r="C851" i="1" l="1"/>
  <c r="E851" i="1"/>
  <c r="F851" i="1" s="1"/>
  <c r="H851" i="1" s="1"/>
  <c r="I851" i="1" s="1"/>
  <c r="J851" i="1" l="1"/>
  <c r="K851" i="1" s="1"/>
  <c r="G852" i="1" s="1"/>
  <c r="L851" i="1" l="1"/>
  <c r="M851" i="1" s="1"/>
  <c r="B852" i="1"/>
  <c r="D852" i="1"/>
  <c r="E852" i="1" l="1"/>
  <c r="F852" i="1" s="1"/>
  <c r="H852" i="1" s="1"/>
  <c r="I852" i="1" s="1"/>
  <c r="C852" i="1"/>
  <c r="J852" i="1" l="1"/>
  <c r="K852" i="1" s="1"/>
  <c r="G853" i="1" s="1"/>
  <c r="L852" i="1" l="1"/>
  <c r="M852" i="1" s="1"/>
  <c r="D853" i="1"/>
  <c r="B853" i="1"/>
  <c r="C853" i="1" l="1"/>
  <c r="E853" i="1"/>
  <c r="F853" i="1" s="1"/>
  <c r="H853" i="1" s="1"/>
  <c r="I853" i="1" s="1"/>
  <c r="J853" i="1" l="1"/>
  <c r="K853" i="1" s="1"/>
  <c r="G854" i="1" s="1"/>
  <c r="L853" i="1" l="1"/>
  <c r="M853" i="1" s="1"/>
  <c r="B854" i="1"/>
  <c r="D854" i="1"/>
  <c r="C854" i="1" l="1"/>
  <c r="E854" i="1"/>
  <c r="F854" i="1" s="1"/>
  <c r="H854" i="1" s="1"/>
  <c r="I854" i="1" s="1"/>
  <c r="J854" i="1" l="1"/>
  <c r="K854" i="1" s="1"/>
  <c r="G855" i="1" s="1"/>
  <c r="L854" i="1" l="1"/>
  <c r="M854" i="1" s="1"/>
  <c r="B855" i="1"/>
  <c r="D855" i="1"/>
  <c r="C855" i="1" l="1"/>
  <c r="E855" i="1"/>
  <c r="F855" i="1" s="1"/>
  <c r="H855" i="1" s="1"/>
  <c r="I855" i="1" s="1"/>
  <c r="J855" i="1" l="1"/>
  <c r="K855" i="1" s="1"/>
  <c r="G856" i="1" s="1"/>
  <c r="L855" i="1" l="1"/>
  <c r="M855" i="1" s="1"/>
  <c r="D856" i="1"/>
  <c r="B856" i="1"/>
  <c r="C856" i="1" l="1"/>
  <c r="E856" i="1"/>
  <c r="F856" i="1" s="1"/>
  <c r="H856" i="1" s="1"/>
  <c r="I856" i="1" s="1"/>
  <c r="J856" i="1" l="1"/>
  <c r="K856" i="1" s="1"/>
  <c r="G857" i="1" s="1"/>
  <c r="L856" i="1" l="1"/>
  <c r="M856" i="1" s="1"/>
  <c r="D857" i="1"/>
  <c r="B857" i="1"/>
  <c r="E857" i="1" l="1"/>
  <c r="F857" i="1" s="1"/>
  <c r="H857" i="1" s="1"/>
  <c r="I857" i="1" s="1"/>
  <c r="C857" i="1"/>
  <c r="J857" i="1" l="1"/>
  <c r="K857" i="1" s="1"/>
  <c r="G858" i="1" s="1"/>
  <c r="L857" i="1" l="1"/>
  <c r="M857" i="1" s="1"/>
  <c r="D858" i="1"/>
  <c r="B858" i="1"/>
  <c r="C858" i="1" l="1"/>
  <c r="E858" i="1"/>
  <c r="F858" i="1" s="1"/>
  <c r="H858" i="1" s="1"/>
  <c r="I858" i="1" s="1"/>
  <c r="J858" i="1" l="1"/>
  <c r="K858" i="1" s="1"/>
  <c r="G859" i="1" s="1"/>
  <c r="L858" i="1" l="1"/>
  <c r="M858" i="1" s="1"/>
  <c r="D859" i="1"/>
  <c r="B859" i="1"/>
  <c r="C859" i="1" l="1"/>
  <c r="E859" i="1"/>
  <c r="F859" i="1" s="1"/>
  <c r="H859" i="1" s="1"/>
  <c r="I859" i="1" s="1"/>
  <c r="J859" i="1" l="1"/>
  <c r="K859" i="1" s="1"/>
  <c r="G860" i="1" s="1"/>
  <c r="L859" i="1" l="1"/>
  <c r="M859" i="1" s="1"/>
  <c r="B860" i="1"/>
  <c r="D860" i="1"/>
  <c r="E860" i="1" l="1"/>
  <c r="F860" i="1" s="1"/>
  <c r="H860" i="1" s="1"/>
  <c r="I860" i="1" s="1"/>
  <c r="C860" i="1"/>
  <c r="J860" i="1" l="1"/>
  <c r="K860" i="1" s="1"/>
  <c r="G861" i="1" s="1"/>
  <c r="L860" i="1" l="1"/>
  <c r="M860" i="1" s="1"/>
  <c r="B861" i="1"/>
  <c r="D861" i="1"/>
  <c r="C861" i="1" l="1"/>
  <c r="E861" i="1"/>
  <c r="F861" i="1" s="1"/>
  <c r="H861" i="1" s="1"/>
  <c r="I861" i="1" s="1"/>
  <c r="J861" i="1" l="1"/>
  <c r="K861" i="1" s="1"/>
  <c r="G862" i="1" s="1"/>
  <c r="L861" i="1" l="1"/>
  <c r="M861" i="1" s="1"/>
  <c r="B862" i="1"/>
  <c r="D862" i="1"/>
  <c r="C862" i="1" l="1"/>
  <c r="E862" i="1"/>
  <c r="F862" i="1" s="1"/>
  <c r="H862" i="1" s="1"/>
  <c r="I862" i="1" s="1"/>
  <c r="J862" i="1" l="1"/>
  <c r="K862" i="1" s="1"/>
  <c r="G863" i="1" s="1"/>
  <c r="L862" i="1" l="1"/>
  <c r="M862" i="1" s="1"/>
  <c r="B863" i="1"/>
  <c r="D863" i="1"/>
  <c r="E863" i="1" l="1"/>
  <c r="F863" i="1" s="1"/>
  <c r="H863" i="1" s="1"/>
  <c r="I863" i="1" s="1"/>
  <c r="C863" i="1"/>
  <c r="J863" i="1" l="1"/>
  <c r="K863" i="1" s="1"/>
  <c r="G864" i="1" s="1"/>
  <c r="L863" i="1" l="1"/>
  <c r="M863" i="1" s="1"/>
  <c r="D864" i="1"/>
  <c r="B864" i="1"/>
  <c r="E864" i="1" l="1"/>
  <c r="F864" i="1" s="1"/>
  <c r="H864" i="1" s="1"/>
  <c r="I864" i="1" s="1"/>
  <c r="C864" i="1"/>
  <c r="J864" i="1" l="1"/>
  <c r="K864" i="1" s="1"/>
  <c r="G865" i="1" s="1"/>
  <c r="L864" i="1" l="1"/>
  <c r="M864" i="1" s="1"/>
  <c r="D865" i="1"/>
  <c r="B865" i="1"/>
  <c r="C865" i="1" l="1"/>
  <c r="E865" i="1"/>
  <c r="F865" i="1" s="1"/>
  <c r="H865" i="1" s="1"/>
  <c r="I865" i="1" s="1"/>
  <c r="J865" i="1" l="1"/>
  <c r="K865" i="1" s="1"/>
  <c r="G866" i="1" s="1"/>
  <c r="L865" i="1" l="1"/>
  <c r="M865" i="1" s="1"/>
  <c r="B866" i="1"/>
  <c r="D866" i="1"/>
  <c r="C866" i="1" l="1"/>
  <c r="E866" i="1"/>
  <c r="F866" i="1" s="1"/>
  <c r="H866" i="1" s="1"/>
  <c r="I866" i="1" s="1"/>
  <c r="J866" i="1" l="1"/>
  <c r="K866" i="1" s="1"/>
  <c r="G867" i="1" s="1"/>
  <c r="L866" i="1" l="1"/>
  <c r="M866" i="1" s="1"/>
  <c r="B867" i="1"/>
  <c r="D867" i="1"/>
  <c r="C867" i="1" l="1"/>
  <c r="E867" i="1"/>
  <c r="F867" i="1" s="1"/>
  <c r="H867" i="1" s="1"/>
  <c r="I867" i="1" s="1"/>
  <c r="J867" i="1" l="1"/>
  <c r="K867" i="1" s="1"/>
  <c r="G868" i="1" s="1"/>
  <c r="L867" i="1" l="1"/>
  <c r="M867" i="1" s="1"/>
  <c r="D868" i="1"/>
  <c r="B868" i="1"/>
  <c r="C868" i="1" l="1"/>
  <c r="E868" i="1"/>
  <c r="F868" i="1" s="1"/>
  <c r="H868" i="1" s="1"/>
  <c r="I868" i="1" s="1"/>
  <c r="J868" i="1" l="1"/>
  <c r="K868" i="1" s="1"/>
  <c r="G869" i="1" s="1"/>
  <c r="L868" i="1" l="1"/>
  <c r="M868" i="1" s="1"/>
  <c r="D869" i="1"/>
  <c r="B869" i="1"/>
  <c r="E869" i="1" l="1"/>
  <c r="F869" i="1" s="1"/>
  <c r="H869" i="1" s="1"/>
  <c r="I869" i="1" s="1"/>
  <c r="C869" i="1"/>
  <c r="J869" i="1" l="1"/>
  <c r="K869" i="1" s="1"/>
  <c r="G870" i="1" s="1"/>
  <c r="L869" i="1" l="1"/>
  <c r="M869" i="1" s="1"/>
  <c r="D870" i="1"/>
  <c r="B870" i="1"/>
  <c r="C870" i="1" l="1"/>
  <c r="E870" i="1"/>
  <c r="F870" i="1" s="1"/>
  <c r="H870" i="1" s="1"/>
  <c r="I870" i="1" s="1"/>
  <c r="J870" i="1" l="1"/>
  <c r="K870" i="1" s="1"/>
  <c r="G871" i="1" s="1"/>
  <c r="L870" i="1" l="1"/>
  <c r="M870" i="1" s="1"/>
  <c r="D871" i="1"/>
  <c r="B871" i="1"/>
  <c r="C871" i="1" l="1"/>
  <c r="E871" i="1"/>
  <c r="F871" i="1" s="1"/>
  <c r="H871" i="1" s="1"/>
  <c r="I871" i="1" s="1"/>
  <c r="J871" i="1" l="1"/>
  <c r="K871" i="1" s="1"/>
  <c r="G872" i="1" s="1"/>
  <c r="L871" i="1" l="1"/>
  <c r="M871" i="1" s="1"/>
  <c r="B872" i="1"/>
  <c r="D872" i="1"/>
  <c r="E872" i="1" l="1"/>
  <c r="F872" i="1" s="1"/>
  <c r="H872" i="1" s="1"/>
  <c r="I872" i="1" s="1"/>
  <c r="C872" i="1"/>
  <c r="J872" i="1" l="1"/>
  <c r="K872" i="1" s="1"/>
  <c r="G873" i="1" s="1"/>
  <c r="L872" i="1" l="1"/>
  <c r="M872" i="1" s="1"/>
  <c r="D873" i="1"/>
  <c r="B873" i="1"/>
  <c r="C873" i="1" l="1"/>
  <c r="E873" i="1"/>
  <c r="F873" i="1" s="1"/>
  <c r="H873" i="1" s="1"/>
  <c r="I873" i="1" s="1"/>
  <c r="J873" i="1" l="1"/>
  <c r="K873" i="1" s="1"/>
  <c r="G874" i="1" s="1"/>
  <c r="L873" i="1" l="1"/>
  <c r="M873" i="1" s="1"/>
  <c r="D874" i="1"/>
  <c r="B874" i="1"/>
  <c r="C874" i="1" l="1"/>
  <c r="E874" i="1"/>
  <c r="F874" i="1" s="1"/>
  <c r="H874" i="1" s="1"/>
  <c r="I874" i="1" s="1"/>
  <c r="J874" i="1" l="1"/>
  <c r="K874" i="1" s="1"/>
  <c r="G875" i="1" s="1"/>
  <c r="L874" i="1" l="1"/>
  <c r="M874" i="1" s="1"/>
  <c r="B875" i="1"/>
  <c r="D875" i="1"/>
  <c r="E875" i="1" l="1"/>
  <c r="F875" i="1" s="1"/>
  <c r="H875" i="1" s="1"/>
  <c r="I875" i="1" s="1"/>
  <c r="C875" i="1"/>
  <c r="J875" i="1" l="1"/>
  <c r="K875" i="1" s="1"/>
  <c r="G876" i="1" s="1"/>
  <c r="L875" i="1" l="1"/>
  <c r="M875" i="1" s="1"/>
  <c r="D876" i="1"/>
  <c r="B876" i="1"/>
  <c r="C876" i="1" l="1"/>
  <c r="E876" i="1"/>
  <c r="F876" i="1" s="1"/>
  <c r="H876" i="1" s="1"/>
  <c r="I876" i="1" s="1"/>
  <c r="J876" i="1" l="1"/>
  <c r="K876" i="1" s="1"/>
  <c r="G877" i="1" s="1"/>
  <c r="L876" i="1" l="1"/>
  <c r="M876" i="1" s="1"/>
  <c r="B877" i="1"/>
  <c r="D877" i="1"/>
  <c r="E877" i="1" l="1"/>
  <c r="F877" i="1" s="1"/>
  <c r="H877" i="1" s="1"/>
  <c r="I877" i="1" s="1"/>
  <c r="C877" i="1"/>
  <c r="J877" i="1" l="1"/>
  <c r="K877" i="1" s="1"/>
  <c r="G878" i="1" s="1"/>
  <c r="L877" i="1" l="1"/>
  <c r="M877" i="1" s="1"/>
  <c r="D878" i="1"/>
  <c r="B878" i="1"/>
  <c r="E878" i="1" l="1"/>
  <c r="F878" i="1" s="1"/>
  <c r="H878" i="1" s="1"/>
  <c r="I878" i="1" s="1"/>
  <c r="C878" i="1"/>
  <c r="J878" i="1" l="1"/>
  <c r="K878" i="1" s="1"/>
  <c r="G879" i="1" s="1"/>
  <c r="L878" i="1" l="1"/>
  <c r="M878" i="1" s="1"/>
  <c r="D879" i="1"/>
  <c r="B879" i="1"/>
  <c r="C879" i="1" l="1"/>
  <c r="E879" i="1"/>
  <c r="F879" i="1" s="1"/>
  <c r="H879" i="1" s="1"/>
  <c r="I879" i="1" s="1"/>
  <c r="J879" i="1" l="1"/>
  <c r="K879" i="1" s="1"/>
  <c r="G880" i="1" s="1"/>
  <c r="L879" i="1" l="1"/>
  <c r="M879" i="1" s="1"/>
  <c r="D880" i="1"/>
  <c r="B880" i="1"/>
  <c r="C880" i="1" l="1"/>
  <c r="E880" i="1"/>
  <c r="F880" i="1" s="1"/>
  <c r="H880" i="1" s="1"/>
  <c r="I880" i="1" s="1"/>
  <c r="J880" i="1" l="1"/>
  <c r="K880" i="1" s="1"/>
  <c r="G881" i="1" s="1"/>
  <c r="L880" i="1" l="1"/>
  <c r="M880" i="1" s="1"/>
  <c r="B881" i="1"/>
  <c r="D881" i="1"/>
  <c r="E881" i="1" l="1"/>
  <c r="F881" i="1" s="1"/>
  <c r="H881" i="1" s="1"/>
  <c r="I881" i="1" s="1"/>
  <c r="C881" i="1"/>
  <c r="J881" i="1" l="1"/>
  <c r="K881" i="1" s="1"/>
  <c r="G882" i="1" s="1"/>
  <c r="L881" i="1" l="1"/>
  <c r="M881" i="1" s="1"/>
  <c r="D882" i="1"/>
  <c r="B882" i="1"/>
  <c r="E882" i="1" l="1"/>
  <c r="F882" i="1" s="1"/>
  <c r="H882" i="1" s="1"/>
  <c r="I882" i="1" s="1"/>
  <c r="C882" i="1"/>
  <c r="J882" i="1" l="1"/>
  <c r="K882" i="1" s="1"/>
  <c r="G883" i="1" s="1"/>
  <c r="L882" i="1" l="1"/>
  <c r="M882" i="1" s="1"/>
  <c r="D883" i="1"/>
  <c r="B883" i="1"/>
  <c r="E883" i="1" l="1"/>
  <c r="F883" i="1" s="1"/>
  <c r="H883" i="1" s="1"/>
  <c r="I883" i="1" s="1"/>
  <c r="C883" i="1"/>
  <c r="J883" i="1" l="1"/>
  <c r="K883" i="1" s="1"/>
  <c r="G884" i="1" s="1"/>
  <c r="L883" i="1" l="1"/>
  <c r="M883" i="1" s="1"/>
  <c r="D884" i="1"/>
  <c r="B884" i="1"/>
  <c r="E884" i="1" l="1"/>
  <c r="F884" i="1" s="1"/>
  <c r="H884" i="1" s="1"/>
  <c r="I884" i="1" s="1"/>
  <c r="C884" i="1"/>
  <c r="J884" i="1" l="1"/>
  <c r="K884" i="1" s="1"/>
  <c r="G885" i="1" s="1"/>
  <c r="L884" i="1" l="1"/>
  <c r="M884" i="1" s="1"/>
  <c r="B885" i="1"/>
  <c r="D885" i="1"/>
  <c r="C885" i="1" l="1"/>
  <c r="E885" i="1"/>
  <c r="F885" i="1" s="1"/>
  <c r="H885" i="1" s="1"/>
  <c r="I885" i="1" s="1"/>
  <c r="J885" i="1" l="1"/>
  <c r="K885" i="1" s="1"/>
  <c r="G886" i="1" s="1"/>
  <c r="L885" i="1" l="1"/>
  <c r="M885" i="1" s="1"/>
  <c r="D886" i="1"/>
  <c r="B886" i="1"/>
  <c r="E886" i="1" l="1"/>
  <c r="F886" i="1" s="1"/>
  <c r="H886" i="1" s="1"/>
  <c r="I886" i="1" s="1"/>
  <c r="C886" i="1"/>
  <c r="J886" i="1" l="1"/>
  <c r="K886" i="1" s="1"/>
  <c r="G887" i="1" s="1"/>
  <c r="L886" i="1" l="1"/>
  <c r="M886" i="1" s="1"/>
  <c r="D887" i="1"/>
  <c r="B887" i="1"/>
  <c r="C887" i="1" l="1"/>
  <c r="E887" i="1"/>
  <c r="F887" i="1" s="1"/>
  <c r="H887" i="1" s="1"/>
  <c r="I887" i="1" s="1"/>
  <c r="J887" i="1" l="1"/>
  <c r="K887" i="1" s="1"/>
  <c r="G888" i="1" s="1"/>
  <c r="L887" i="1" l="1"/>
  <c r="M887" i="1" s="1"/>
  <c r="B888" i="1"/>
  <c r="D888" i="1"/>
  <c r="E888" i="1" l="1"/>
  <c r="F888" i="1" s="1"/>
  <c r="H888" i="1" s="1"/>
  <c r="I888" i="1" s="1"/>
  <c r="C888" i="1"/>
  <c r="J888" i="1" l="1"/>
  <c r="K888" i="1" s="1"/>
  <c r="G889" i="1" s="1"/>
  <c r="L888" i="1" l="1"/>
  <c r="M888" i="1" s="1"/>
  <c r="B889" i="1"/>
  <c r="D889" i="1"/>
  <c r="E889" i="1" l="1"/>
  <c r="F889" i="1" s="1"/>
  <c r="H889" i="1" s="1"/>
  <c r="I889" i="1" s="1"/>
  <c r="C889" i="1"/>
  <c r="J889" i="1" l="1"/>
  <c r="K889" i="1" s="1"/>
  <c r="G890" i="1" s="1"/>
  <c r="L889" i="1" l="1"/>
  <c r="M889" i="1" s="1"/>
  <c r="B890" i="1"/>
  <c r="D890" i="1"/>
  <c r="C890" i="1" l="1"/>
  <c r="E890" i="1"/>
  <c r="F890" i="1" s="1"/>
  <c r="H890" i="1" s="1"/>
  <c r="I890" i="1" s="1"/>
  <c r="J890" i="1" l="1"/>
  <c r="K890" i="1" s="1"/>
  <c r="G891" i="1" s="1"/>
  <c r="L890" i="1" l="1"/>
  <c r="M890" i="1" s="1"/>
  <c r="D891" i="1"/>
  <c r="B891" i="1"/>
  <c r="C891" i="1" l="1"/>
  <c r="E891" i="1"/>
  <c r="F891" i="1" s="1"/>
  <c r="H891" i="1" s="1"/>
  <c r="I891" i="1" s="1"/>
  <c r="J891" i="1" l="1"/>
  <c r="K891" i="1" s="1"/>
  <c r="G892" i="1" s="1"/>
  <c r="L891" i="1" l="1"/>
  <c r="M891" i="1" s="1"/>
  <c r="B892" i="1"/>
  <c r="D892" i="1"/>
  <c r="C892" i="1" l="1"/>
  <c r="E892" i="1"/>
  <c r="F892" i="1" s="1"/>
  <c r="H892" i="1" s="1"/>
  <c r="I892" i="1" s="1"/>
  <c r="J892" i="1" l="1"/>
  <c r="K892" i="1" s="1"/>
  <c r="G893" i="1" s="1"/>
  <c r="L892" i="1" l="1"/>
  <c r="M892" i="1" s="1"/>
  <c r="B893" i="1"/>
  <c r="D893" i="1"/>
  <c r="E893" i="1" l="1"/>
  <c r="F893" i="1" s="1"/>
  <c r="H893" i="1" s="1"/>
  <c r="I893" i="1" s="1"/>
  <c r="C893" i="1"/>
  <c r="J893" i="1" l="1"/>
  <c r="K893" i="1" s="1"/>
  <c r="G894" i="1" s="1"/>
  <c r="L893" i="1" l="1"/>
  <c r="M893" i="1" s="1"/>
  <c r="B894" i="1"/>
  <c r="D894" i="1"/>
  <c r="E894" i="1" l="1"/>
  <c r="F894" i="1" s="1"/>
  <c r="H894" i="1" s="1"/>
  <c r="I894" i="1" s="1"/>
  <c r="C894" i="1"/>
  <c r="J894" i="1" l="1"/>
  <c r="K894" i="1" s="1"/>
  <c r="G895" i="1" s="1"/>
  <c r="L894" i="1" l="1"/>
  <c r="M894" i="1" s="1"/>
  <c r="D895" i="1"/>
  <c r="B895" i="1"/>
  <c r="E895" i="1" l="1"/>
  <c r="F895" i="1" s="1"/>
  <c r="H895" i="1" s="1"/>
  <c r="I895" i="1" s="1"/>
  <c r="C895" i="1"/>
  <c r="J895" i="1" l="1"/>
  <c r="K895" i="1" s="1"/>
  <c r="G896" i="1" s="1"/>
  <c r="L895" i="1" l="1"/>
  <c r="M895" i="1" s="1"/>
  <c r="D896" i="1"/>
  <c r="B896" i="1"/>
  <c r="C896" i="1" l="1"/>
  <c r="E896" i="1"/>
  <c r="F896" i="1" s="1"/>
  <c r="H896" i="1" s="1"/>
  <c r="I896" i="1" s="1"/>
  <c r="J896" i="1" l="1"/>
  <c r="K896" i="1" s="1"/>
  <c r="G897" i="1" s="1"/>
  <c r="L896" i="1" l="1"/>
  <c r="M896" i="1" s="1"/>
  <c r="B897" i="1"/>
  <c r="D897" i="1"/>
  <c r="C897" i="1" l="1"/>
  <c r="E897" i="1"/>
  <c r="F897" i="1" s="1"/>
  <c r="H897" i="1" s="1"/>
  <c r="I897" i="1" s="1"/>
  <c r="J897" i="1" l="1"/>
  <c r="K897" i="1" s="1"/>
  <c r="G898" i="1" s="1"/>
  <c r="L897" i="1" l="1"/>
  <c r="M897" i="1" s="1"/>
  <c r="B898" i="1"/>
  <c r="D898" i="1"/>
  <c r="C898" i="1" l="1"/>
  <c r="E898" i="1"/>
  <c r="F898" i="1" s="1"/>
  <c r="H898" i="1" s="1"/>
  <c r="I898" i="1" s="1"/>
  <c r="J898" i="1" l="1"/>
  <c r="K898" i="1" s="1"/>
  <c r="G899" i="1" s="1"/>
  <c r="L898" i="1" l="1"/>
  <c r="M898" i="1" s="1"/>
  <c r="B899" i="1"/>
  <c r="D899" i="1"/>
  <c r="E899" i="1" l="1"/>
  <c r="F899" i="1" s="1"/>
  <c r="H899" i="1" s="1"/>
  <c r="I899" i="1" s="1"/>
  <c r="C899" i="1"/>
  <c r="J899" i="1" l="1"/>
  <c r="K899" i="1" s="1"/>
  <c r="G900" i="1" s="1"/>
  <c r="L899" i="1" l="1"/>
  <c r="M899" i="1" s="1"/>
  <c r="B900" i="1"/>
  <c r="D900" i="1"/>
  <c r="E900" i="1" l="1"/>
  <c r="F900" i="1" s="1"/>
  <c r="H900" i="1" s="1"/>
  <c r="I900" i="1" s="1"/>
  <c r="C900" i="1"/>
  <c r="J900" i="1" l="1"/>
  <c r="K900" i="1" s="1"/>
  <c r="G901" i="1" s="1"/>
  <c r="L900" i="1" l="1"/>
  <c r="M900" i="1" s="1"/>
  <c r="D901" i="1"/>
  <c r="B901" i="1"/>
  <c r="E901" i="1" l="1"/>
  <c r="F901" i="1" s="1"/>
  <c r="H901" i="1" s="1"/>
  <c r="I901" i="1" s="1"/>
  <c r="C901" i="1"/>
  <c r="J901" i="1" l="1"/>
  <c r="K901" i="1" s="1"/>
  <c r="G902" i="1" s="1"/>
  <c r="L901" i="1" l="1"/>
  <c r="M901" i="1" s="1"/>
  <c r="B902" i="1"/>
  <c r="D902" i="1"/>
  <c r="E902" i="1" l="1"/>
  <c r="F902" i="1" s="1"/>
  <c r="H902" i="1" s="1"/>
  <c r="I902" i="1" s="1"/>
  <c r="C902" i="1"/>
  <c r="J902" i="1" l="1"/>
  <c r="K902" i="1" s="1"/>
  <c r="G903" i="1" s="1"/>
  <c r="L902" i="1" l="1"/>
  <c r="M902" i="1" s="1"/>
  <c r="D903" i="1"/>
  <c r="B903" i="1"/>
  <c r="C903" i="1" l="1"/>
  <c r="E903" i="1"/>
  <c r="F903" i="1" s="1"/>
  <c r="H903" i="1" s="1"/>
  <c r="I903" i="1" s="1"/>
  <c r="J903" i="1" l="1"/>
  <c r="K903" i="1" s="1"/>
  <c r="G904" i="1" s="1"/>
  <c r="L903" i="1" l="1"/>
  <c r="M903" i="1" s="1"/>
  <c r="B904" i="1"/>
  <c r="D904" i="1"/>
  <c r="E904" i="1" l="1"/>
  <c r="F904" i="1" s="1"/>
  <c r="H904" i="1" s="1"/>
  <c r="I904" i="1" s="1"/>
  <c r="C904" i="1"/>
  <c r="J904" i="1" l="1"/>
  <c r="K904" i="1" s="1"/>
  <c r="G905" i="1" s="1"/>
  <c r="L904" i="1" l="1"/>
  <c r="M904" i="1" s="1"/>
  <c r="B905" i="1"/>
  <c r="D905" i="1"/>
  <c r="E905" i="1" l="1"/>
  <c r="F905" i="1" s="1"/>
  <c r="H905" i="1" s="1"/>
  <c r="I905" i="1" s="1"/>
  <c r="C905" i="1"/>
  <c r="J905" i="1" l="1"/>
  <c r="K905" i="1" s="1"/>
  <c r="G906" i="1" s="1"/>
  <c r="L905" i="1" l="1"/>
  <c r="M905" i="1" s="1"/>
  <c r="D906" i="1"/>
  <c r="B906" i="1"/>
  <c r="C906" i="1" l="1"/>
  <c r="E906" i="1"/>
  <c r="F906" i="1" s="1"/>
  <c r="H906" i="1" s="1"/>
  <c r="I906" i="1" s="1"/>
  <c r="J906" i="1" l="1"/>
  <c r="K906" i="1" s="1"/>
  <c r="G907" i="1" s="1"/>
  <c r="L906" i="1" l="1"/>
  <c r="M906" i="1" s="1"/>
  <c r="B907" i="1"/>
  <c r="D907" i="1"/>
  <c r="C907" i="1" l="1"/>
  <c r="E907" i="1"/>
  <c r="F907" i="1" s="1"/>
  <c r="H907" i="1" s="1"/>
  <c r="I907" i="1" s="1"/>
  <c r="J907" i="1" l="1"/>
  <c r="K907" i="1" s="1"/>
  <c r="G908" i="1" s="1"/>
  <c r="L907" i="1" l="1"/>
  <c r="M907" i="1" s="1"/>
  <c r="D908" i="1"/>
  <c r="B908" i="1"/>
  <c r="E908" i="1" l="1"/>
  <c r="F908" i="1" s="1"/>
  <c r="H908" i="1" s="1"/>
  <c r="I908" i="1" s="1"/>
  <c r="C908" i="1"/>
  <c r="J908" i="1" l="1"/>
  <c r="K908" i="1" s="1"/>
  <c r="G909" i="1" s="1"/>
  <c r="L908" i="1" l="1"/>
  <c r="M908" i="1" s="1"/>
  <c r="B909" i="1"/>
  <c r="D909" i="1"/>
  <c r="E909" i="1" l="1"/>
  <c r="F909" i="1" s="1"/>
  <c r="H909" i="1" s="1"/>
  <c r="I909" i="1" s="1"/>
  <c r="C909" i="1"/>
  <c r="J909" i="1" l="1"/>
  <c r="K909" i="1" s="1"/>
  <c r="G910" i="1" s="1"/>
  <c r="L909" i="1" l="1"/>
  <c r="M909" i="1" s="1"/>
  <c r="D910" i="1"/>
  <c r="B910" i="1"/>
  <c r="C910" i="1" l="1"/>
  <c r="E910" i="1"/>
  <c r="F910" i="1" s="1"/>
  <c r="H910" i="1" s="1"/>
  <c r="I910" i="1" s="1"/>
  <c r="J910" i="1" l="1"/>
  <c r="K910" i="1" s="1"/>
  <c r="G911" i="1" s="1"/>
  <c r="L910" i="1" l="1"/>
  <c r="M910" i="1" s="1"/>
  <c r="B911" i="1"/>
  <c r="D911" i="1"/>
  <c r="C911" i="1" l="1"/>
  <c r="E911" i="1"/>
  <c r="F911" i="1" s="1"/>
  <c r="H911" i="1" s="1"/>
  <c r="I911" i="1" s="1"/>
  <c r="J911" i="1" l="1"/>
  <c r="K911" i="1" s="1"/>
  <c r="G912" i="1" s="1"/>
  <c r="L911" i="1" l="1"/>
  <c r="M911" i="1" s="1"/>
  <c r="B912" i="1"/>
  <c r="D912" i="1"/>
  <c r="E912" i="1" l="1"/>
  <c r="F912" i="1" s="1"/>
  <c r="H912" i="1" s="1"/>
  <c r="I912" i="1" s="1"/>
  <c r="C912" i="1"/>
  <c r="J912" i="1" l="1"/>
  <c r="K912" i="1" s="1"/>
  <c r="G913" i="1" s="1"/>
  <c r="L912" i="1" l="1"/>
  <c r="M912" i="1" s="1"/>
  <c r="D913" i="1"/>
  <c r="B913" i="1"/>
  <c r="C913" i="1" l="1"/>
  <c r="E913" i="1"/>
  <c r="F913" i="1" s="1"/>
  <c r="H913" i="1" s="1"/>
  <c r="I913" i="1" s="1"/>
  <c r="J913" i="1" l="1"/>
  <c r="K913" i="1" s="1"/>
  <c r="G914" i="1" s="1"/>
  <c r="L913" i="1" l="1"/>
  <c r="M913" i="1" s="1"/>
  <c r="B914" i="1"/>
  <c r="D914" i="1"/>
  <c r="E914" i="1" l="1"/>
  <c r="F914" i="1" s="1"/>
  <c r="H914" i="1" s="1"/>
  <c r="I914" i="1" s="1"/>
  <c r="C914" i="1"/>
  <c r="J914" i="1" l="1"/>
  <c r="K914" i="1" s="1"/>
  <c r="G915" i="1" s="1"/>
  <c r="L914" i="1" l="1"/>
  <c r="M914" i="1" s="1"/>
  <c r="D915" i="1"/>
  <c r="B915" i="1"/>
  <c r="C915" i="1" l="1"/>
  <c r="E915" i="1"/>
  <c r="F915" i="1" s="1"/>
  <c r="H915" i="1" s="1"/>
  <c r="I915" i="1" s="1"/>
  <c r="J915" i="1" l="1"/>
  <c r="K915" i="1" s="1"/>
  <c r="G916" i="1" s="1"/>
  <c r="L915" i="1" l="1"/>
  <c r="M915" i="1" s="1"/>
  <c r="B916" i="1"/>
  <c r="D916" i="1"/>
  <c r="E916" i="1" l="1"/>
  <c r="F916" i="1" s="1"/>
  <c r="H916" i="1" s="1"/>
  <c r="I916" i="1" s="1"/>
  <c r="C916" i="1"/>
  <c r="J916" i="1" l="1"/>
  <c r="K916" i="1" s="1"/>
  <c r="G917" i="1" s="1"/>
  <c r="L916" i="1" l="1"/>
  <c r="M916" i="1" s="1"/>
  <c r="B917" i="1"/>
  <c r="D917" i="1"/>
  <c r="E917" i="1" l="1"/>
  <c r="F917" i="1" s="1"/>
  <c r="H917" i="1" s="1"/>
  <c r="I917" i="1" s="1"/>
  <c r="C917" i="1"/>
  <c r="J917" i="1" l="1"/>
  <c r="K917" i="1" s="1"/>
  <c r="G918" i="1" s="1"/>
  <c r="L917" i="1" l="1"/>
  <c r="M917" i="1" s="1"/>
  <c r="B918" i="1"/>
  <c r="D918" i="1"/>
  <c r="E918" i="1" l="1"/>
  <c r="F918" i="1" s="1"/>
  <c r="H918" i="1" s="1"/>
  <c r="I918" i="1" s="1"/>
  <c r="C918" i="1"/>
  <c r="J918" i="1" l="1"/>
  <c r="K918" i="1" s="1"/>
  <c r="G919" i="1" s="1"/>
  <c r="L918" i="1" l="1"/>
  <c r="M918" i="1" s="1"/>
  <c r="D919" i="1"/>
  <c r="B919" i="1"/>
  <c r="C919" i="1" l="1"/>
  <c r="E919" i="1"/>
  <c r="F919" i="1" s="1"/>
  <c r="H919" i="1" s="1"/>
  <c r="I919" i="1" s="1"/>
  <c r="J919" i="1" l="1"/>
  <c r="K919" i="1" s="1"/>
  <c r="G920" i="1" s="1"/>
  <c r="L919" i="1" l="1"/>
  <c r="M919" i="1" s="1"/>
  <c r="B920" i="1"/>
  <c r="D920" i="1"/>
  <c r="E920" i="1" l="1"/>
  <c r="F920" i="1" s="1"/>
  <c r="H920" i="1" s="1"/>
  <c r="I920" i="1" s="1"/>
  <c r="C920" i="1"/>
  <c r="J920" i="1" l="1"/>
  <c r="K920" i="1" s="1"/>
  <c r="G921" i="1" s="1"/>
  <c r="L920" i="1" l="1"/>
  <c r="M920" i="1" s="1"/>
  <c r="D921" i="1"/>
  <c r="B921" i="1"/>
  <c r="E921" i="1" l="1"/>
  <c r="F921" i="1" s="1"/>
  <c r="H921" i="1" s="1"/>
  <c r="I921" i="1" s="1"/>
  <c r="C921" i="1"/>
  <c r="J921" i="1" l="1"/>
  <c r="K921" i="1" s="1"/>
  <c r="G922" i="1" s="1"/>
  <c r="L921" i="1" l="1"/>
  <c r="M921" i="1" s="1"/>
  <c r="D922" i="1"/>
  <c r="B922" i="1"/>
  <c r="C922" i="1" l="1"/>
  <c r="E922" i="1"/>
  <c r="F922" i="1" s="1"/>
  <c r="H922" i="1" s="1"/>
  <c r="I922" i="1" s="1"/>
  <c r="J922" i="1" l="1"/>
  <c r="K922" i="1" s="1"/>
  <c r="G923" i="1" s="1"/>
  <c r="L922" i="1" l="1"/>
  <c r="M922" i="1" s="1"/>
  <c r="D923" i="1"/>
  <c r="B923" i="1"/>
  <c r="E923" i="1" l="1"/>
  <c r="F923" i="1" s="1"/>
  <c r="H923" i="1" s="1"/>
  <c r="I923" i="1" s="1"/>
  <c r="C923" i="1"/>
  <c r="J923" i="1" l="1"/>
  <c r="K923" i="1" s="1"/>
  <c r="G924" i="1" s="1"/>
  <c r="L923" i="1" l="1"/>
  <c r="M923" i="1" s="1"/>
  <c r="D924" i="1"/>
  <c r="B924" i="1"/>
  <c r="C924" i="1" l="1"/>
  <c r="E924" i="1"/>
  <c r="F924" i="1" s="1"/>
  <c r="H924" i="1" s="1"/>
  <c r="I924" i="1" s="1"/>
  <c r="J924" i="1" l="1"/>
  <c r="K924" i="1" s="1"/>
  <c r="G925" i="1" s="1"/>
  <c r="L924" i="1" l="1"/>
  <c r="M924" i="1" s="1"/>
  <c r="D925" i="1"/>
  <c r="B925" i="1"/>
  <c r="C925" i="1" l="1"/>
  <c r="E925" i="1"/>
  <c r="F925" i="1" s="1"/>
  <c r="H925" i="1" s="1"/>
  <c r="I925" i="1" s="1"/>
  <c r="J925" i="1" l="1"/>
  <c r="K925" i="1" s="1"/>
  <c r="G926" i="1" s="1"/>
  <c r="L925" i="1" l="1"/>
  <c r="M925" i="1" s="1"/>
  <c r="B926" i="1"/>
  <c r="D926" i="1"/>
  <c r="C926" i="1" l="1"/>
  <c r="E926" i="1"/>
  <c r="F926" i="1" s="1"/>
  <c r="H926" i="1" s="1"/>
  <c r="I926" i="1" s="1"/>
  <c r="J926" i="1" l="1"/>
  <c r="K926" i="1" s="1"/>
  <c r="G927" i="1" s="1"/>
  <c r="L926" i="1" l="1"/>
  <c r="M926" i="1" s="1"/>
  <c r="D927" i="1"/>
  <c r="B927" i="1"/>
  <c r="E927" i="1" l="1"/>
  <c r="F927" i="1" s="1"/>
  <c r="H927" i="1" s="1"/>
  <c r="I927" i="1" s="1"/>
  <c r="C927" i="1"/>
  <c r="J927" i="1" l="1"/>
  <c r="K927" i="1" s="1"/>
  <c r="G928" i="1" s="1"/>
  <c r="L927" i="1" l="1"/>
  <c r="M927" i="1" s="1"/>
  <c r="B928" i="1"/>
  <c r="D928" i="1"/>
  <c r="C928" i="1" l="1"/>
  <c r="E928" i="1"/>
  <c r="F928" i="1" s="1"/>
  <c r="H928" i="1" s="1"/>
  <c r="I928" i="1" s="1"/>
  <c r="J928" i="1" l="1"/>
  <c r="K928" i="1" s="1"/>
  <c r="G929" i="1" s="1"/>
  <c r="L928" i="1" l="1"/>
  <c r="M928" i="1" s="1"/>
  <c r="D929" i="1"/>
  <c r="B929" i="1"/>
  <c r="E929" i="1" l="1"/>
  <c r="F929" i="1" s="1"/>
  <c r="H929" i="1" s="1"/>
  <c r="I929" i="1" s="1"/>
  <c r="C929" i="1"/>
  <c r="J929" i="1" l="1"/>
  <c r="K929" i="1" s="1"/>
  <c r="G930" i="1" s="1"/>
  <c r="L929" i="1" l="1"/>
  <c r="M929" i="1" s="1"/>
  <c r="D930" i="1"/>
  <c r="B930" i="1"/>
  <c r="E930" i="1" l="1"/>
  <c r="F930" i="1" s="1"/>
  <c r="H930" i="1" s="1"/>
  <c r="I930" i="1" s="1"/>
  <c r="C930" i="1"/>
  <c r="J930" i="1" l="1"/>
  <c r="K930" i="1" s="1"/>
  <c r="G931" i="1" s="1"/>
  <c r="L930" i="1" l="1"/>
  <c r="M930" i="1" s="1"/>
  <c r="B931" i="1"/>
  <c r="D931" i="1"/>
  <c r="E931" i="1" l="1"/>
  <c r="F931" i="1" s="1"/>
  <c r="H931" i="1" s="1"/>
  <c r="I931" i="1" s="1"/>
  <c r="C931" i="1"/>
  <c r="J931" i="1" l="1"/>
  <c r="K931" i="1" s="1"/>
  <c r="G932" i="1" s="1"/>
  <c r="L931" i="1" l="1"/>
  <c r="M931" i="1" s="1"/>
  <c r="D932" i="1"/>
  <c r="B932" i="1"/>
  <c r="E932" i="1" l="1"/>
  <c r="F932" i="1" s="1"/>
  <c r="H932" i="1" s="1"/>
  <c r="I932" i="1" s="1"/>
  <c r="C932" i="1"/>
  <c r="J932" i="1" l="1"/>
  <c r="K932" i="1" s="1"/>
  <c r="G933" i="1" s="1"/>
  <c r="L932" i="1" l="1"/>
  <c r="M932" i="1" s="1"/>
  <c r="D933" i="1"/>
  <c r="B933" i="1"/>
  <c r="E933" i="1" l="1"/>
  <c r="F933" i="1" s="1"/>
  <c r="H933" i="1" s="1"/>
  <c r="I933" i="1" s="1"/>
  <c r="C933" i="1"/>
  <c r="J933" i="1" l="1"/>
  <c r="K933" i="1" s="1"/>
  <c r="G934" i="1" s="1"/>
  <c r="L933" i="1" l="1"/>
  <c r="M933" i="1" s="1"/>
  <c r="D934" i="1"/>
  <c r="B934" i="1"/>
  <c r="E934" i="1" l="1"/>
  <c r="F934" i="1" s="1"/>
  <c r="H934" i="1" s="1"/>
  <c r="I934" i="1" s="1"/>
  <c r="C934" i="1"/>
  <c r="J934" i="1" l="1"/>
  <c r="K934" i="1" s="1"/>
  <c r="G935" i="1" s="1"/>
  <c r="L934" i="1" l="1"/>
  <c r="M934" i="1" s="1"/>
  <c r="B935" i="1"/>
  <c r="D935" i="1"/>
  <c r="E935" i="1" l="1"/>
  <c r="F935" i="1" s="1"/>
  <c r="H935" i="1" s="1"/>
  <c r="I935" i="1" s="1"/>
  <c r="C935" i="1"/>
  <c r="J935" i="1" l="1"/>
  <c r="K935" i="1" s="1"/>
  <c r="G936" i="1" s="1"/>
  <c r="L935" i="1" l="1"/>
  <c r="M935" i="1" s="1"/>
  <c r="B936" i="1"/>
  <c r="D936" i="1"/>
  <c r="E936" i="1" l="1"/>
  <c r="F936" i="1" s="1"/>
  <c r="H936" i="1" s="1"/>
  <c r="I936" i="1" s="1"/>
  <c r="C936" i="1"/>
  <c r="J936" i="1" l="1"/>
  <c r="K936" i="1" s="1"/>
  <c r="G937" i="1" s="1"/>
  <c r="L936" i="1" l="1"/>
  <c r="M936" i="1" s="1"/>
  <c r="B937" i="1"/>
  <c r="D937" i="1"/>
  <c r="E937" i="1" l="1"/>
  <c r="F937" i="1" s="1"/>
  <c r="H937" i="1" s="1"/>
  <c r="I937" i="1" s="1"/>
  <c r="C937" i="1"/>
  <c r="J937" i="1" l="1"/>
  <c r="K937" i="1" s="1"/>
  <c r="G938" i="1" s="1"/>
  <c r="L937" i="1" l="1"/>
  <c r="M937" i="1" s="1"/>
  <c r="D938" i="1"/>
  <c r="B938" i="1"/>
  <c r="C938" i="1" l="1"/>
  <c r="E938" i="1"/>
  <c r="F938" i="1" s="1"/>
  <c r="H938" i="1" s="1"/>
  <c r="I938" i="1" s="1"/>
  <c r="J938" i="1" l="1"/>
  <c r="K938" i="1" s="1"/>
  <c r="G939" i="1" s="1"/>
  <c r="L938" i="1" l="1"/>
  <c r="M938" i="1" s="1"/>
  <c r="B939" i="1"/>
  <c r="D939" i="1"/>
  <c r="C939" i="1" l="1"/>
  <c r="E939" i="1"/>
  <c r="F939" i="1" s="1"/>
  <c r="H939" i="1" s="1"/>
  <c r="I939" i="1" s="1"/>
  <c r="J939" i="1" l="1"/>
  <c r="K939" i="1" s="1"/>
  <c r="G940" i="1" s="1"/>
  <c r="L939" i="1" l="1"/>
  <c r="M939" i="1" s="1"/>
  <c r="D940" i="1"/>
  <c r="B940" i="1"/>
  <c r="C940" i="1" l="1"/>
  <c r="E940" i="1"/>
  <c r="F940" i="1" s="1"/>
  <c r="H940" i="1" s="1"/>
  <c r="I940" i="1" s="1"/>
  <c r="J940" i="1" l="1"/>
  <c r="K940" i="1" s="1"/>
  <c r="G941" i="1" s="1"/>
  <c r="L940" i="1" l="1"/>
  <c r="M940" i="1" s="1"/>
  <c r="B941" i="1"/>
  <c r="D941" i="1"/>
  <c r="E941" i="1" l="1"/>
  <c r="F941" i="1" s="1"/>
  <c r="H941" i="1" s="1"/>
  <c r="I941" i="1" s="1"/>
  <c r="C941" i="1"/>
  <c r="J941" i="1" l="1"/>
  <c r="K941" i="1" s="1"/>
  <c r="G942" i="1" s="1"/>
  <c r="L941" i="1" l="1"/>
  <c r="M941" i="1" s="1"/>
  <c r="D942" i="1"/>
  <c r="B942" i="1"/>
  <c r="C942" i="1" l="1"/>
  <c r="E942" i="1"/>
  <c r="F942" i="1" s="1"/>
  <c r="H942" i="1" s="1"/>
  <c r="I942" i="1" s="1"/>
  <c r="J942" i="1" l="1"/>
  <c r="K942" i="1" s="1"/>
  <c r="G943" i="1" s="1"/>
  <c r="L942" i="1" l="1"/>
  <c r="M942" i="1" s="1"/>
  <c r="B943" i="1"/>
  <c r="D943" i="1"/>
  <c r="E943" i="1" l="1"/>
  <c r="F943" i="1" s="1"/>
  <c r="H943" i="1" s="1"/>
  <c r="I943" i="1" s="1"/>
  <c r="C943" i="1"/>
  <c r="J943" i="1" l="1"/>
  <c r="K943" i="1" s="1"/>
  <c r="G944" i="1" s="1"/>
  <c r="L943" i="1" l="1"/>
  <c r="M943" i="1" s="1"/>
  <c r="B944" i="1"/>
  <c r="D944" i="1"/>
  <c r="E944" i="1" l="1"/>
  <c r="F944" i="1" s="1"/>
  <c r="H944" i="1" s="1"/>
  <c r="I944" i="1" s="1"/>
  <c r="C944" i="1"/>
  <c r="J944" i="1" l="1"/>
  <c r="K944" i="1" s="1"/>
  <c r="G945" i="1" s="1"/>
  <c r="L944" i="1" l="1"/>
  <c r="M944" i="1" s="1"/>
  <c r="D945" i="1"/>
  <c r="B945" i="1"/>
  <c r="C945" i="1" l="1"/>
  <c r="E945" i="1"/>
  <c r="F945" i="1" s="1"/>
  <c r="H945" i="1" s="1"/>
  <c r="I945" i="1" s="1"/>
  <c r="J945" i="1" l="1"/>
  <c r="K945" i="1" s="1"/>
  <c r="G946" i="1" s="1"/>
  <c r="L945" i="1" l="1"/>
  <c r="M945" i="1" s="1"/>
  <c r="D946" i="1"/>
  <c r="B946" i="1"/>
  <c r="C946" i="1" l="1"/>
  <c r="E946" i="1"/>
  <c r="F946" i="1" s="1"/>
  <c r="H946" i="1" s="1"/>
  <c r="I946" i="1" s="1"/>
  <c r="J946" i="1" l="1"/>
  <c r="K946" i="1" s="1"/>
  <c r="G947" i="1" s="1"/>
  <c r="L946" i="1" l="1"/>
  <c r="M946" i="1" s="1"/>
  <c r="B947" i="1"/>
  <c r="D947" i="1"/>
  <c r="E947" i="1" l="1"/>
  <c r="F947" i="1" s="1"/>
  <c r="H947" i="1" s="1"/>
  <c r="I947" i="1" s="1"/>
  <c r="C947" i="1"/>
  <c r="J947" i="1" l="1"/>
  <c r="K947" i="1" s="1"/>
  <c r="G948" i="1" s="1"/>
  <c r="L947" i="1" l="1"/>
  <c r="M947" i="1" s="1"/>
  <c r="D948" i="1"/>
  <c r="B948" i="1"/>
  <c r="C948" i="1" l="1"/>
  <c r="E948" i="1"/>
  <c r="F948" i="1" s="1"/>
  <c r="H948" i="1" s="1"/>
  <c r="I948" i="1" s="1"/>
  <c r="J948" i="1" l="1"/>
  <c r="K948" i="1" s="1"/>
  <c r="G949" i="1" s="1"/>
  <c r="L948" i="1" l="1"/>
  <c r="M948" i="1" s="1"/>
  <c r="D949" i="1"/>
  <c r="B949" i="1"/>
  <c r="E949" i="1" l="1"/>
  <c r="F949" i="1" s="1"/>
  <c r="H949" i="1" s="1"/>
  <c r="I949" i="1" s="1"/>
  <c r="C949" i="1"/>
  <c r="J949" i="1" l="1"/>
  <c r="K949" i="1" s="1"/>
  <c r="G950" i="1" s="1"/>
  <c r="L949" i="1" l="1"/>
  <c r="M949" i="1" s="1"/>
  <c r="D950" i="1"/>
  <c r="B950" i="1"/>
  <c r="E950" i="1" l="1"/>
  <c r="F950" i="1" s="1"/>
  <c r="H950" i="1" s="1"/>
  <c r="I950" i="1" s="1"/>
  <c r="C950" i="1"/>
  <c r="J950" i="1" l="1"/>
  <c r="K950" i="1" s="1"/>
  <c r="G951" i="1" s="1"/>
  <c r="L950" i="1" l="1"/>
  <c r="M950" i="1" s="1"/>
  <c r="D951" i="1"/>
  <c r="B951" i="1"/>
  <c r="E951" i="1" l="1"/>
  <c r="F951" i="1" s="1"/>
  <c r="H951" i="1" s="1"/>
  <c r="I951" i="1" s="1"/>
  <c r="C951" i="1"/>
  <c r="J951" i="1" l="1"/>
  <c r="K951" i="1" s="1"/>
  <c r="G952" i="1" s="1"/>
  <c r="L951" i="1" l="1"/>
  <c r="M951" i="1" s="1"/>
  <c r="D952" i="1"/>
  <c r="B952" i="1"/>
  <c r="C952" i="1" l="1"/>
  <c r="E952" i="1"/>
  <c r="F952" i="1" s="1"/>
  <c r="H952" i="1" s="1"/>
  <c r="I952" i="1" s="1"/>
  <c r="J952" i="1" l="1"/>
  <c r="K952" i="1" s="1"/>
  <c r="G953" i="1" s="1"/>
  <c r="L952" i="1" l="1"/>
  <c r="M952" i="1" s="1"/>
  <c r="D953" i="1"/>
  <c r="B953" i="1"/>
  <c r="C953" i="1" l="1"/>
  <c r="E953" i="1"/>
  <c r="F953" i="1" s="1"/>
  <c r="H953" i="1" s="1"/>
  <c r="I953" i="1" s="1"/>
  <c r="J953" i="1" l="1"/>
  <c r="K953" i="1" s="1"/>
  <c r="G954" i="1" s="1"/>
  <c r="L953" i="1" l="1"/>
  <c r="M953" i="1" s="1"/>
  <c r="D954" i="1"/>
  <c r="B954" i="1"/>
  <c r="E954" i="1" l="1"/>
  <c r="F954" i="1" s="1"/>
  <c r="H954" i="1" s="1"/>
  <c r="I954" i="1" s="1"/>
  <c r="C954" i="1"/>
  <c r="J954" i="1" l="1"/>
  <c r="K954" i="1" s="1"/>
  <c r="G955" i="1" s="1"/>
  <c r="L954" i="1" l="1"/>
  <c r="M954" i="1" s="1"/>
  <c r="D955" i="1"/>
  <c r="B955" i="1"/>
  <c r="C955" i="1" l="1"/>
  <c r="E955" i="1"/>
  <c r="F955" i="1" s="1"/>
  <c r="H955" i="1" s="1"/>
  <c r="I955" i="1" s="1"/>
  <c r="J955" i="1" l="1"/>
  <c r="K955" i="1" s="1"/>
  <c r="G956" i="1" s="1"/>
  <c r="L955" i="1" l="1"/>
  <c r="M955" i="1" s="1"/>
  <c r="B956" i="1"/>
  <c r="D956" i="1"/>
  <c r="E956" i="1" l="1"/>
  <c r="F956" i="1" s="1"/>
  <c r="H956" i="1" s="1"/>
  <c r="I956" i="1" s="1"/>
  <c r="C956" i="1"/>
  <c r="J956" i="1" l="1"/>
  <c r="K956" i="1" s="1"/>
  <c r="G957" i="1" s="1"/>
  <c r="L956" i="1" l="1"/>
  <c r="M956" i="1" s="1"/>
  <c r="B957" i="1"/>
  <c r="D957" i="1"/>
  <c r="C957" i="1" l="1"/>
  <c r="E957" i="1"/>
  <c r="F957" i="1" s="1"/>
  <c r="H957" i="1" s="1"/>
  <c r="I957" i="1" s="1"/>
  <c r="J957" i="1" l="1"/>
  <c r="K957" i="1" s="1"/>
  <c r="G958" i="1" s="1"/>
  <c r="L957" i="1" l="1"/>
  <c r="M957" i="1" s="1"/>
  <c r="B958" i="1"/>
  <c r="D958" i="1"/>
  <c r="C958" i="1" l="1"/>
  <c r="E958" i="1"/>
  <c r="F958" i="1" s="1"/>
  <c r="H958" i="1" s="1"/>
  <c r="I958" i="1" s="1"/>
  <c r="J958" i="1" l="1"/>
  <c r="K958" i="1" s="1"/>
  <c r="G959" i="1" s="1"/>
  <c r="L958" i="1" l="1"/>
  <c r="M958" i="1" s="1"/>
  <c r="B959" i="1"/>
  <c r="D959" i="1"/>
  <c r="E959" i="1" l="1"/>
  <c r="F959" i="1" s="1"/>
  <c r="H959" i="1" s="1"/>
  <c r="I959" i="1" s="1"/>
  <c r="C959" i="1"/>
  <c r="J959" i="1" l="1"/>
  <c r="K959" i="1" s="1"/>
  <c r="G960" i="1" s="1"/>
  <c r="L959" i="1" l="1"/>
  <c r="M959" i="1" s="1"/>
  <c r="B960" i="1"/>
  <c r="D960" i="1"/>
  <c r="E960" i="1" l="1"/>
  <c r="F960" i="1" s="1"/>
  <c r="H960" i="1" s="1"/>
  <c r="I960" i="1" s="1"/>
  <c r="C960" i="1"/>
  <c r="J960" i="1" l="1"/>
  <c r="K960" i="1" s="1"/>
  <c r="G961" i="1" s="1"/>
  <c r="L960" i="1" l="1"/>
  <c r="M960" i="1" s="1"/>
  <c r="B961" i="1"/>
  <c r="D961" i="1"/>
  <c r="C961" i="1" l="1"/>
  <c r="E961" i="1"/>
  <c r="F961" i="1" s="1"/>
  <c r="H961" i="1" s="1"/>
  <c r="I961" i="1" s="1"/>
  <c r="J961" i="1" l="1"/>
  <c r="K961" i="1" s="1"/>
  <c r="G962" i="1" s="1"/>
  <c r="L961" i="1" l="1"/>
  <c r="M961" i="1" s="1"/>
  <c r="D962" i="1"/>
  <c r="B962" i="1"/>
  <c r="E962" i="1" l="1"/>
  <c r="F962" i="1" s="1"/>
  <c r="H962" i="1" s="1"/>
  <c r="I962" i="1" s="1"/>
  <c r="C962" i="1"/>
  <c r="J962" i="1" l="1"/>
  <c r="K962" i="1" s="1"/>
  <c r="G963" i="1" s="1"/>
  <c r="L962" i="1" l="1"/>
  <c r="M962" i="1" s="1"/>
  <c r="B963" i="1"/>
  <c r="D963" i="1"/>
  <c r="E963" i="1" l="1"/>
  <c r="F963" i="1" s="1"/>
  <c r="H963" i="1" s="1"/>
  <c r="I963" i="1" s="1"/>
  <c r="C963" i="1"/>
  <c r="J963" i="1" l="1"/>
  <c r="K963" i="1" s="1"/>
  <c r="G964" i="1" s="1"/>
  <c r="L963" i="1" l="1"/>
  <c r="M963" i="1" s="1"/>
  <c r="D964" i="1"/>
  <c r="B964" i="1"/>
  <c r="E964" i="1" l="1"/>
  <c r="F964" i="1" s="1"/>
  <c r="H964" i="1" s="1"/>
  <c r="I964" i="1" s="1"/>
  <c r="C964" i="1"/>
  <c r="J964" i="1" l="1"/>
  <c r="K964" i="1" s="1"/>
  <c r="G965" i="1" s="1"/>
  <c r="L964" i="1" l="1"/>
  <c r="M964" i="1" s="1"/>
  <c r="D965" i="1"/>
  <c r="B965" i="1"/>
  <c r="C965" i="1" l="1"/>
  <c r="E965" i="1"/>
  <c r="F965" i="1" s="1"/>
  <c r="H965" i="1" s="1"/>
  <c r="I965" i="1" s="1"/>
  <c r="J965" i="1" l="1"/>
  <c r="K965" i="1" s="1"/>
  <c r="G966" i="1" s="1"/>
  <c r="L965" i="1" l="1"/>
  <c r="M965" i="1" s="1"/>
  <c r="B966" i="1"/>
  <c r="D966" i="1"/>
  <c r="C966" i="1" l="1"/>
  <c r="E966" i="1"/>
  <c r="F966" i="1" s="1"/>
  <c r="H966" i="1" s="1"/>
  <c r="I966" i="1" s="1"/>
  <c r="J966" i="1" l="1"/>
  <c r="K966" i="1" s="1"/>
  <c r="G967" i="1" s="1"/>
  <c r="L966" i="1" l="1"/>
  <c r="M966" i="1" s="1"/>
  <c r="B967" i="1"/>
  <c r="D967" i="1"/>
  <c r="C967" i="1" l="1"/>
  <c r="E967" i="1"/>
  <c r="F967" i="1" s="1"/>
  <c r="H967" i="1" s="1"/>
  <c r="I967" i="1" s="1"/>
  <c r="J967" i="1" l="1"/>
  <c r="K967" i="1" s="1"/>
  <c r="G968" i="1" s="1"/>
  <c r="L967" i="1" l="1"/>
  <c r="M967" i="1" s="1"/>
  <c r="D968" i="1"/>
  <c r="B968" i="1"/>
  <c r="C968" i="1" l="1"/>
  <c r="E968" i="1"/>
  <c r="F968" i="1" s="1"/>
  <c r="H968" i="1" s="1"/>
  <c r="I968" i="1" s="1"/>
  <c r="J968" i="1" l="1"/>
  <c r="K968" i="1" s="1"/>
  <c r="G969" i="1" s="1"/>
  <c r="L968" i="1" l="1"/>
  <c r="M968" i="1" s="1"/>
  <c r="D969" i="1"/>
  <c r="B969" i="1"/>
  <c r="E969" i="1" l="1"/>
  <c r="F969" i="1" s="1"/>
  <c r="H969" i="1" s="1"/>
  <c r="I969" i="1" s="1"/>
  <c r="C969" i="1"/>
  <c r="J969" i="1" l="1"/>
  <c r="K969" i="1" s="1"/>
  <c r="G970" i="1" s="1"/>
  <c r="L969" i="1" l="1"/>
  <c r="M969" i="1" s="1"/>
  <c r="B970" i="1"/>
  <c r="D970" i="1"/>
  <c r="C970" i="1" l="1"/>
  <c r="E970" i="1"/>
  <c r="F970" i="1" s="1"/>
  <c r="H970" i="1" s="1"/>
  <c r="I970" i="1" s="1"/>
  <c r="J970" i="1" l="1"/>
  <c r="K970" i="1" s="1"/>
  <c r="G971" i="1" s="1"/>
  <c r="L970" i="1" l="1"/>
  <c r="M970" i="1" s="1"/>
  <c r="B971" i="1"/>
  <c r="D971" i="1"/>
  <c r="C971" i="1" l="1"/>
  <c r="E971" i="1"/>
  <c r="F971" i="1" s="1"/>
  <c r="H971" i="1" s="1"/>
  <c r="I971" i="1" s="1"/>
  <c r="J971" i="1" l="1"/>
  <c r="K971" i="1" s="1"/>
  <c r="G972" i="1" s="1"/>
  <c r="L971" i="1" l="1"/>
  <c r="M971" i="1" s="1"/>
  <c r="B972" i="1"/>
  <c r="D972" i="1"/>
  <c r="C972" i="1" l="1"/>
  <c r="E972" i="1"/>
  <c r="F972" i="1" s="1"/>
  <c r="H972" i="1" s="1"/>
  <c r="I972" i="1" s="1"/>
  <c r="J972" i="1" l="1"/>
  <c r="K972" i="1" s="1"/>
  <c r="G973" i="1" s="1"/>
  <c r="L972" i="1" l="1"/>
  <c r="M972" i="1" s="1"/>
  <c r="D973" i="1"/>
  <c r="B973" i="1"/>
  <c r="C973" i="1" l="1"/>
  <c r="E973" i="1"/>
  <c r="F973" i="1" s="1"/>
  <c r="H973" i="1" s="1"/>
  <c r="I973" i="1" s="1"/>
  <c r="J973" i="1" l="1"/>
  <c r="K973" i="1" s="1"/>
  <c r="G974" i="1" s="1"/>
  <c r="L973" i="1" l="1"/>
  <c r="M973" i="1" s="1"/>
  <c r="B974" i="1"/>
  <c r="D974" i="1"/>
  <c r="C974" i="1" l="1"/>
  <c r="E974" i="1"/>
  <c r="F974" i="1" s="1"/>
  <c r="H974" i="1" s="1"/>
  <c r="I974" i="1" s="1"/>
  <c r="J974" i="1" l="1"/>
  <c r="K974" i="1" s="1"/>
  <c r="G975" i="1" s="1"/>
  <c r="L974" i="1" l="1"/>
  <c r="M974" i="1" s="1"/>
  <c r="D975" i="1"/>
  <c r="B975" i="1"/>
  <c r="E975" i="1" l="1"/>
  <c r="F975" i="1" s="1"/>
  <c r="H975" i="1" s="1"/>
  <c r="I975" i="1" s="1"/>
  <c r="C975" i="1"/>
  <c r="J975" i="1" l="1"/>
  <c r="K975" i="1" s="1"/>
  <c r="G976" i="1" s="1"/>
  <c r="L975" i="1" l="1"/>
  <c r="M975" i="1" s="1"/>
  <c r="D976" i="1"/>
  <c r="B976" i="1"/>
  <c r="C976" i="1" l="1"/>
  <c r="E976" i="1"/>
  <c r="F976" i="1" s="1"/>
  <c r="H976" i="1" s="1"/>
  <c r="I976" i="1" s="1"/>
  <c r="J976" i="1" l="1"/>
  <c r="K976" i="1" s="1"/>
  <c r="G977" i="1" s="1"/>
  <c r="L976" i="1" l="1"/>
  <c r="M976" i="1" s="1"/>
  <c r="B977" i="1"/>
  <c r="D977" i="1"/>
  <c r="E977" i="1" l="1"/>
  <c r="F977" i="1" s="1"/>
  <c r="H977" i="1" s="1"/>
  <c r="I977" i="1" s="1"/>
  <c r="C977" i="1"/>
  <c r="J977" i="1" l="1"/>
  <c r="K977" i="1" s="1"/>
  <c r="G978" i="1" s="1"/>
  <c r="L977" i="1" l="1"/>
  <c r="M977" i="1" s="1"/>
  <c r="D978" i="1"/>
  <c r="B978" i="1"/>
  <c r="C978" i="1" l="1"/>
  <c r="E978" i="1"/>
  <c r="F978" i="1" s="1"/>
  <c r="H978" i="1" s="1"/>
  <c r="I978" i="1" s="1"/>
  <c r="J978" i="1" l="1"/>
  <c r="K978" i="1" s="1"/>
  <c r="G979" i="1" s="1"/>
  <c r="L978" i="1" l="1"/>
  <c r="M978" i="1" s="1"/>
  <c r="D979" i="1"/>
  <c r="B979" i="1"/>
  <c r="C979" i="1" l="1"/>
  <c r="E979" i="1"/>
  <c r="F979" i="1" s="1"/>
  <c r="H979" i="1" s="1"/>
  <c r="I979" i="1" s="1"/>
  <c r="J979" i="1" l="1"/>
  <c r="K979" i="1" s="1"/>
  <c r="G980" i="1" s="1"/>
  <c r="L979" i="1" l="1"/>
  <c r="M979" i="1" s="1"/>
  <c r="B980" i="1"/>
  <c r="D980" i="1"/>
  <c r="E980" i="1" l="1"/>
  <c r="F980" i="1" s="1"/>
  <c r="H980" i="1" s="1"/>
  <c r="I980" i="1" s="1"/>
  <c r="C980" i="1"/>
  <c r="J980" i="1" l="1"/>
  <c r="K980" i="1" s="1"/>
  <c r="G981" i="1" s="1"/>
  <c r="L980" i="1" l="1"/>
  <c r="M980" i="1" s="1"/>
  <c r="D981" i="1"/>
  <c r="B981" i="1"/>
  <c r="E981" i="1" l="1"/>
  <c r="F981" i="1" s="1"/>
  <c r="H981" i="1" s="1"/>
  <c r="I981" i="1" s="1"/>
  <c r="C981" i="1"/>
  <c r="J981" i="1" l="1"/>
  <c r="K981" i="1" s="1"/>
  <c r="G982" i="1" s="1"/>
  <c r="L981" i="1" l="1"/>
  <c r="M981" i="1" s="1"/>
  <c r="D982" i="1"/>
  <c r="B982" i="1"/>
  <c r="C982" i="1" l="1"/>
  <c r="E982" i="1"/>
  <c r="F982" i="1" s="1"/>
  <c r="H982" i="1" s="1"/>
  <c r="I982" i="1" s="1"/>
  <c r="J982" i="1" l="1"/>
  <c r="K982" i="1" s="1"/>
  <c r="G983" i="1" s="1"/>
  <c r="L982" i="1" l="1"/>
  <c r="M982" i="1" s="1"/>
  <c r="D983" i="1"/>
  <c r="B983" i="1"/>
  <c r="E983" i="1" l="1"/>
  <c r="F983" i="1" s="1"/>
  <c r="H983" i="1" s="1"/>
  <c r="I983" i="1" s="1"/>
  <c r="C983" i="1"/>
  <c r="J983" i="1" l="1"/>
  <c r="K983" i="1" s="1"/>
  <c r="G984" i="1" s="1"/>
  <c r="L983" i="1" l="1"/>
  <c r="M983" i="1" s="1"/>
  <c r="D984" i="1"/>
  <c r="B984" i="1"/>
  <c r="E984" i="1" l="1"/>
  <c r="F984" i="1" s="1"/>
  <c r="H984" i="1" s="1"/>
  <c r="I984" i="1" s="1"/>
  <c r="C984" i="1"/>
  <c r="J984" i="1" l="1"/>
  <c r="K984" i="1" s="1"/>
  <c r="G985" i="1" s="1"/>
  <c r="L984" i="1" l="1"/>
  <c r="M984" i="1" s="1"/>
  <c r="D985" i="1"/>
  <c r="B985" i="1"/>
  <c r="C985" i="1" l="1"/>
  <c r="E985" i="1"/>
  <c r="F985" i="1" s="1"/>
  <c r="H985" i="1" s="1"/>
  <c r="I985" i="1" s="1"/>
  <c r="J985" i="1" l="1"/>
  <c r="K985" i="1" s="1"/>
  <c r="G986" i="1" s="1"/>
  <c r="L985" i="1" l="1"/>
  <c r="M985" i="1" s="1"/>
  <c r="D986" i="1"/>
  <c r="B986" i="1"/>
  <c r="E986" i="1" l="1"/>
  <c r="F986" i="1" s="1"/>
  <c r="H986" i="1" s="1"/>
  <c r="I986" i="1" s="1"/>
  <c r="C986" i="1"/>
  <c r="J986" i="1" l="1"/>
  <c r="K986" i="1" s="1"/>
  <c r="G987" i="1" s="1"/>
  <c r="L986" i="1" l="1"/>
  <c r="M986" i="1" s="1"/>
  <c r="D987" i="1"/>
  <c r="B987" i="1"/>
  <c r="C987" i="1" l="1"/>
  <c r="E987" i="1"/>
  <c r="F987" i="1" s="1"/>
  <c r="H987" i="1" s="1"/>
  <c r="I987" i="1" s="1"/>
  <c r="J987" i="1" l="1"/>
  <c r="K987" i="1" s="1"/>
  <c r="G988" i="1" s="1"/>
  <c r="L987" i="1" l="1"/>
  <c r="M987" i="1" s="1"/>
  <c r="D988" i="1"/>
  <c r="B988" i="1"/>
  <c r="E988" i="1" l="1"/>
  <c r="F988" i="1" s="1"/>
  <c r="H988" i="1" s="1"/>
  <c r="I988" i="1" s="1"/>
  <c r="C988" i="1"/>
  <c r="J988" i="1" l="1"/>
  <c r="K988" i="1" s="1"/>
  <c r="G989" i="1" s="1"/>
  <c r="L988" i="1" l="1"/>
  <c r="M988" i="1" s="1"/>
  <c r="D989" i="1"/>
  <c r="B989" i="1"/>
  <c r="C989" i="1" l="1"/>
  <c r="E989" i="1"/>
  <c r="F989" i="1" s="1"/>
  <c r="H989" i="1" s="1"/>
  <c r="I989" i="1" s="1"/>
  <c r="J989" i="1" l="1"/>
  <c r="K989" i="1" s="1"/>
  <c r="G990" i="1" s="1"/>
  <c r="L989" i="1" l="1"/>
  <c r="M989" i="1" s="1"/>
  <c r="D990" i="1"/>
  <c r="B990" i="1"/>
  <c r="C990" i="1" l="1"/>
  <c r="E990" i="1"/>
  <c r="F990" i="1" s="1"/>
  <c r="H990" i="1" s="1"/>
  <c r="I990" i="1" s="1"/>
  <c r="J990" i="1" l="1"/>
  <c r="K990" i="1" s="1"/>
  <c r="G991" i="1" s="1"/>
  <c r="L990" i="1" l="1"/>
  <c r="M990" i="1" s="1"/>
  <c r="D991" i="1"/>
  <c r="B991" i="1"/>
  <c r="C991" i="1" l="1"/>
  <c r="E991" i="1"/>
  <c r="F991" i="1" s="1"/>
  <c r="H991" i="1" s="1"/>
  <c r="I991" i="1" s="1"/>
  <c r="J991" i="1" l="1"/>
  <c r="K991" i="1" s="1"/>
  <c r="G992" i="1" s="1"/>
  <c r="L991" i="1" l="1"/>
  <c r="M991" i="1" s="1"/>
  <c r="D992" i="1"/>
  <c r="B992" i="1"/>
  <c r="C992" i="1" l="1"/>
  <c r="E992" i="1"/>
  <c r="F992" i="1" s="1"/>
  <c r="H992" i="1" s="1"/>
  <c r="I992" i="1" s="1"/>
  <c r="J992" i="1" l="1"/>
  <c r="K992" i="1" s="1"/>
  <c r="G993" i="1" s="1"/>
  <c r="L992" i="1" l="1"/>
  <c r="M992" i="1" s="1"/>
  <c r="D993" i="1"/>
  <c r="B993" i="1"/>
  <c r="C993" i="1" l="1"/>
  <c r="E993" i="1"/>
  <c r="F993" i="1" s="1"/>
  <c r="H993" i="1" s="1"/>
  <c r="I993" i="1" s="1"/>
  <c r="J993" i="1" l="1"/>
  <c r="K993" i="1" s="1"/>
  <c r="G994" i="1" s="1"/>
  <c r="L993" i="1" l="1"/>
  <c r="M993" i="1" s="1"/>
  <c r="D994" i="1"/>
  <c r="B994" i="1"/>
  <c r="E994" i="1" l="1"/>
  <c r="F994" i="1" s="1"/>
  <c r="H994" i="1" s="1"/>
  <c r="I994" i="1" s="1"/>
  <c r="C994" i="1"/>
  <c r="J994" i="1" l="1"/>
  <c r="K994" i="1" s="1"/>
  <c r="G995" i="1" s="1"/>
  <c r="L994" i="1" l="1"/>
  <c r="M994" i="1" s="1"/>
  <c r="D995" i="1"/>
  <c r="B995" i="1"/>
  <c r="E995" i="1" l="1"/>
  <c r="F995" i="1" s="1"/>
  <c r="H995" i="1" s="1"/>
  <c r="I995" i="1" s="1"/>
  <c r="C995" i="1"/>
  <c r="J995" i="1" l="1"/>
  <c r="K995" i="1" s="1"/>
  <c r="G996" i="1" s="1"/>
  <c r="L995" i="1" l="1"/>
  <c r="M995" i="1" s="1"/>
  <c r="D996" i="1"/>
  <c r="B996" i="1"/>
  <c r="E996" i="1" l="1"/>
  <c r="F996" i="1" s="1"/>
  <c r="H996" i="1" s="1"/>
  <c r="I996" i="1" s="1"/>
  <c r="C996" i="1"/>
  <c r="J996" i="1" l="1"/>
  <c r="K996" i="1" s="1"/>
  <c r="G997" i="1" s="1"/>
  <c r="L996" i="1" l="1"/>
  <c r="M996" i="1" s="1"/>
  <c r="B997" i="1"/>
  <c r="D997" i="1"/>
  <c r="C997" i="1" l="1"/>
  <c r="E997" i="1"/>
  <c r="F997" i="1" s="1"/>
  <c r="H997" i="1" s="1"/>
  <c r="I997" i="1" s="1"/>
  <c r="J997" i="1" l="1"/>
  <c r="K997" i="1" s="1"/>
  <c r="G998" i="1" s="1"/>
  <c r="L997" i="1" l="1"/>
  <c r="M997" i="1" s="1"/>
  <c r="D998" i="1"/>
  <c r="B998" i="1"/>
  <c r="E9" i="1" l="1"/>
  <c r="B2" i="1" s="1"/>
  <c r="C998" i="1"/>
  <c r="E998" i="1"/>
  <c r="F998" i="1" s="1"/>
  <c r="H998" i="1" s="1"/>
  <c r="I998" i="1" s="1"/>
  <c r="J998" i="1" l="1"/>
  <c r="K998" i="1" s="1"/>
  <c r="L998" i="1" s="1"/>
  <c r="M998" i="1" s="1"/>
</calcChain>
</file>

<file path=xl/sharedStrings.xml><?xml version="1.0" encoding="utf-8"?>
<sst xmlns="http://schemas.openxmlformats.org/spreadsheetml/2006/main" count="40" uniqueCount="39">
  <si>
    <t>PLÁN KALORICKÉHO PRÍJMU</t>
  </si>
  <si>
    <t>ÚROVEŇ AKTIVITY</t>
  </si>
  <si>
    <t xml:space="preserve">STREDNE AKTÍVNY </t>
  </si>
  <si>
    <t>CHCEM</t>
  </si>
  <si>
    <t>DÁTUM ZAČATIA CIEĽA</t>
  </si>
  <si>
    <t>DÁTUM</t>
  </si>
  <si>
    <t>TÝŽDEŇ</t>
  </si>
  <si>
    <t>DEŇ</t>
  </si>
  <si>
    <t>CIEĽOVÝ DÁTUM</t>
  </si>
  <si>
    <t>HMOTNOSŤ</t>
  </si>
  <si>
    <t>BMR</t>
  </si>
  <si>
    <t>SPOTREBOVANÉ KALÓRIE</t>
  </si>
  <si>
    <t>MERNÁ SÚSTAVA</t>
  </si>
  <si>
    <t>IMPERIÁLNE</t>
  </si>
  <si>
    <t>POČIATOČNÁ DENNÁ KALORICKÁ POTREBA</t>
  </si>
  <si>
    <t>SPÁLENÉ KALÓRIE</t>
  </si>
  <si>
    <t>AKTUÁLNA HMOTNOSŤ</t>
  </si>
  <si>
    <t>CIEĽOVÁ HMOTNOSŤ</t>
  </si>
  <si>
    <t>POČIATOČNÝ DENNÝ KALORICKÝ PRÍJEM</t>
  </si>
  <si>
    <t>ZOSTÁVAJÚCE KALÓRIE</t>
  </si>
  <si>
    <t>VEK</t>
  </si>
  <si>
    <t>POHLAVIE</t>
  </si>
  <si>
    <t>ŽENA</t>
  </si>
  <si>
    <t>% CIEĽA</t>
  </si>
  <si>
    <t>Vyhľadávanie typu cvičenia</t>
  </si>
  <si>
    <t xml:space="preserve"> Tento hárok má zostať skrytý.</t>
  </si>
  <si>
    <t>TYP CVIČENIA</t>
  </si>
  <si>
    <t xml:space="preserve">SEDAVÝ </t>
  </si>
  <si>
    <t xml:space="preserve">MIERNE AKTÍVNY </t>
  </si>
  <si>
    <t xml:space="preserve">VEĽMI AKTÍVNY </t>
  </si>
  <si>
    <t xml:space="preserve">MIMORIADNE AKTÍVNY </t>
  </si>
  <si>
    <t>POPIS</t>
  </si>
  <si>
    <t>MINIMÁLNE ALEBO ŽIADNE CVIČENIE</t>
  </si>
  <si>
    <t>CVIČENIE 1 – 2 DNI TÝŽDENNE</t>
  </si>
  <si>
    <t>CVIČENIE 3 – 5 DNÍ TÝŽDENNE</t>
  </si>
  <si>
    <t>CVIČENIE 6 – 7 DNÍ TÝŽDENNE</t>
  </si>
  <si>
    <t>CVIČENIE 6 – 7 DNÍ TÝŽDENNE + FYZICKÁ PRÁCA/2X TRÉNING</t>
  </si>
  <si>
    <t>FAKTOR</t>
  </si>
  <si>
    <t>ZNÍŽIŤ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</si>
</sst>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.0"/>
  </numFmts>
  <fonts count="25" x14ac:knownFonts="1">
    <font>
      <sz val="11"/>
      <color theme="1" tint="0.34998626667073579"/>
      <name val="Arial"/>
      <family val="2"/>
      <charset val="238"/>
    </font>
    <font>
      <sz val="11"/>
      <color theme="1"/>
      <name val="Euphemia"/>
      <family val="2"/>
      <scheme val="minor"/>
    </font>
    <font>
      <sz val="18"/>
      <color theme="0"/>
      <name val="Franklin Gothic Medium"/>
      <family val="2"/>
      <scheme val="major"/>
    </font>
    <font>
      <sz val="11"/>
      <color theme="0"/>
      <name val="Euphemia"/>
      <family val="2"/>
      <scheme val="minor"/>
    </font>
    <font>
      <sz val="11"/>
      <color theme="1" tint="0.34998626667073579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18"/>
      <color theme="4" tint="-0.499984740745262"/>
      <name val="Franklin Gothic Medium"/>
      <family val="2"/>
      <scheme val="major"/>
    </font>
    <font>
      <sz val="20"/>
      <color theme="4" tint="-0.499984740745262"/>
      <name val="Franklin Gothic Medium"/>
      <family val="2"/>
      <scheme val="major"/>
    </font>
    <font>
      <sz val="11"/>
      <color rgb="FF006100"/>
      <name val="Euphemia"/>
      <family val="2"/>
      <scheme val="minor"/>
    </font>
    <font>
      <sz val="11"/>
      <color rgb="FF9C0006"/>
      <name val="Euphemia"/>
      <family val="2"/>
      <scheme val="minor"/>
    </font>
    <font>
      <sz val="11"/>
      <color rgb="FF3F3F76"/>
      <name val="Euphemia"/>
      <family val="2"/>
      <scheme val="minor"/>
    </font>
    <font>
      <b/>
      <sz val="11"/>
      <color rgb="FF3F3F3F"/>
      <name val="Euphemia"/>
      <family val="2"/>
      <scheme val="minor"/>
    </font>
    <font>
      <b/>
      <sz val="11"/>
      <color rgb="FFFA7D00"/>
      <name val="Euphemia"/>
      <family val="2"/>
      <scheme val="minor"/>
    </font>
    <font>
      <sz val="11"/>
      <color rgb="FFFA7D00"/>
      <name val="Euphemia"/>
      <family val="2"/>
      <scheme val="minor"/>
    </font>
    <font>
      <b/>
      <sz val="11"/>
      <color theme="0"/>
      <name val="Euphemia"/>
      <family val="2"/>
      <scheme val="minor"/>
    </font>
    <font>
      <sz val="11"/>
      <color rgb="FFFF0000"/>
      <name val="Euphemia"/>
      <family val="2"/>
      <scheme val="minor"/>
    </font>
    <font>
      <b/>
      <sz val="11"/>
      <color theme="1"/>
      <name val="Euphemia"/>
      <family val="2"/>
      <scheme val="minor"/>
    </font>
    <font>
      <sz val="11"/>
      <color theme="1" tint="0.34998626667073579"/>
      <name val="Arial"/>
      <family val="2"/>
      <charset val="238"/>
    </font>
    <font>
      <sz val="11"/>
      <color theme="4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1" tint="4.9989318521683403E-2"/>
      <name val="Arial"/>
      <family val="2"/>
      <charset val="238"/>
    </font>
    <font>
      <sz val="8"/>
      <color theme="1" tint="0.249977111117893"/>
      <name val="Arial"/>
      <family val="2"/>
    </font>
    <font>
      <sz val="11"/>
      <color theme="1" tint="0.34998626667073579"/>
      <name val="Arial"/>
      <family val="2"/>
    </font>
    <font>
      <sz val="11"/>
      <color theme="4"/>
      <name val="Arial"/>
      <family val="2"/>
    </font>
    <font>
      <sz val="11"/>
      <color theme="1" tint="4.9989318521683403E-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Fill="0" applyBorder="0">
      <alignment horizontal="center" wrapText="1"/>
    </xf>
    <xf numFmtId="0" fontId="5" fillId="7" borderId="0" applyNumberFormat="0" applyBorder="0" applyProtection="0">
      <alignment horizontal="center" vertical="center"/>
    </xf>
    <xf numFmtId="0" fontId="17" fillId="0" borderId="0" applyNumberFormat="0" applyFill="0" applyBorder="0" applyProtection="0">
      <alignment horizontal="left" vertical="top" indent="1"/>
    </xf>
    <xf numFmtId="0" fontId="6" fillId="0" borderId="0">
      <alignment horizontal="left" indent="1"/>
    </xf>
    <xf numFmtId="0" fontId="2" fillId="2" borderId="4" applyNumberFormat="0" applyProtection="0">
      <alignment horizontal="left" vertical="top" indent="1"/>
    </xf>
    <xf numFmtId="0" fontId="23" fillId="2" borderId="0" applyNumberFormat="0" applyBorder="0" applyProtection="0">
      <alignment horizontal="left" indent="1"/>
    </xf>
    <xf numFmtId="1" fontId="22" fillId="0" borderId="0" applyFill="0" applyBorder="0" applyProtection="0">
      <alignment horizontal="left" vertical="top" indent="1"/>
    </xf>
    <xf numFmtId="9" fontId="22" fillId="0" borderId="0" applyFill="0" applyBorder="0" applyAlignment="0" applyProtection="0"/>
    <xf numFmtId="166" fontId="22" fillId="0" borderId="0" applyFill="0" applyBorder="0" applyProtection="0">
      <alignment horizontal="center"/>
    </xf>
    <xf numFmtId="14" fontId="4" fillId="0" borderId="0" applyFont="0" applyFill="0" applyBorder="0">
      <alignment horizontal="right" wrapText="1" indent="1"/>
    </xf>
    <xf numFmtId="0" fontId="17" fillId="0" borderId="0" applyNumberFormat="0" applyFill="0" applyBorder="0" applyProtection="0">
      <alignment horizontal="left" vertical="top" wrapText="1" indent="1"/>
    </xf>
    <xf numFmtId="0" fontId="22" fillId="0" borderId="3" applyNumberFormat="0" applyFill="0">
      <alignment horizontal="left" wrapText="1" indent="1"/>
    </xf>
    <xf numFmtId="14" fontId="7" fillId="0" borderId="0" applyFill="0" applyBorder="0">
      <alignment horizontal="left" vertical="top" wrapText="1" indent="1"/>
    </xf>
    <xf numFmtId="14" fontId="22" fillId="0" borderId="0" applyFill="0" applyBorder="0">
      <alignment horizontal="right" wrapText="1" indent="1"/>
    </xf>
    <xf numFmtId="2" fontId="24" fillId="0" borderId="0" applyFill="0" applyBorder="0" applyAlignment="0">
      <alignment horizontal="right" wrapText="1" indent="1"/>
    </xf>
    <xf numFmtId="1" fontId="7" fillId="0" borderId="3" applyFill="0" applyBorder="0">
      <alignment horizontal="left" vertical="top" wrapText="1" inden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11" applyNumberFormat="0" applyAlignment="0" applyProtection="0"/>
    <xf numFmtId="0" fontId="11" fillId="11" borderId="12" applyNumberFormat="0" applyAlignment="0" applyProtection="0"/>
    <xf numFmtId="0" fontId="12" fillId="11" borderId="11" applyNumberFormat="0" applyAlignment="0" applyProtection="0"/>
    <xf numFmtId="0" fontId="13" fillId="0" borderId="13" applyNumberFormat="0" applyFill="0" applyAlignment="0" applyProtection="0"/>
    <xf numFmtId="0" fontId="14" fillId="12" borderId="14" applyNumberFormat="0" applyAlignment="0" applyProtection="0"/>
    <xf numFmtId="0" fontId="15" fillId="0" borderId="0" applyNumberFormat="0" applyFill="0" applyBorder="0" applyAlignment="0" applyProtection="0"/>
    <xf numFmtId="0" fontId="4" fillId="13" borderId="15" applyNumberFormat="0" applyFont="0" applyAlignment="0" applyProtection="0"/>
    <xf numFmtId="0" fontId="16" fillId="0" borderId="16" applyNumberFormat="0" applyFill="0" applyAlignment="0" applyProtection="0"/>
    <xf numFmtId="0" fontId="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53">
    <xf numFmtId="0" fontId="0" fillId="0" borderId="0" xfId="0">
      <alignment horizontal="center" wrapText="1"/>
    </xf>
    <xf numFmtId="0" fontId="5" fillId="6" borderId="0" xfId="1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166" fontId="0" fillId="0" borderId="2" xfId="8" applyFont="1" applyBorder="1" applyAlignment="1">
      <alignment horizontal="center" vertical="center"/>
    </xf>
    <xf numFmtId="1" fontId="2" fillId="2" borderId="3" xfId="6" applyFont="1" applyFill="1" applyBorder="1">
      <alignment horizontal="left" vertical="top" indent="1"/>
    </xf>
    <xf numFmtId="166" fontId="2" fillId="2" borderId="9" xfId="8" applyFont="1" applyFill="1" applyBorder="1" applyAlignment="1">
      <alignment horizontal="left" vertical="top" indent="1"/>
    </xf>
    <xf numFmtId="1" fontId="7" fillId="0" borderId="3" xfId="15">
      <alignment horizontal="left" vertical="top" wrapText="1" indent="1"/>
    </xf>
    <xf numFmtId="14" fontId="7" fillId="0" borderId="3" xfId="12" applyBorder="1">
      <alignment horizontal="left" vertical="top" wrapText="1" indent="1"/>
    </xf>
    <xf numFmtId="0" fontId="2" fillId="2" borderId="4" xfId="4">
      <alignment horizontal="left" vertical="top" indent="1"/>
    </xf>
    <xf numFmtId="0" fontId="0" fillId="0" borderId="3" xfId="11" applyFont="1" applyAlignment="1">
      <alignment horizontal="left" indent="1"/>
    </xf>
    <xf numFmtId="14" fontId="7" fillId="0" borderId="3" xfId="12" applyBorder="1" applyAlignment="1">
      <alignment horizontal="center" vertical="top"/>
    </xf>
    <xf numFmtId="0" fontId="0" fillId="0" borderId="10" xfId="11" applyFont="1" applyBorder="1" applyAlignment="1">
      <alignment horizontal="left" indent="1"/>
    </xf>
    <xf numFmtId="0" fontId="0" fillId="0" borderId="7" xfId="11" applyFont="1" applyBorder="1" applyAlignment="1">
      <alignment horizontal="left" indent="1"/>
    </xf>
    <xf numFmtId="14" fontId="7" fillId="0" borderId="1" xfId="12" applyBorder="1" applyAlignment="1">
      <alignment horizontal="center" vertical="top"/>
    </xf>
    <xf numFmtId="0" fontId="18" fillId="2" borderId="0" xfId="5" applyFont="1">
      <alignment horizontal="left" indent="1"/>
    </xf>
    <xf numFmtId="0" fontId="18" fillId="2" borderId="3" xfId="0" applyFont="1" applyFill="1" applyBorder="1" applyAlignment="1">
      <alignment horizontal="left" indent="1"/>
    </xf>
    <xf numFmtId="0" fontId="18" fillId="2" borderId="8" xfId="5" applyFont="1" applyBorder="1">
      <alignment horizontal="left" indent="1"/>
    </xf>
    <xf numFmtId="0" fontId="18" fillId="2" borderId="7" xfId="5" applyFont="1" applyBorder="1">
      <alignment horizontal="left" indent="1"/>
    </xf>
    <xf numFmtId="0" fontId="18" fillId="2" borderId="1" xfId="5" applyFont="1" applyBorder="1" applyAlignment="1">
      <alignment horizontal="center" vertical="center"/>
    </xf>
    <xf numFmtId="0" fontId="18" fillId="2" borderId="2" xfId="5" applyFont="1" applyBorder="1" applyAlignment="1">
      <alignment horizontal="center" vertical="center"/>
    </xf>
    <xf numFmtId="0" fontId="18" fillId="2" borderId="3" xfId="5" applyFont="1" applyBorder="1" applyAlignment="1">
      <alignment horizontal="center" vertical="center"/>
    </xf>
    <xf numFmtId="14" fontId="0" fillId="0" borderId="1" xfId="13" applyFont="1" applyBorder="1" applyAlignment="1">
      <alignment horizontal="right" vertical="center" wrapText="1" indent="2"/>
    </xf>
    <xf numFmtId="0" fontId="0" fillId="0" borderId="2" xfId="0" applyBorder="1" applyAlignment="1">
      <alignment horizontal="center" vertical="center" wrapText="1"/>
    </xf>
    <xf numFmtId="1" fontId="0" fillId="0" borderId="2" xfId="6" applyFont="1" applyBorder="1" applyAlignment="1">
      <alignment horizontal="center" vertical="center" wrapText="1"/>
    </xf>
    <xf numFmtId="1" fontId="0" fillId="0" borderId="2" xfId="6" applyFont="1" applyBorder="1" applyAlignment="1">
      <alignment horizontal="center" vertical="center"/>
    </xf>
    <xf numFmtId="166" fontId="0" fillId="0" borderId="2" xfId="8" applyFont="1" applyBorder="1" applyAlignment="1">
      <alignment horizontal="center" vertical="center" wrapText="1"/>
    </xf>
    <xf numFmtId="2" fontId="20" fillId="0" borderId="2" xfId="14" applyFont="1" applyBorder="1" applyAlignment="1">
      <alignment horizontal="center" vertical="center" wrapText="1"/>
    </xf>
    <xf numFmtId="9" fontId="0" fillId="4" borderId="3" xfId="7" applyFont="1" applyFill="1" applyBorder="1" applyAlignment="1">
      <alignment horizontal="center" vertical="center" wrapText="1"/>
    </xf>
    <xf numFmtId="9" fontId="0" fillId="0" borderId="3" xfId="7" applyFont="1" applyFill="1" applyBorder="1" applyAlignment="1">
      <alignment horizontal="center" vertical="center" wrapText="1"/>
    </xf>
    <xf numFmtId="0" fontId="21" fillId="6" borderId="0" xfId="0" applyFont="1" applyFill="1">
      <alignment horizontal="center" wrapText="1"/>
    </xf>
    <xf numFmtId="0" fontId="21" fillId="5" borderId="0" xfId="0" applyFont="1" applyFill="1" applyAlignment="1">
      <alignment horizontal="left" vertical="center" indent="1"/>
    </xf>
    <xf numFmtId="0" fontId="21" fillId="5" borderId="0" xfId="0" applyFont="1" applyFill="1">
      <alignment horizontal="center" wrapText="1"/>
    </xf>
    <xf numFmtId="0" fontId="5" fillId="7" borderId="0" xfId="1">
      <alignment horizontal="center" vertical="center"/>
    </xf>
    <xf numFmtId="0" fontId="18" fillId="2" borderId="3" xfId="0" applyFont="1" applyFill="1" applyBorder="1" applyAlignment="1">
      <alignment horizontal="left" indent="1"/>
    </xf>
    <xf numFmtId="0" fontId="18" fillId="2" borderId="0" xfId="0" applyFont="1" applyFill="1" applyBorder="1" applyAlignment="1">
      <alignment horizontal="left" indent="1"/>
    </xf>
    <xf numFmtId="0" fontId="2" fillId="2" borderId="5" xfId="4" applyBorder="1">
      <alignment horizontal="left" vertical="top" indent="1"/>
    </xf>
    <xf numFmtId="0" fontId="2" fillId="2" borderId="4" xfId="4">
      <alignment horizontal="left" vertical="top" indent="1"/>
    </xf>
    <xf numFmtId="0" fontId="0" fillId="0" borderId="3" xfId="11" applyFont="1">
      <alignment horizontal="left" wrapText="1" indent="1"/>
    </xf>
    <xf numFmtId="1" fontId="7" fillId="0" borderId="3" xfId="15">
      <alignment horizontal="left" vertical="top" wrapText="1" indent="1"/>
    </xf>
    <xf numFmtId="14" fontId="7" fillId="0" borderId="3" xfId="12" applyBorder="1">
      <alignment horizontal="left" vertical="top" wrapText="1" indent="1"/>
    </xf>
    <xf numFmtId="0" fontId="18" fillId="2" borderId="0" xfId="5" applyFont="1">
      <alignment horizontal="left" indent="1"/>
    </xf>
    <xf numFmtId="0" fontId="0" fillId="3" borderId="0" xfId="0" applyFill="1">
      <alignment horizontal="center" wrapText="1"/>
    </xf>
    <xf numFmtId="0" fontId="0" fillId="3" borderId="1" xfId="0" applyFill="1" applyBorder="1">
      <alignment horizontal="center" wrapText="1"/>
    </xf>
    <xf numFmtId="166" fontId="2" fillId="2" borderId="5" xfId="8" applyFont="1" applyFill="1" applyBorder="1" applyAlignment="1">
      <alignment horizontal="left" vertical="top" indent="1"/>
    </xf>
    <xf numFmtId="166" fontId="2" fillId="2" borderId="4" xfId="8" applyFont="1" applyFill="1" applyBorder="1" applyAlignment="1">
      <alignment horizontal="left" vertical="top" indent="1"/>
    </xf>
    <xf numFmtId="0" fontId="17" fillId="0" borderId="0" xfId="10">
      <alignment horizontal="left" vertical="top" wrapText="1" indent="1"/>
    </xf>
    <xf numFmtId="0" fontId="2" fillId="2" borderId="3" xfId="0" applyFont="1" applyFill="1" applyBorder="1" applyAlignment="1">
      <alignment horizontal="left" vertical="top" indent="1"/>
    </xf>
    <xf numFmtId="0" fontId="6" fillId="0" borderId="0" xfId="3">
      <alignment horizontal="left" indent="1"/>
    </xf>
    <xf numFmtId="0" fontId="17" fillId="5" borderId="0" xfId="2" applyFill="1">
      <alignment horizontal="left" vertical="top" indent="1"/>
    </xf>
    <xf numFmtId="166" fontId="2" fillId="2" borderId="3" xfId="8" applyFont="1" applyFill="1" applyBorder="1" applyAlignment="1">
      <alignment horizontal="left" vertical="top" indent="1"/>
    </xf>
    <xf numFmtId="0" fontId="2" fillId="2" borderId="6" xfId="4" applyBorder="1">
      <alignment horizontal="left" vertical="top" indent="1"/>
    </xf>
    <xf numFmtId="0" fontId="19" fillId="3" borderId="4" xfId="0" applyFont="1" applyFill="1" applyBorder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lculation" xfId="22" builtinId="22" customBuiltin="1"/>
    <cellStyle name="Check Cell" xfId="24" builtinId="23" customBuiltin="1"/>
    <cellStyle name="Comma" xfId="6" builtinId="3" customBuiltin="1"/>
    <cellStyle name="Comma [0]" xfId="8" builtinId="6" customBuiltin="1"/>
    <cellStyle name="Currency" xfId="16" builtinId="4" customBuiltin="1"/>
    <cellStyle name="Currency [0]" xfId="17" builtinId="7" customBuiltin="1"/>
    <cellStyle name="Dátum" xfId="13" xr:uid="{00000000-0005-0000-0000-000003000000}"/>
    <cellStyle name="Dátum cieľa" xfId="12" xr:uid="{00000000-0005-0000-0000-000006000000}"/>
    <cellStyle name="Explanatory Text" xfId="10" builtinId="53" customBuiltin="1"/>
    <cellStyle name="Good" xfId="18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2" builtinId="19" customBuiltin="1"/>
    <cellStyle name="Input" xfId="20" builtinId="20" customBuiltin="1"/>
    <cellStyle name="Linked Cell" xfId="23" builtinId="24" customBuiltin="1"/>
    <cellStyle name="Neutral" xfId="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7" builtinId="5" customBuiltin="1"/>
    <cellStyle name="Prehľad kalórií" xfId="15" xr:uid="{00000000-0005-0000-0000-000000000000}"/>
    <cellStyle name="Title" xfId="1" builtinId="15" customBuiltin="1"/>
    <cellStyle name="Total" xfId="27" builtinId="25" customBuiltin="1"/>
    <cellStyle name="Warning Text" xfId="25" builtinId="11" customBuiltin="1"/>
    <cellStyle name="Záhlavia – spolu" xfId="11" xr:uid="{00000000-0005-0000-0000-00000F000000}"/>
    <cellStyle name="Zisk/strata" xfId="14" xr:uid="{00000000-0005-0000-0000-000005000000}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4"/>
        </patternFill>
      </fill>
    </dxf>
    <dxf>
      <numFmt numFmtId="167" formatCode="0.0\ &quot;IN&quot;"/>
    </dxf>
    <dxf>
      <numFmt numFmtId="168" formatCode="0\ &quot;CM&quot;"/>
    </dxf>
    <dxf>
      <numFmt numFmtId="169" formatCode="0.0\ &quot;LB&quot;"/>
    </dxf>
    <dxf>
      <numFmt numFmtId="170" formatCode="0.0\ &quot;KG&quot;"/>
    </dxf>
    <dxf>
      <numFmt numFmtId="171" formatCode="0\ &quot;FT&quot;"/>
    </dxf>
    <dxf>
      <numFmt numFmtId="172" formatCode="0\ &quot;M&quot;"/>
    </dxf>
    <dxf>
      <font>
        <color theme="4"/>
      </font>
      <fill>
        <patternFill>
          <bgColor theme="1" tint="0.24994659260841701"/>
        </patternFill>
      </fill>
    </dxf>
    <dxf>
      <fill>
        <patternFill>
          <bgColor theme="0"/>
        </patternFill>
      </fill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Vyhľadávanie typu cvičenia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ypyCvičenia" displayName="TypyCvičenia" ref="B3:D8" totalsRowShown="0">
  <tableColumns count="3">
    <tableColumn id="1" xr3:uid="{00000000-0010-0000-0000-000001000000}" name="TYP CVIČENIA"/>
    <tableColumn id="2" xr3:uid="{00000000-0010-0000-0000-000002000000}" name="POPIS"/>
    <tableColumn id="3" xr3:uid="{00000000-0010-0000-0000-000003000000}" name="FAKTOR"/>
  </tableColumns>
  <tableStyleInfo name="Vyhľadávanie typu cvičenia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image" Target="/xl/media/image1.png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998"/>
  <sheetViews>
    <sheetView showGridLines="0" tabSelected="1" zoomScaleNormal="100" workbookViewId="0"/>
  </sheetViews>
  <sheetFormatPr defaultRowHeight="30" customHeight="1" x14ac:dyDescent="0.2"/>
  <cols>
    <col min="1" max="1" width="2.75" customWidth="1"/>
    <col min="2" max="2" width="19.5" customWidth="1"/>
    <col min="3" max="4" width="10.25" customWidth="1"/>
    <col min="5" max="5" width="12.75" customWidth="1"/>
    <col min="6" max="6" width="10.25" customWidth="1"/>
    <col min="7" max="11" width="25.75" customWidth="1"/>
    <col min="12" max="12" width="12.75" customWidth="1"/>
    <col min="13" max="13" width="25.75" customWidth="1"/>
    <col min="14" max="14" width="2.75" customWidth="1"/>
  </cols>
  <sheetData>
    <row r="1" spans="2:13" ht="65.099999999999994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36" customHeight="1" x14ac:dyDescent="0.4">
      <c r="B2" s="48" t="str">
        <f ca="1">IFERROR(CONCATENATE("LEN ",DATEDIF(PočiatočnýDátum,CieľovýDátum,"m")," MESIACE A ", DATEDIF(PočiatočnýDátum,CieľovýDátum,"md"),DeňČ),"")</f>
        <v>LEN 3 MESIACE A 14 DNÍ</v>
      </c>
      <c r="C2" s="48"/>
      <c r="D2" s="48"/>
      <c r="E2" s="48"/>
      <c r="F2" s="48"/>
      <c r="G2" s="48"/>
      <c r="H2" s="46" t="str">
        <f>IF(HmotnosťCieľ="ZNÍŽIŤ","Neodporúča sa znížiť kalorický príjem o viac ako 1 000 kalórií pod dennou kalorickou potrebou alebo spotrebovať menej ako " &amp; IF(Pohlavie="ŽENA","1 200 kalórií denne.","1 800 kalórií denne."),"")</f>
        <v>Neodporúča sa znížiť kalorický príjem o viac ako 1 000 kalórií pod dennou kalorickou potrebou alebo spotrebovať menej ako 1 200 kalórií denne.</v>
      </c>
      <c r="I2" s="46"/>
      <c r="J2" s="46"/>
      <c r="K2" s="46"/>
      <c r="L2" s="46"/>
      <c r="M2" s="46"/>
    </row>
    <row r="3" spans="2:13" ht="30" customHeight="1" x14ac:dyDescent="0.2">
      <c r="B3" s="49" t="str">
        <f>IF(HmotnosťCieľ="Udržať",""," KÝM NEDOSIAHNETE SVOJ CIEĽ!")</f>
        <v xml:space="preserve"> KÝM NEDOSIAHNETE SVOJ CIEĽ!</v>
      </c>
      <c r="C3" s="49"/>
      <c r="D3" s="49"/>
      <c r="E3" s="49"/>
      <c r="F3" s="49"/>
      <c r="G3" s="49"/>
      <c r="H3" s="46" t="str">
        <f>IF(HmotnosťCieľ="Udržať","",CONCATENATE("Cieľový dátum cieľa je založený na odporúčanej priemernej ",IF(HmotnosťCieľ="ZNÍŽIŤ","strate ","zisk "),"hmotnosti ",IF(MernáJednotka="IMPERIÁLNE","0,5 kg","0,45 k")," za týždeň."))</f>
        <v>Cieľový dátum cieľa je založený na odporúčanej priemernej strate hmotnosti 0,5 kg za týždeň.</v>
      </c>
      <c r="I3" s="46"/>
      <c r="J3" s="46"/>
      <c r="K3" s="46"/>
      <c r="L3" s="46"/>
      <c r="M3" s="46"/>
    </row>
    <row r="4" spans="2:13" ht="24.95" customHeight="1" x14ac:dyDescent="0.2">
      <c r="B4" s="41" t="s">
        <v>1</v>
      </c>
      <c r="C4" s="41"/>
      <c r="D4" s="41"/>
      <c r="E4" s="42"/>
      <c r="F4" s="42"/>
      <c r="G4" s="43"/>
      <c r="H4" s="34" t="s">
        <v>12</v>
      </c>
      <c r="I4" s="34"/>
      <c r="J4" s="34" t="s">
        <v>16</v>
      </c>
      <c r="K4" s="34"/>
      <c r="L4" s="34" t="s">
        <v>20</v>
      </c>
      <c r="M4" s="35"/>
    </row>
    <row r="5" spans="2:13" ht="30" customHeight="1" x14ac:dyDescent="0.2">
      <c r="B5" s="37" t="s">
        <v>2</v>
      </c>
      <c r="C5" s="37"/>
      <c r="D5" s="37"/>
      <c r="E5" s="52" t="str">
        <f>VLOOKUP(Úroveň,TypyCvičenia[],2,FALSE)</f>
        <v>CVIČENIE 3 – 5 DNÍ TÝŽDENNE</v>
      </c>
      <c r="F5" s="52"/>
      <c r="G5" s="52"/>
      <c r="H5" s="36" t="s">
        <v>13</v>
      </c>
      <c r="I5" s="51"/>
      <c r="J5" s="44">
        <v>150</v>
      </c>
      <c r="K5" s="45"/>
      <c r="L5" s="36">
        <v>34</v>
      </c>
      <c r="M5" s="37"/>
    </row>
    <row r="6" spans="2:13" ht="24.95" customHeight="1" x14ac:dyDescent="0.2">
      <c r="B6" s="17" t="s">
        <v>3</v>
      </c>
      <c r="C6" s="17"/>
      <c r="D6" s="17"/>
      <c r="E6" s="17"/>
      <c r="F6" s="17"/>
      <c r="G6" s="18"/>
      <c r="H6" s="16" t="str">
        <f>IF(Štandardné,"VÝŠKA V FT","VÝŠKA V M")</f>
        <v>VÝŠKA V FT</v>
      </c>
      <c r="I6" s="15" t="str">
        <f>IF(Štandardné,"PALCE","CM")</f>
        <v>PALCE</v>
      </c>
      <c r="J6" s="34" t="s">
        <v>17</v>
      </c>
      <c r="K6" s="34"/>
      <c r="L6" s="34" t="s">
        <v>21</v>
      </c>
      <c r="M6" s="34"/>
    </row>
    <row r="7" spans="2:13" ht="30" customHeight="1" x14ac:dyDescent="0.2">
      <c r="B7" s="9" t="s">
        <v>38</v>
      </c>
      <c r="C7" s="9"/>
      <c r="D7" s="9"/>
      <c r="E7" s="9"/>
      <c r="F7" s="9"/>
      <c r="G7" s="9"/>
      <c r="H7" s="5">
        <v>5</v>
      </c>
      <c r="I7" s="6">
        <v>5</v>
      </c>
      <c r="J7" s="50">
        <v>135</v>
      </c>
      <c r="K7" s="50"/>
      <c r="L7" s="47" t="s">
        <v>22</v>
      </c>
      <c r="M7" s="47"/>
    </row>
    <row r="8" spans="2:13" ht="35.1" customHeight="1" x14ac:dyDescent="0.2">
      <c r="B8" s="12" t="s">
        <v>4</v>
      </c>
      <c r="C8" s="13"/>
      <c r="D8" s="10"/>
      <c r="E8" s="38" t="s">
        <v>8</v>
      </c>
      <c r="F8" s="38"/>
      <c r="G8" s="38"/>
      <c r="H8" s="10" t="s">
        <v>14</v>
      </c>
      <c r="I8" s="10"/>
      <c r="J8" s="38" t="s">
        <v>18</v>
      </c>
      <c r="K8" s="38"/>
      <c r="L8" s="38" t="str">
        <f>IF(HmotnosťCieľ="Zvýšiť","POŽADOVANÉ NADBYTOČNÉ KALÓRIE","KALÓRIE NA SPÁLENIE")</f>
        <v>KALÓRIE NA SPÁLENIE</v>
      </c>
      <c r="M8" s="38"/>
    </row>
    <row r="9" spans="2:13" ht="45" customHeight="1" x14ac:dyDescent="0.2">
      <c r="B9" s="11">
        <f ca="1">TODAY()-5</f>
        <v>44787</v>
      </c>
      <c r="C9" s="14"/>
      <c r="D9" s="8"/>
      <c r="E9" s="40">
        <f ca="1">IF(HmotnosťCieľ="Udržať","",IF(AND(VšetkoSplnené,B12&lt;&gt;""),MAX(B11:B998),"Cieľový dátum nemôže byť menší ako počiatočný dátum. Skontrolujte svoje záznamy."))</f>
        <v>44893</v>
      </c>
      <c r="F9" s="40"/>
      <c r="G9" s="40"/>
      <c r="H9" s="7">
        <f>IF(VšetkoSplnené,BMR*KoeficientAktivity,"")</f>
        <v>2252.46</v>
      </c>
      <c r="I9" s="7"/>
      <c r="J9" s="39">
        <f>IF(VšetkoSplnené,BMR*KoeficientAktivity+IF(HmotnosťCieľ="Udržať",0,IF(HmotnosťCieľ="ZNÍŽIŤ",-500,IF(HmotnosťCieľ="Zvýšiť",500))),"")</f>
        <v>1752.46</v>
      </c>
      <c r="K9" s="39"/>
      <c r="L9" s="39">
        <f>IF(HmotnosťCieľ="Udržať","",(HmotnosťNaStratuZískanie)*IF(Štandardné,1,2.2)*3500)</f>
        <v>52500</v>
      </c>
      <c r="M9" s="39"/>
    </row>
    <row r="10" spans="2:13" ht="30" customHeight="1" x14ac:dyDescent="0.2">
      <c r="B10" s="19" t="s">
        <v>5</v>
      </c>
      <c r="C10" s="20" t="s">
        <v>6</v>
      </c>
      <c r="D10" s="20" t="s">
        <v>7</v>
      </c>
      <c r="E10" s="20" t="s">
        <v>9</v>
      </c>
      <c r="F10" s="20" t="s">
        <v>10</v>
      </c>
      <c r="G10" s="20" t="s">
        <v>11</v>
      </c>
      <c r="H10" s="20" t="s">
        <v>15</v>
      </c>
      <c r="I10" s="20" t="str">
        <f>IF(HmotnosťCieľ="Zvýšiť", "EXTRA KALÓRIE","DEFICIT KALÓRIÍ")</f>
        <v>DEFICIT KALÓRIÍ</v>
      </c>
      <c r="J10" s="20" t="s">
        <v>19</v>
      </c>
      <c r="K10" s="20" t="str">
        <f>IF(MernáJednotka="IMPERIÁLNE","ZOSTÁVAJÚCE LIBRY","ZOSTÁVAJÚCE KILOGRAMY")</f>
        <v>ZOSTÁVAJÚCE LIBRY</v>
      </c>
      <c r="L10" s="20" t="str">
        <f>IF(HmotnosťCieľ="Zvýšiť","NÁRAST","ÚBYTOK")</f>
        <v>ÚBYTOK</v>
      </c>
      <c r="M10" s="21" t="s">
        <v>23</v>
      </c>
    </row>
    <row r="11" spans="2:13" ht="30" customHeight="1" x14ac:dyDescent="0.2">
      <c r="B11" s="22">
        <f ca="1">IFERROR(IF(Udržať,"",PočiatočnýDátum), "")</f>
        <v>44787</v>
      </c>
      <c r="C11" s="23">
        <f>IFERROR(IF(Udržať,"",1), "")</f>
        <v>1</v>
      </c>
      <c r="D11" s="23">
        <f>IFERROR(IF(AND(ISNUMBER(J11),J11&gt;0),1,""), "")</f>
        <v>1</v>
      </c>
      <c r="E11" s="4">
        <f>IFERROR(IF(Udržať,"",Hmotnosť), "")</f>
        <v>150</v>
      </c>
      <c r="F11" s="24">
        <f>IFERROR(IF(Udržať,"",IF(E11&gt;0,PriebežnéBMR,"")), "")</f>
        <v>1453.2</v>
      </c>
      <c r="G11" s="24">
        <f>IFERROR(IF(Udržať,"",PočiatKalPríjem), "")</f>
        <v>1752.46</v>
      </c>
      <c r="H11" s="24">
        <f>IFERROR(F11*(KoeficientAktivity),"")</f>
        <v>2252.46</v>
      </c>
      <c r="I11" s="25">
        <f t="shared" ref="I11:I74" si="0">IFERROR(IF(HmotnosťCieľ="Zvýšiť",G11-H11,H11-G11),"")</f>
        <v>500</v>
      </c>
      <c r="J11" s="25">
        <f>IFERROR(L9, "")</f>
        <v>52500</v>
      </c>
      <c r="K11" s="26">
        <f>IFERROR(IF(Štandardné,J11/KalNaLibru,J11/KalNaLibru/2.2),"")</f>
        <v>15</v>
      </c>
      <c r="L11" s="27">
        <f>IFERROR(HmotnosťNaStratuZískanie-K11,"")</f>
        <v>0</v>
      </c>
      <c r="M11" s="28">
        <f>IFERROR(IF(Udržať,"",0%), "")</f>
        <v>0</v>
      </c>
    </row>
    <row r="12" spans="2:13" ht="30" customHeight="1" x14ac:dyDescent="0.2">
      <c r="B12" s="22">
        <f t="shared" ref="B12:B75" ca="1" si="1">IFERROR(IF(K11&gt;0,B11+1,""),"")</f>
        <v>44788</v>
      </c>
      <c r="C12" s="23" t="str">
        <f>IFERROR(IF(D12&lt;&gt;"",IF(MOD(D12,7)=1,(D11/7)+1,""),""),"")</f>
        <v/>
      </c>
      <c r="D12" s="23">
        <f t="shared" ref="D12:D75" si="2">IFERROR(IF(K11&gt;0,D11+1,""),"")</f>
        <v>2</v>
      </c>
      <c r="E12" s="4">
        <f t="shared" ref="E12:E75" si="3">IFERROR(IF($D12&lt;&gt;"",E11-(I11/KalNaLibru),""),"")</f>
        <v>149.85714285714286</v>
      </c>
      <c r="F12" s="24">
        <f>IFERROR(PriebežnéBMR,"")</f>
        <v>1452.5785714285714</v>
      </c>
      <c r="G12" s="24">
        <f>IFERROR(IF(K11&gt;0,F11*KoeficientAktivity+IF(HmotnosťCieľ="Udržať",0,IF(HmotnosťCieľ="ZNÍŽIŤ",-500,IF(HmotnosťCieľ="Zvýšiť",500))),""),"")</f>
        <v>1752.46</v>
      </c>
      <c r="H12" s="24">
        <f>IFERROR(F12*(KoeficientAktivity),"")</f>
        <v>2251.4967857142856</v>
      </c>
      <c r="I12" s="25">
        <f t="shared" si="0"/>
        <v>499.03678571428554</v>
      </c>
      <c r="J12" s="25">
        <f>IFERROR(J11-I12,"")</f>
        <v>52000.963214285715</v>
      </c>
      <c r="K12" s="26">
        <f>IFERROR(IF(Štandardné,J12/KalNaLibru,J12/KalNaLibru/2.2),"")</f>
        <v>14.857418061224489</v>
      </c>
      <c r="L12" s="27">
        <f>IFERROR(HmotnosťNaStratuZískanie-K12,"")</f>
        <v>0.14258193877551051</v>
      </c>
      <c r="M12" s="28">
        <f ca="1">IFERROR(IF(B11&lt;&gt;"",L12/(HmotnosťNaStratuZískanie),""),"")</f>
        <v>9.5054625850340344E-3</v>
      </c>
    </row>
    <row r="13" spans="2:13" ht="30" customHeight="1" x14ac:dyDescent="0.2">
      <c r="B13" s="22">
        <f t="shared" ca="1" si="1"/>
        <v>44789</v>
      </c>
      <c r="C13" s="23" t="str">
        <f t="shared" ref="C13:C76" si="4">IFERROR(IF(D13&lt;&gt;"",IF(MOD(D13,7)=1,(D12/7)+1,""),""),"")</f>
        <v/>
      </c>
      <c r="D13" s="23">
        <f t="shared" si="2"/>
        <v>3</v>
      </c>
      <c r="E13" s="4">
        <f t="shared" si="3"/>
        <v>149.71456091836734</v>
      </c>
      <c r="F13" s="24">
        <f>IFERROR(PriebežnéBMR,"")</f>
        <v>1451.9583399948979</v>
      </c>
      <c r="G13" s="24">
        <f>IFERROR(IF(K12&gt;0,F12*KoeficientAktivity+IF(HmotnosťCieľ="Udržať",0,IF(HmotnosťCieľ="ZNÍŽIŤ",-500,IF(HmotnosťCieľ="Zvýšiť",500))),""),"")</f>
        <v>1751.4967857142856</v>
      </c>
      <c r="H13" s="24">
        <f>IFERROR(F13*(KoeficientAktivity),"")</f>
        <v>2250.5354269920917</v>
      </c>
      <c r="I13" s="25">
        <f t="shared" si="0"/>
        <v>499.03864127780616</v>
      </c>
      <c r="J13" s="25">
        <f t="shared" ref="J13:J76" si="5">IFERROR(J12-I13,"")</f>
        <v>51501.924573007913</v>
      </c>
      <c r="K13" s="26">
        <f>IFERROR(IF(Štandardné,J13/KalNaLibru,J13/KalNaLibru/2.2),"")</f>
        <v>14.714835592287976</v>
      </c>
      <c r="L13" s="27">
        <f>IFERROR(HmotnosťNaStratuZískanie-K13,"")</f>
        <v>0.28516440771202411</v>
      </c>
      <c r="M13" s="28">
        <f ca="1">IFERROR(IF(B12&lt;&gt;"",L13/(HmotnosťNaStratuZískanie),""),"")</f>
        <v>1.901096051413494E-2</v>
      </c>
    </row>
    <row r="14" spans="2:13" ht="30" customHeight="1" x14ac:dyDescent="0.2">
      <c r="B14" s="22">
        <f t="shared" ca="1" si="1"/>
        <v>44790</v>
      </c>
      <c r="C14" s="23" t="str">
        <f t="shared" si="4"/>
        <v/>
      </c>
      <c r="D14" s="23">
        <f t="shared" si="2"/>
        <v>4</v>
      </c>
      <c r="E14" s="4">
        <f t="shared" si="3"/>
        <v>149.57197844943082</v>
      </c>
      <c r="F14" s="24">
        <f>IFERROR(PriebežnéBMR,"")</f>
        <v>1451.3381062550241</v>
      </c>
      <c r="G14" s="24">
        <f>IFERROR(IF(K13&gt;0,F13*KoeficientAktivity+IF(HmotnosťCieľ="Udržať",0,IF(HmotnosťCieľ="ZNÍŽIŤ",-500,IF(HmotnosťCieľ="Zvýšiť",500))),""),"")</f>
        <v>1750.5354269920917</v>
      </c>
      <c r="H14" s="24">
        <f>IFERROR(F14*(KoeficientAktivity),"")</f>
        <v>2249.5740646952872</v>
      </c>
      <c r="I14" s="25">
        <f t="shared" si="0"/>
        <v>499.03863770319549</v>
      </c>
      <c r="J14" s="25">
        <f t="shared" si="5"/>
        <v>51002.885935304716</v>
      </c>
      <c r="K14" s="26">
        <f>IFERROR(IF(Štandardné,J14/KalNaLibru,J14/KalNaLibru/2.2),"")</f>
        <v>14.572253124372775</v>
      </c>
      <c r="L14" s="27">
        <f>IFERROR(HmotnosťNaStratuZískanie-K14,"")</f>
        <v>0.42774687562722491</v>
      </c>
      <c r="M14" s="28">
        <f ca="1">IFERROR(IF(B13&lt;&gt;"",L14/(HmotnosťNaStratuZískanie),""),"")</f>
        <v>2.8516458375148327E-2</v>
      </c>
    </row>
    <row r="15" spans="2:13" ht="30" customHeight="1" x14ac:dyDescent="0.2">
      <c r="B15" s="22">
        <f t="shared" ca="1" si="1"/>
        <v>44791</v>
      </c>
      <c r="C15" s="23" t="str">
        <f t="shared" si="4"/>
        <v/>
      </c>
      <c r="D15" s="23">
        <f t="shared" si="2"/>
        <v>5</v>
      </c>
      <c r="E15" s="4">
        <f t="shared" si="3"/>
        <v>149.42939598151563</v>
      </c>
      <c r="F15" s="24">
        <f>IFERROR(PriebežnéBMR,"")</f>
        <v>1450.7178725195929</v>
      </c>
      <c r="G15" s="24">
        <f>IFERROR(IF(K14&gt;0,F14*KoeficientAktivity+IF(HmotnosťCieľ="Udržať",0,IF(HmotnosťCieľ="ZNÍŽIŤ",-500,IF(HmotnosťCieľ="Zvýšiť",500))),""),"")</f>
        <v>1749.5740646952872</v>
      </c>
      <c r="H15" s="24">
        <f>IFERROR(F15*(KoeficientAktivity),"")</f>
        <v>2248.612702405369</v>
      </c>
      <c r="I15" s="25">
        <f t="shared" si="0"/>
        <v>499.03863771008173</v>
      </c>
      <c r="J15" s="25">
        <f t="shared" si="5"/>
        <v>50503.847297594635</v>
      </c>
      <c r="K15" s="26">
        <f>IFERROR(IF(Štandardné,J15/KalNaLibru,J15/KalNaLibru/2.2),"")</f>
        <v>14.42967065645561</v>
      </c>
      <c r="L15" s="27">
        <f>IFERROR(HmotnosťNaStratuZískanie-K15,"")</f>
        <v>0.57032934354439035</v>
      </c>
      <c r="M15" s="28">
        <f ca="1">IFERROR(IF(B14&lt;&gt;"",L15/(HmotnosťNaStratuZískanie),""),"")</f>
        <v>3.8021956236292689E-2</v>
      </c>
    </row>
    <row r="16" spans="2:13" ht="30" customHeight="1" x14ac:dyDescent="0.2">
      <c r="B16" s="22">
        <f t="shared" ca="1" si="1"/>
        <v>44792</v>
      </c>
      <c r="C16" s="23" t="str">
        <f t="shared" si="4"/>
        <v/>
      </c>
      <c r="D16" s="23">
        <f t="shared" si="2"/>
        <v>6</v>
      </c>
      <c r="E16" s="4">
        <f t="shared" si="3"/>
        <v>149.28681351359845</v>
      </c>
      <c r="F16" s="24">
        <f>IFERROR(PriebežnéBMR,"")</f>
        <v>1450.0976387841531</v>
      </c>
      <c r="G16" s="24">
        <f>IFERROR(IF(K15&gt;0,F15*KoeficientAktivity+IF(HmotnosťCieľ="Udržať",0,IF(HmotnosťCieľ="ZNÍŽIŤ",-500,IF(HmotnosťCieľ="Zvýšiť",500))),""),"")</f>
        <v>1748.612702405369</v>
      </c>
      <c r="H16" s="24">
        <f>IFERROR(F16*(KoeficientAktivity),"")</f>
        <v>2247.6513401154375</v>
      </c>
      <c r="I16" s="25">
        <f t="shared" si="0"/>
        <v>499.03863771006854</v>
      </c>
      <c r="J16" s="25">
        <f t="shared" si="5"/>
        <v>50004.808659884569</v>
      </c>
      <c r="K16" s="26">
        <f>IFERROR(IF(Štandardné,J16/KalNaLibru,J16/KalNaLibru/2.2),"")</f>
        <v>14.287088188538448</v>
      </c>
      <c r="L16" s="27">
        <f>IFERROR(HmotnosťNaStratuZískanie-K16,"")</f>
        <v>0.71291181146155225</v>
      </c>
      <c r="M16" s="28">
        <f ca="1">IFERROR(IF(B15&lt;&gt;"",L16/(HmotnosťNaStratuZískanie),""),"")</f>
        <v>4.7527454097436819E-2</v>
      </c>
    </row>
    <row r="17" spans="2:13" ht="30" customHeight="1" x14ac:dyDescent="0.2">
      <c r="B17" s="22">
        <f t="shared" ca="1" si="1"/>
        <v>44793</v>
      </c>
      <c r="C17" s="23" t="str">
        <f t="shared" si="4"/>
        <v/>
      </c>
      <c r="D17" s="23">
        <f t="shared" si="2"/>
        <v>7</v>
      </c>
      <c r="E17" s="4">
        <f t="shared" si="3"/>
        <v>149.14423104568129</v>
      </c>
      <c r="F17" s="24">
        <f>IFERROR(PriebežnéBMR,"")</f>
        <v>1449.4774050487138</v>
      </c>
      <c r="G17" s="24">
        <f>IFERROR(IF(K16&gt;0,F16*KoeficientAktivity+IF(HmotnosťCieľ="Udržať",0,IF(HmotnosťCieľ="ZNÍŽIŤ",-500,IF(HmotnosťCieľ="Zvýšiť",500))),""),"")</f>
        <v>1747.6513401154375</v>
      </c>
      <c r="H17" s="24">
        <f>IFERROR(F17*(KoeficientAktivity),"")</f>
        <v>2246.6899778255065</v>
      </c>
      <c r="I17" s="25">
        <f t="shared" si="0"/>
        <v>499.038637710069</v>
      </c>
      <c r="J17" s="25">
        <f t="shared" si="5"/>
        <v>49505.770022174504</v>
      </c>
      <c r="K17" s="26">
        <f>IFERROR(IF(Štandardné,J17/KalNaLibru,J17/KalNaLibru/2.2),"")</f>
        <v>14.144505720621286</v>
      </c>
      <c r="L17" s="27">
        <f>IFERROR(HmotnosťNaStratuZískanie-K17,"")</f>
        <v>0.85549427937871414</v>
      </c>
      <c r="M17" s="28">
        <f ca="1">IFERROR(IF(B16&lt;&gt;"",L17/(HmotnosťNaStratuZískanie),""),"")</f>
        <v>5.7032951958580942E-2</v>
      </c>
    </row>
    <row r="18" spans="2:13" ht="30" customHeight="1" x14ac:dyDescent="0.2">
      <c r="B18" s="22">
        <f t="shared" ca="1" si="1"/>
        <v>44794</v>
      </c>
      <c r="C18" s="23">
        <f t="shared" si="4"/>
        <v>2</v>
      </c>
      <c r="D18" s="23">
        <f t="shared" si="2"/>
        <v>8</v>
      </c>
      <c r="E18" s="4">
        <f t="shared" si="3"/>
        <v>149.00164857776414</v>
      </c>
      <c r="F18" s="24">
        <f>IFERROR(PriebežnéBMR,"")</f>
        <v>1448.857171313274</v>
      </c>
      <c r="G18" s="24">
        <f>IFERROR(IF(K17&gt;0,F17*KoeficientAktivity+IF(HmotnosťCieľ="Udržať",0,IF(HmotnosťCieľ="ZNÍŽIŤ",-500,IF(HmotnosťCieľ="Zvýšiť",500))),""),"")</f>
        <v>1746.6899778255065</v>
      </c>
      <c r="H18" s="24">
        <f>IFERROR(F18*(KoeficientAktivity),"")</f>
        <v>2245.7286155355746</v>
      </c>
      <c r="I18" s="25">
        <f t="shared" si="0"/>
        <v>499.03863771006809</v>
      </c>
      <c r="J18" s="25">
        <f t="shared" si="5"/>
        <v>49006.731384464438</v>
      </c>
      <c r="K18" s="26">
        <f>IFERROR(IF(Štandardné,J18/KalNaLibru,J18/KalNaLibru/2.2),"")</f>
        <v>14.001923252704126</v>
      </c>
      <c r="L18" s="27">
        <f>IFERROR(HmotnosťNaStratuZískanie-K18,"")</f>
        <v>0.99807674729587426</v>
      </c>
      <c r="M18" s="28">
        <f ca="1">IFERROR(IF(B17&lt;&gt;"",L18/(HmotnosťNaStratuZískanie),""),"")</f>
        <v>6.6538449819724954E-2</v>
      </c>
    </row>
    <row r="19" spans="2:13" ht="30" customHeight="1" x14ac:dyDescent="0.2">
      <c r="B19" s="22">
        <f t="shared" ca="1" si="1"/>
        <v>44795</v>
      </c>
      <c r="C19" s="23" t="str">
        <f t="shared" si="4"/>
        <v/>
      </c>
      <c r="D19" s="23">
        <f t="shared" si="2"/>
        <v>9</v>
      </c>
      <c r="E19" s="4">
        <f t="shared" si="3"/>
        <v>148.85906610984699</v>
      </c>
      <c r="F19" s="24">
        <f>IFERROR(PriebežnéBMR,"")</f>
        <v>1448.2369375778344</v>
      </c>
      <c r="G19" s="24">
        <f>IFERROR(IF(K18&gt;0,F18*KoeficientAktivity+IF(HmotnosťCieľ="Udržať",0,IF(HmotnosťCieľ="ZNÍŽIŤ",-500,IF(HmotnosťCieľ="Zvýšiť",500))),""),"")</f>
        <v>1745.7286155355746</v>
      </c>
      <c r="H19" s="24">
        <f>IFERROR(F19*(KoeficientAktivity),"")</f>
        <v>2244.7672532456436</v>
      </c>
      <c r="I19" s="25">
        <f t="shared" si="0"/>
        <v>499.038637710069</v>
      </c>
      <c r="J19" s="25">
        <f t="shared" si="5"/>
        <v>48507.692746754372</v>
      </c>
      <c r="K19" s="26">
        <f>IFERROR(IF(Štandardné,J19/KalNaLibru,J19/KalNaLibru/2.2),"")</f>
        <v>13.859340784786964</v>
      </c>
      <c r="L19" s="27">
        <f>IFERROR(HmotnosťNaStratuZískanie-K19,"")</f>
        <v>1.1406592152130361</v>
      </c>
      <c r="M19" s="28">
        <f ca="1">IFERROR(IF(B18&lt;&gt;"",L19/(HmotnosťNaStratuZískanie),""),"")</f>
        <v>7.604394768086907E-2</v>
      </c>
    </row>
    <row r="20" spans="2:13" ht="30" customHeight="1" x14ac:dyDescent="0.2">
      <c r="B20" s="22">
        <f t="shared" ca="1" si="1"/>
        <v>44796</v>
      </c>
      <c r="C20" s="23" t="str">
        <f t="shared" si="4"/>
        <v/>
      </c>
      <c r="D20" s="23">
        <f t="shared" si="2"/>
        <v>10</v>
      </c>
      <c r="E20" s="4">
        <f t="shared" si="3"/>
        <v>148.71648364192984</v>
      </c>
      <c r="F20" s="24">
        <f>IFERROR(PriebežnéBMR,"")</f>
        <v>1447.6167038423948</v>
      </c>
      <c r="G20" s="24">
        <f>IFERROR(IF(K19&gt;0,F19*KoeficientAktivity+IF(HmotnosťCieľ="Udržať",0,IF(HmotnosťCieľ="ZNÍŽIŤ",-500,IF(HmotnosťCieľ="Zvýšiť",500))),""),"")</f>
        <v>1744.7672532456436</v>
      </c>
      <c r="H20" s="24">
        <f>IFERROR(F20*(KoeficientAktivity),"")</f>
        <v>2243.8058909557121</v>
      </c>
      <c r="I20" s="25">
        <f t="shared" si="0"/>
        <v>499.03863771006854</v>
      </c>
      <c r="J20" s="25">
        <f t="shared" si="5"/>
        <v>48008.654109044306</v>
      </c>
      <c r="K20" s="26">
        <f>IFERROR(IF(Štandardné,J20/KalNaLibru,J20/KalNaLibru/2.2),"")</f>
        <v>13.716758316869802</v>
      </c>
      <c r="L20" s="27">
        <f>IFERROR(HmotnosťNaStratuZískanie-K20,"")</f>
        <v>1.283241683130198</v>
      </c>
      <c r="M20" s="28">
        <f ca="1">IFERROR(IF(B19&lt;&gt;"",L20/(HmotnosťNaStratuZískanie),""),"")</f>
        <v>8.55494455420132E-2</v>
      </c>
    </row>
    <row r="21" spans="2:13" ht="30" customHeight="1" x14ac:dyDescent="0.2">
      <c r="B21" s="22">
        <f t="shared" ca="1" si="1"/>
        <v>44797</v>
      </c>
      <c r="C21" s="23" t="str">
        <f t="shared" si="4"/>
        <v/>
      </c>
      <c r="D21" s="23">
        <f t="shared" si="2"/>
        <v>11</v>
      </c>
      <c r="E21" s="4">
        <f t="shared" si="3"/>
        <v>148.57390117401269</v>
      </c>
      <c r="F21" s="24">
        <f>IFERROR(PriebežnéBMR,"")</f>
        <v>1446.996470106955</v>
      </c>
      <c r="G21" s="24">
        <f>IFERROR(IF(K20&gt;0,F20*KoeficientAktivity+IF(HmotnosťCieľ="Udržať",0,IF(HmotnosťCieľ="ZNÍŽIŤ",-500,IF(HmotnosťCieľ="Zvýšiť",500))),""),"")</f>
        <v>1743.8058909557121</v>
      </c>
      <c r="H21" s="24">
        <f>IFERROR(F21*(KoeficientAktivity),"")</f>
        <v>2242.8445286657802</v>
      </c>
      <c r="I21" s="25">
        <f t="shared" si="0"/>
        <v>499.03863771006809</v>
      </c>
      <c r="J21" s="25">
        <f t="shared" si="5"/>
        <v>47509.61547133424</v>
      </c>
      <c r="K21" s="26">
        <f>IFERROR(IF(Štandardné,J21/KalNaLibru,J21/KalNaLibru/2.2),"")</f>
        <v>13.57417584895264</v>
      </c>
      <c r="L21" s="27">
        <f>IFERROR(HmotnosťNaStratuZískanie-K21,"")</f>
        <v>1.4258241510473599</v>
      </c>
      <c r="M21" s="28">
        <f ca="1">IFERROR(IF(B20&lt;&gt;"",L21/(HmotnosťNaStratuZískanie),""),"")</f>
        <v>9.505494340315733E-2</v>
      </c>
    </row>
    <row r="22" spans="2:13" ht="30" customHeight="1" x14ac:dyDescent="0.2">
      <c r="B22" s="22">
        <f t="shared" ca="1" si="1"/>
        <v>44798</v>
      </c>
      <c r="C22" s="23" t="str">
        <f t="shared" si="4"/>
        <v/>
      </c>
      <c r="D22" s="23">
        <f t="shared" si="2"/>
        <v>12</v>
      </c>
      <c r="E22" s="4">
        <f t="shared" si="3"/>
        <v>148.43131870609554</v>
      </c>
      <c r="F22" s="24">
        <f>IFERROR(PriebežnéBMR,"")</f>
        <v>1446.3762363715157</v>
      </c>
      <c r="G22" s="24">
        <f>IFERROR(IF(K21&gt;0,F21*KoeficientAktivity+IF(HmotnosťCieľ="Udržať",0,IF(HmotnosťCieľ="ZNÍŽIŤ",-500,IF(HmotnosťCieľ="Zvýšiť",500))),""),"")</f>
        <v>1742.8445286657802</v>
      </c>
      <c r="H22" s="24">
        <f>IFERROR(F22*(KoeficientAktivity),"")</f>
        <v>2241.8831663758492</v>
      </c>
      <c r="I22" s="25">
        <f t="shared" si="0"/>
        <v>499.038637710069</v>
      </c>
      <c r="J22" s="25">
        <f t="shared" si="5"/>
        <v>47010.576833624174</v>
      </c>
      <c r="K22" s="26">
        <f>IFERROR(IF(Štandardné,J22/KalNaLibru,J22/KalNaLibru/2.2),"")</f>
        <v>13.431593381035478</v>
      </c>
      <c r="L22" s="27">
        <f>IFERROR(HmotnosťNaStratuZískanie-K22,"")</f>
        <v>1.5684066189645218</v>
      </c>
      <c r="M22" s="28">
        <f ca="1">IFERROR(IF(B21&lt;&gt;"",L22/(HmotnosťNaStratuZískanie),""),"")</f>
        <v>0.10456044126430146</v>
      </c>
    </row>
    <row r="23" spans="2:13" ht="30" customHeight="1" x14ac:dyDescent="0.2">
      <c r="B23" s="22">
        <f t="shared" ca="1" si="1"/>
        <v>44799</v>
      </c>
      <c r="C23" s="23" t="str">
        <f t="shared" si="4"/>
        <v/>
      </c>
      <c r="D23" s="23">
        <f t="shared" si="2"/>
        <v>13</v>
      </c>
      <c r="E23" s="4">
        <f t="shared" si="3"/>
        <v>148.28873623817839</v>
      </c>
      <c r="F23" s="24">
        <f>IFERROR(PriebežnéBMR,"")</f>
        <v>1445.7560026360759</v>
      </c>
      <c r="G23" s="24">
        <f>IFERROR(IF(K22&gt;0,F22*KoeficientAktivity+IF(HmotnosťCieľ="Udržať",0,IF(HmotnosťCieľ="ZNÍŽIŤ",-500,IF(HmotnosťCieľ="Zvýšiť",500))),""),"")</f>
        <v>1741.8831663758492</v>
      </c>
      <c r="H23" s="24">
        <f>IFERROR(F23*(KoeficientAktivity),"")</f>
        <v>2240.9218040859178</v>
      </c>
      <c r="I23" s="25">
        <f t="shared" si="0"/>
        <v>499.03863771006854</v>
      </c>
      <c r="J23" s="25">
        <f t="shared" si="5"/>
        <v>46511.538195914109</v>
      </c>
      <c r="K23" s="26">
        <f>IFERROR(IF(Štandardné,J23/KalNaLibru,J23/KalNaLibru/2.2),"")</f>
        <v>13.289010913118316</v>
      </c>
      <c r="L23" s="27">
        <f>IFERROR(HmotnosťNaStratuZískanie-K23,"")</f>
        <v>1.7109890868816837</v>
      </c>
      <c r="M23" s="28">
        <f ca="1">IFERROR(IF(B22&lt;&gt;"",L23/(HmotnosťNaStratuZískanie),""),"")</f>
        <v>0.11406593912544558</v>
      </c>
    </row>
    <row r="24" spans="2:13" ht="30" customHeight="1" x14ac:dyDescent="0.2">
      <c r="B24" s="22">
        <f t="shared" ca="1" si="1"/>
        <v>44800</v>
      </c>
      <c r="C24" s="23" t="str">
        <f t="shared" si="4"/>
        <v/>
      </c>
      <c r="D24" s="23">
        <f t="shared" si="2"/>
        <v>14</v>
      </c>
      <c r="E24" s="4">
        <f t="shared" si="3"/>
        <v>148.14615377026124</v>
      </c>
      <c r="F24" s="24">
        <f>IFERROR(PriebežnéBMR,"")</f>
        <v>1445.1357689006363</v>
      </c>
      <c r="G24" s="24">
        <f>IFERROR(IF(K23&gt;0,F23*KoeficientAktivity+IF(HmotnosťCieľ="Udržať",0,IF(HmotnosťCieľ="ZNÍŽIŤ",-500,IF(HmotnosťCieľ="Zvýšiť",500))),""),"")</f>
        <v>1740.9218040859178</v>
      </c>
      <c r="H24" s="24">
        <f>IFERROR(F24*(KoeficientAktivity),"")</f>
        <v>2239.9604417959863</v>
      </c>
      <c r="I24" s="25">
        <f t="shared" si="0"/>
        <v>499.03863771006854</v>
      </c>
      <c r="J24" s="25">
        <f t="shared" si="5"/>
        <v>46012.499558204043</v>
      </c>
      <c r="K24" s="26">
        <f>IFERROR(IF(Štandardné,J24/KalNaLibru,J24/KalNaLibru/2.2),"")</f>
        <v>13.146428445201154</v>
      </c>
      <c r="L24" s="27">
        <f>IFERROR(HmotnosťNaStratuZískanie-K24,"")</f>
        <v>1.8535715547988456</v>
      </c>
      <c r="M24" s="28">
        <f ca="1">IFERROR(IF(B23&lt;&gt;"",L24/(HmotnosťNaStratuZískanie),""),"")</f>
        <v>0.12357143698658971</v>
      </c>
    </row>
    <row r="25" spans="2:13" ht="30" customHeight="1" x14ac:dyDescent="0.2">
      <c r="B25" s="22">
        <f t="shared" ca="1" si="1"/>
        <v>44801</v>
      </c>
      <c r="C25" s="23">
        <f t="shared" si="4"/>
        <v>3</v>
      </c>
      <c r="D25" s="23">
        <f t="shared" si="2"/>
        <v>15</v>
      </c>
      <c r="E25" s="4">
        <f t="shared" si="3"/>
        <v>148.00357130234408</v>
      </c>
      <c r="F25" s="24">
        <f>IFERROR(PriebežnéBMR,"")</f>
        <v>1444.5155351651968</v>
      </c>
      <c r="G25" s="24">
        <f>IFERROR(IF(K24&gt;0,F24*KoeficientAktivity+IF(HmotnosťCieľ="Udržať",0,IF(HmotnosťCieľ="ZNÍŽIŤ",-500,IF(HmotnosťCieľ="Zvýšiť",500))),""),"")</f>
        <v>1739.9604417959863</v>
      </c>
      <c r="H25" s="24">
        <f>IFERROR(F25*(KoeficientAktivity),"")</f>
        <v>2238.9990795060548</v>
      </c>
      <c r="I25" s="25">
        <f t="shared" si="0"/>
        <v>499.03863771006854</v>
      </c>
      <c r="J25" s="25">
        <f t="shared" si="5"/>
        <v>45513.460920493977</v>
      </c>
      <c r="K25" s="26">
        <f>IFERROR(IF(Štandardné,J25/KalNaLibru,J25/KalNaLibru/2.2),"")</f>
        <v>13.003845977283994</v>
      </c>
      <c r="L25" s="27">
        <f>IFERROR(HmotnosťNaStratuZískanie-K25,"")</f>
        <v>1.9961540227160057</v>
      </c>
      <c r="M25" s="28">
        <f ca="1">IFERROR(IF(B24&lt;&gt;"",L25/(HmotnosťNaStratuZískanie),""),"")</f>
        <v>0.13307693484773372</v>
      </c>
    </row>
    <row r="26" spans="2:13" ht="30" customHeight="1" x14ac:dyDescent="0.2">
      <c r="B26" s="22">
        <f t="shared" ca="1" si="1"/>
        <v>44802</v>
      </c>
      <c r="C26" s="23" t="str">
        <f t="shared" si="4"/>
        <v/>
      </c>
      <c r="D26" s="23">
        <f t="shared" si="2"/>
        <v>16</v>
      </c>
      <c r="E26" s="4">
        <f t="shared" si="3"/>
        <v>147.86098883442693</v>
      </c>
      <c r="F26" s="24">
        <f>IFERROR(PriebežnéBMR,"")</f>
        <v>1443.8953014297572</v>
      </c>
      <c r="G26" s="24">
        <f>IFERROR(IF(K25&gt;0,F25*KoeficientAktivity+IF(HmotnosťCieľ="Udržať",0,IF(HmotnosťCieľ="ZNÍŽIŤ",-500,IF(HmotnosťCieľ="Zvýšiť",500))),""),"")</f>
        <v>1738.9990795060548</v>
      </c>
      <c r="H26" s="24">
        <f>IFERROR(F26*(KoeficientAktivity),"")</f>
        <v>2238.0377172161238</v>
      </c>
      <c r="I26" s="25">
        <f t="shared" si="0"/>
        <v>499.038637710069</v>
      </c>
      <c r="J26" s="25">
        <f t="shared" si="5"/>
        <v>45014.422282783911</v>
      </c>
      <c r="K26" s="26">
        <f>IFERROR(IF(Štandardné,J26/KalNaLibru,J26/KalNaLibru/2.2),"")</f>
        <v>12.861263509366832</v>
      </c>
      <c r="L26" s="27">
        <f>IFERROR(HmotnosťNaStratuZískanie-K26,"")</f>
        <v>2.1387364906331676</v>
      </c>
      <c r="M26" s="28">
        <f ca="1">IFERROR(IF(B25&lt;&gt;"",L26/(HmotnosťNaStratuZískanie),""),"")</f>
        <v>0.14258243270887785</v>
      </c>
    </row>
    <row r="27" spans="2:13" ht="30" customHeight="1" x14ac:dyDescent="0.2">
      <c r="B27" s="22">
        <f t="shared" ca="1" si="1"/>
        <v>44803</v>
      </c>
      <c r="C27" s="23" t="str">
        <f t="shared" si="4"/>
        <v/>
      </c>
      <c r="D27" s="23">
        <f t="shared" si="2"/>
        <v>17</v>
      </c>
      <c r="E27" s="4">
        <f t="shared" si="3"/>
        <v>147.71840636650978</v>
      </c>
      <c r="F27" s="24">
        <f>IFERROR(PriebežnéBMR,"")</f>
        <v>1443.2750676943176</v>
      </c>
      <c r="G27" s="24">
        <f>IFERROR(IF(K26&gt;0,F26*KoeficientAktivity+IF(HmotnosťCieľ="Udržať",0,IF(HmotnosťCieľ="ZNÍŽIŤ",-500,IF(HmotnosťCieľ="Zvýšiť",500))),""),"")</f>
        <v>1738.0377172161238</v>
      </c>
      <c r="H27" s="24">
        <f>IFERROR(F27*(KoeficientAktivity),"")</f>
        <v>2237.0763549261924</v>
      </c>
      <c r="I27" s="25">
        <f t="shared" si="0"/>
        <v>499.03863771006854</v>
      </c>
      <c r="J27" s="25">
        <f t="shared" si="5"/>
        <v>44515.383645073845</v>
      </c>
      <c r="K27" s="26">
        <f>IFERROR(IF(Štandardné,J27/KalNaLibru,J27/KalNaLibru/2.2),"")</f>
        <v>12.71868104144967</v>
      </c>
      <c r="L27" s="27">
        <f>IFERROR(HmotnosťNaStratuZískanie-K27,"")</f>
        <v>2.2813189585503295</v>
      </c>
      <c r="M27" s="28">
        <f ca="1">IFERROR(IF(B26&lt;&gt;"",L27/(HmotnosťNaStratuZískanie),""),"")</f>
        <v>0.15208793057002196</v>
      </c>
    </row>
    <row r="28" spans="2:13" ht="30" customHeight="1" x14ac:dyDescent="0.2">
      <c r="B28" s="22">
        <f t="shared" ca="1" si="1"/>
        <v>44804</v>
      </c>
      <c r="C28" s="23" t="str">
        <f t="shared" si="4"/>
        <v/>
      </c>
      <c r="D28" s="23">
        <f t="shared" si="2"/>
        <v>18</v>
      </c>
      <c r="E28" s="4">
        <f t="shared" si="3"/>
        <v>147.57582389859263</v>
      </c>
      <c r="F28" s="24">
        <f>IFERROR(PriebežnéBMR,"")</f>
        <v>1442.6548339588778</v>
      </c>
      <c r="G28" s="24">
        <f>IFERROR(IF(K27&gt;0,F27*KoeficientAktivity+IF(HmotnosťCieľ="Udržať",0,IF(HmotnosťCieľ="ZNÍŽIŤ",-500,IF(HmotnosťCieľ="Zvýšiť",500))),""),"")</f>
        <v>1737.0763549261924</v>
      </c>
      <c r="H28" s="24">
        <f>IFERROR(F28*(KoeficientAktivity),"")</f>
        <v>2236.1149926362605</v>
      </c>
      <c r="I28" s="25">
        <f t="shared" si="0"/>
        <v>499.03863771006809</v>
      </c>
      <c r="J28" s="25">
        <f t="shared" si="5"/>
        <v>44016.34500736378</v>
      </c>
      <c r="K28" s="26">
        <f>IFERROR(IF(Štandardné,J28/KalNaLibru,J28/KalNaLibru/2.2),"")</f>
        <v>12.576098573532509</v>
      </c>
      <c r="L28" s="27">
        <f>IFERROR(HmotnosťNaStratuZískanie-K28,"")</f>
        <v>2.4239014264674914</v>
      </c>
      <c r="M28" s="28">
        <f ca="1">IFERROR(IF(B27&lt;&gt;"",L28/(HmotnosťNaStratuZískanie),""),"")</f>
        <v>0.16159342843116609</v>
      </c>
    </row>
    <row r="29" spans="2:13" ht="30" customHeight="1" x14ac:dyDescent="0.2">
      <c r="B29" s="22">
        <f t="shared" ca="1" si="1"/>
        <v>44805</v>
      </c>
      <c r="C29" s="23" t="str">
        <f t="shared" si="4"/>
        <v/>
      </c>
      <c r="D29" s="23">
        <f t="shared" si="2"/>
        <v>19</v>
      </c>
      <c r="E29" s="4">
        <f t="shared" si="3"/>
        <v>147.43324143067548</v>
      </c>
      <c r="F29" s="24">
        <f>IFERROR(PriebežnéBMR,"")</f>
        <v>1442.0346002234385</v>
      </c>
      <c r="G29" s="24">
        <f>IFERROR(IF(K28&gt;0,F28*KoeficientAktivity+IF(HmotnosťCieľ="Udržať",0,IF(HmotnosťCieľ="ZNÍŽIŤ",-500,IF(HmotnosťCieľ="Zvýšiť",500))),""),"")</f>
        <v>1736.1149926362605</v>
      </c>
      <c r="H29" s="24">
        <f>IFERROR(F29*(KoeficientAktivity),"")</f>
        <v>2235.1536303463299</v>
      </c>
      <c r="I29" s="25">
        <f t="shared" si="0"/>
        <v>499.03863771006945</v>
      </c>
      <c r="J29" s="25">
        <f t="shared" si="5"/>
        <v>43517.306369653714</v>
      </c>
      <c r="K29" s="26">
        <f>IFERROR(IF(Štandardné,J29/KalNaLibru,J29/KalNaLibru/2.2),"")</f>
        <v>12.433516105615347</v>
      </c>
      <c r="L29" s="27">
        <f>IFERROR(HmotnosťNaStratuZískanie-K29,"")</f>
        <v>2.5664838943846533</v>
      </c>
      <c r="M29" s="28">
        <f ca="1">IFERROR(IF(B28&lt;&gt;"",L29/(HmotnosťNaStratuZískanie),""),"")</f>
        <v>0.17109892629231022</v>
      </c>
    </row>
    <row r="30" spans="2:13" ht="30" customHeight="1" x14ac:dyDescent="0.2">
      <c r="B30" s="22">
        <f t="shared" ca="1" si="1"/>
        <v>44806</v>
      </c>
      <c r="C30" s="23" t="str">
        <f t="shared" si="4"/>
        <v/>
      </c>
      <c r="D30" s="23">
        <f t="shared" si="2"/>
        <v>20</v>
      </c>
      <c r="E30" s="4">
        <f t="shared" si="3"/>
        <v>147.29065896275833</v>
      </c>
      <c r="F30" s="24">
        <f>IFERROR(PriebežnéBMR,"")</f>
        <v>1441.4143664879987</v>
      </c>
      <c r="G30" s="24">
        <f>IFERROR(IF(K29&gt;0,F29*KoeficientAktivity+IF(HmotnosťCieľ="Udržať",0,IF(HmotnosťCieľ="ZNÍŽIŤ",-500,IF(HmotnosťCieľ="Zvýšiť",500))),""),"")</f>
        <v>1735.1536303463299</v>
      </c>
      <c r="H30" s="24">
        <f>IFERROR(F30*(KoeficientAktivity),"")</f>
        <v>2234.192268056398</v>
      </c>
      <c r="I30" s="25">
        <f t="shared" si="0"/>
        <v>499.03863771006809</v>
      </c>
      <c r="J30" s="25">
        <f t="shared" si="5"/>
        <v>43018.267731943648</v>
      </c>
      <c r="K30" s="26">
        <f>IFERROR(IF(Štandardné,J30/KalNaLibru,J30/KalNaLibru/2.2),"")</f>
        <v>12.290933637698185</v>
      </c>
      <c r="L30" s="27">
        <f>IFERROR(HmotnosťNaStratuZískanie-K30,"")</f>
        <v>2.7090663623018152</v>
      </c>
      <c r="M30" s="28">
        <f ca="1">IFERROR(IF(B29&lt;&gt;"",L30/(HmotnosťNaStratuZískanie),""),"")</f>
        <v>0.18060442415345435</v>
      </c>
    </row>
    <row r="31" spans="2:13" ht="30" customHeight="1" x14ac:dyDescent="0.2">
      <c r="B31" s="22">
        <f t="shared" ca="1" si="1"/>
        <v>44807</v>
      </c>
      <c r="C31" s="23" t="str">
        <f t="shared" si="4"/>
        <v/>
      </c>
      <c r="D31" s="23">
        <f t="shared" si="2"/>
        <v>21</v>
      </c>
      <c r="E31" s="4">
        <f t="shared" si="3"/>
        <v>147.14807649484118</v>
      </c>
      <c r="F31" s="24">
        <f>IFERROR(PriebežnéBMR,"")</f>
        <v>1440.7941327525591</v>
      </c>
      <c r="G31" s="24">
        <f>IFERROR(IF(K30&gt;0,F30*KoeficientAktivity+IF(HmotnosťCieľ="Udržať",0,IF(HmotnosťCieľ="ZNÍŽIŤ",-500,IF(HmotnosťCieľ="Zvýšiť",500))),""),"")</f>
        <v>1734.192268056398</v>
      </c>
      <c r="H31" s="24">
        <f>IFERROR(F31*(KoeficientAktivity),"")</f>
        <v>2233.2309057664665</v>
      </c>
      <c r="I31" s="25">
        <f t="shared" si="0"/>
        <v>499.03863771006854</v>
      </c>
      <c r="J31" s="25">
        <f t="shared" si="5"/>
        <v>42519.229094233582</v>
      </c>
      <c r="K31" s="26">
        <f>IFERROR(IF(Štandardné,J31/KalNaLibru,J31/KalNaLibru/2.2),"")</f>
        <v>12.148351169781023</v>
      </c>
      <c r="L31" s="27">
        <f>IFERROR(HmotnosťNaStratuZískanie-K31,"")</f>
        <v>2.8516488302189771</v>
      </c>
      <c r="M31" s="28">
        <f ca="1">IFERROR(IF(B30&lt;&gt;"",L31/(HmotnosťNaStratuZískanie),""),"")</f>
        <v>0.19010992201459848</v>
      </c>
    </row>
    <row r="32" spans="2:13" ht="30" customHeight="1" x14ac:dyDescent="0.2">
      <c r="B32" s="22">
        <f t="shared" ca="1" si="1"/>
        <v>44808</v>
      </c>
      <c r="C32" s="23">
        <f t="shared" si="4"/>
        <v>4</v>
      </c>
      <c r="D32" s="23">
        <f t="shared" si="2"/>
        <v>22</v>
      </c>
      <c r="E32" s="4">
        <f t="shared" si="3"/>
        <v>147.00549402692403</v>
      </c>
      <c r="F32" s="24">
        <f>IFERROR(PriebežnéBMR,"")</f>
        <v>1440.1738990171195</v>
      </c>
      <c r="G32" s="24">
        <f>IFERROR(IF(K31&gt;0,F31*KoeficientAktivity+IF(HmotnosťCieľ="Udržať",0,IF(HmotnosťCieľ="ZNÍŽIŤ",-500,IF(HmotnosťCieľ="Zvýšiť",500))),""),"")</f>
        <v>1733.2309057664665</v>
      </c>
      <c r="H32" s="24">
        <f>IFERROR(F32*(KoeficientAktivity),"")</f>
        <v>2232.2695434765355</v>
      </c>
      <c r="I32" s="25">
        <f t="shared" si="0"/>
        <v>499.038637710069</v>
      </c>
      <c r="J32" s="25">
        <f t="shared" si="5"/>
        <v>42020.190456523516</v>
      </c>
      <c r="K32" s="26">
        <f>IFERROR(IF(Štandardné,J32/KalNaLibru,J32/KalNaLibru/2.2),"")</f>
        <v>12.005768701863861</v>
      </c>
      <c r="L32" s="27">
        <f>IFERROR(HmotnosťNaStratuZískanie-K32,"")</f>
        <v>2.994231298136139</v>
      </c>
      <c r="M32" s="28">
        <f ca="1">IFERROR(IF(B31&lt;&gt;"",L32/(HmotnosťNaStratuZískanie),""),"")</f>
        <v>0.19961541987574261</v>
      </c>
    </row>
    <row r="33" spans="2:13" ht="30" customHeight="1" x14ac:dyDescent="0.2">
      <c r="B33" s="22">
        <f t="shared" ca="1" si="1"/>
        <v>44809</v>
      </c>
      <c r="C33" s="23" t="str">
        <f t="shared" si="4"/>
        <v/>
      </c>
      <c r="D33" s="23">
        <f t="shared" si="2"/>
        <v>23</v>
      </c>
      <c r="E33" s="4">
        <f t="shared" si="3"/>
        <v>146.86291155900687</v>
      </c>
      <c r="F33" s="24">
        <f>IFERROR(PriebežnéBMR,"")</f>
        <v>1439.5536652816797</v>
      </c>
      <c r="G33" s="24">
        <f>IFERROR(IF(K32&gt;0,F32*KoeficientAktivity+IF(HmotnosťCieľ="Udržať",0,IF(HmotnosťCieľ="ZNÍŽIŤ",-500,IF(HmotnosťCieľ="Zvýšiť",500))),""),"")</f>
        <v>1732.2695434765355</v>
      </c>
      <c r="H33" s="24">
        <f>IFERROR(F33*(KoeficientAktivity),"")</f>
        <v>2231.3081811866036</v>
      </c>
      <c r="I33" s="25">
        <f t="shared" si="0"/>
        <v>499.03863771006809</v>
      </c>
      <c r="J33" s="25">
        <f t="shared" si="5"/>
        <v>41521.151818813451</v>
      </c>
      <c r="K33" s="26">
        <f>IFERROR(IF(Štandardné,J33/KalNaLibru,J33/KalNaLibru/2.2),"")</f>
        <v>11.863186233946701</v>
      </c>
      <c r="L33" s="27">
        <f>IFERROR(HmotnosťNaStratuZískanie-K33,"")</f>
        <v>3.1368137660532991</v>
      </c>
      <c r="M33" s="28">
        <f ca="1">IFERROR(IF(B32&lt;&gt;"",L33/(HmotnosťNaStratuZískanie),""),"")</f>
        <v>0.2091209177368866</v>
      </c>
    </row>
    <row r="34" spans="2:13" ht="30" customHeight="1" x14ac:dyDescent="0.2">
      <c r="B34" s="22">
        <f t="shared" ca="1" si="1"/>
        <v>44810</v>
      </c>
      <c r="C34" s="23" t="str">
        <f t="shared" si="4"/>
        <v/>
      </c>
      <c r="D34" s="23">
        <f t="shared" si="2"/>
        <v>24</v>
      </c>
      <c r="E34" s="4">
        <f t="shared" si="3"/>
        <v>146.72032909108972</v>
      </c>
      <c r="F34" s="24">
        <f>IFERROR(PriebežnéBMR,"")</f>
        <v>1438.9334315462404</v>
      </c>
      <c r="G34" s="24">
        <f>IFERROR(IF(K33&gt;0,F33*KoeficientAktivity+IF(HmotnosťCieľ="Udržať",0,IF(HmotnosťCieľ="ZNÍŽIŤ",-500,IF(HmotnosťCieľ="Zvýšiť",500))),""),"")</f>
        <v>1731.3081811866036</v>
      </c>
      <c r="H34" s="24">
        <f>IFERROR(F34*(KoeficientAktivity),"")</f>
        <v>2230.3468188966726</v>
      </c>
      <c r="I34" s="25">
        <f t="shared" si="0"/>
        <v>499.038637710069</v>
      </c>
      <c r="J34" s="25">
        <f t="shared" si="5"/>
        <v>41022.113181103385</v>
      </c>
      <c r="K34" s="26">
        <f>IFERROR(IF(Štandardné,J34/KalNaLibru,J34/KalNaLibru/2.2),"")</f>
        <v>11.720603766029539</v>
      </c>
      <c r="L34" s="27">
        <f>IFERROR(HmotnosťNaStratuZískanie-K34,"")</f>
        <v>3.279396233970461</v>
      </c>
      <c r="M34" s="28">
        <f ca="1">IFERROR(IF(B33&lt;&gt;"",L34/(HmotnosťNaStratuZískanie),""),"")</f>
        <v>0.21862641559803073</v>
      </c>
    </row>
    <row r="35" spans="2:13" ht="30" customHeight="1" x14ac:dyDescent="0.2">
      <c r="B35" s="22">
        <f t="shared" ca="1" si="1"/>
        <v>44811</v>
      </c>
      <c r="C35" s="23" t="str">
        <f t="shared" si="4"/>
        <v/>
      </c>
      <c r="D35" s="23">
        <f t="shared" si="2"/>
        <v>25</v>
      </c>
      <c r="E35" s="4">
        <f t="shared" si="3"/>
        <v>146.57774662317257</v>
      </c>
      <c r="F35" s="24">
        <f>IFERROR(PriebežnéBMR,"")</f>
        <v>1438.3131978108006</v>
      </c>
      <c r="G35" s="24">
        <f>IFERROR(IF(K34&gt;0,F34*KoeficientAktivity+IF(HmotnosťCieľ="Udržať",0,IF(HmotnosťCieľ="ZNÍŽIŤ",-500,IF(HmotnosťCieľ="Zvýšiť",500))),""),"")</f>
        <v>1730.3468188966726</v>
      </c>
      <c r="H35" s="24">
        <f>IFERROR(F35*(KoeficientAktivity),"")</f>
        <v>2229.3854566067412</v>
      </c>
      <c r="I35" s="25">
        <f t="shared" si="0"/>
        <v>499.03863771006854</v>
      </c>
      <c r="J35" s="25">
        <f t="shared" si="5"/>
        <v>40523.074543393319</v>
      </c>
      <c r="K35" s="26">
        <f>IFERROR(IF(Štandardné,J35/KalNaLibru,J35/KalNaLibru/2.2),"")</f>
        <v>11.578021298112377</v>
      </c>
      <c r="L35" s="27">
        <f>IFERROR(HmotnosťNaStratuZískanie-K35,"")</f>
        <v>3.4219787018876229</v>
      </c>
      <c r="M35" s="28">
        <f ca="1">IFERROR(IF(B34&lt;&gt;"",L35/(HmotnosťNaStratuZískanie),""),"")</f>
        <v>0.22813191345917486</v>
      </c>
    </row>
    <row r="36" spans="2:13" ht="30" customHeight="1" x14ac:dyDescent="0.2">
      <c r="B36" s="22">
        <f t="shared" ca="1" si="1"/>
        <v>44812</v>
      </c>
      <c r="C36" s="23" t="str">
        <f t="shared" si="4"/>
        <v/>
      </c>
      <c r="D36" s="23">
        <f t="shared" si="2"/>
        <v>26</v>
      </c>
      <c r="E36" s="4">
        <f t="shared" si="3"/>
        <v>146.43516415525542</v>
      </c>
      <c r="F36" s="24">
        <f>IFERROR(PriebežnéBMR,"")</f>
        <v>1437.692964075361</v>
      </c>
      <c r="G36" s="24">
        <f>IFERROR(IF(K35&gt;0,F35*KoeficientAktivity+IF(HmotnosťCieľ="Udržať",0,IF(HmotnosťCieľ="ZNÍŽIŤ",-500,IF(HmotnosťCieľ="Zvýšiť",500))),""),"")</f>
        <v>1729.3854566067412</v>
      </c>
      <c r="H36" s="24">
        <f>IFERROR(F36*(KoeficientAktivity),"")</f>
        <v>2228.4240943168097</v>
      </c>
      <c r="I36" s="25">
        <f t="shared" si="0"/>
        <v>499.03863771006854</v>
      </c>
      <c r="J36" s="25">
        <f t="shared" si="5"/>
        <v>40024.035905683253</v>
      </c>
      <c r="K36" s="26">
        <f>IFERROR(IF(Štandardné,J36/KalNaLibru,J36/KalNaLibru/2.2),"")</f>
        <v>11.435438830195215</v>
      </c>
      <c r="L36" s="27">
        <f>IFERROR(HmotnosťNaStratuZískanie-K36,"")</f>
        <v>3.5645611698047848</v>
      </c>
      <c r="M36" s="28">
        <f ca="1">IFERROR(IF(B35&lt;&gt;"",L36/(HmotnosťNaStratuZískanie),""),"")</f>
        <v>0.23763741132031899</v>
      </c>
    </row>
    <row r="37" spans="2:13" ht="30" customHeight="1" x14ac:dyDescent="0.2">
      <c r="B37" s="22">
        <f t="shared" ca="1" si="1"/>
        <v>44813</v>
      </c>
      <c r="C37" s="23" t="str">
        <f t="shared" si="4"/>
        <v/>
      </c>
      <c r="D37" s="23">
        <f t="shared" si="2"/>
        <v>27</v>
      </c>
      <c r="E37" s="4">
        <f t="shared" si="3"/>
        <v>146.29258168733827</v>
      </c>
      <c r="F37" s="24">
        <f>IFERROR(PriebežnéBMR,"")</f>
        <v>1437.0727303399215</v>
      </c>
      <c r="G37" s="24">
        <f>IFERROR(IF(K36&gt;0,F36*KoeficientAktivity+IF(HmotnosťCieľ="Udržať",0,IF(HmotnosťCieľ="ZNÍŽIŤ",-500,IF(HmotnosťCieľ="Zvýšiť",500))),""),"")</f>
        <v>1728.4240943168097</v>
      </c>
      <c r="H37" s="24">
        <f>IFERROR(F37*(KoeficientAktivity),"")</f>
        <v>2227.4627320268783</v>
      </c>
      <c r="I37" s="25">
        <f t="shared" si="0"/>
        <v>499.03863771006854</v>
      </c>
      <c r="J37" s="25">
        <f t="shared" si="5"/>
        <v>39524.997267973187</v>
      </c>
      <c r="K37" s="26">
        <f>IFERROR(IF(Štandardné,J37/KalNaLibru,J37/KalNaLibru/2.2),"")</f>
        <v>11.292856362278053</v>
      </c>
      <c r="L37" s="27">
        <f>IFERROR(HmotnosťNaStratuZískanie-K37,"")</f>
        <v>3.7071436377219467</v>
      </c>
      <c r="M37" s="28">
        <f ca="1">IFERROR(IF(B36&lt;&gt;"",L37/(HmotnosťNaStratuZískanie),""),"")</f>
        <v>0.24714290918146312</v>
      </c>
    </row>
    <row r="38" spans="2:13" ht="30" customHeight="1" x14ac:dyDescent="0.2">
      <c r="B38" s="22">
        <f t="shared" ca="1" si="1"/>
        <v>44814</v>
      </c>
      <c r="C38" s="23" t="str">
        <f t="shared" si="4"/>
        <v/>
      </c>
      <c r="D38" s="23">
        <f t="shared" si="2"/>
        <v>28</v>
      </c>
      <c r="E38" s="4">
        <f t="shared" si="3"/>
        <v>146.14999921942112</v>
      </c>
      <c r="F38" s="24">
        <f>IFERROR(PriebežnéBMR,"")</f>
        <v>1436.4524966044819</v>
      </c>
      <c r="G38" s="24">
        <f>IFERROR(IF(K37&gt;0,F37*KoeficientAktivity+IF(HmotnosťCieľ="Udržať",0,IF(HmotnosťCieľ="ZNÍŽIŤ",-500,IF(HmotnosťCieľ="Zvýšiť",500))),""),"")</f>
        <v>1727.4627320268783</v>
      </c>
      <c r="H38" s="24">
        <f>IFERROR(F38*(KoeficientAktivity),"")</f>
        <v>2226.5013697369468</v>
      </c>
      <c r="I38" s="25">
        <f t="shared" si="0"/>
        <v>499.03863771006854</v>
      </c>
      <c r="J38" s="25">
        <f t="shared" si="5"/>
        <v>39025.958630263121</v>
      </c>
      <c r="K38" s="26">
        <f>IFERROR(IF(Štandardné,J38/KalNaLibru,J38/KalNaLibru/2.2),"")</f>
        <v>11.150273894360891</v>
      </c>
      <c r="L38" s="27">
        <f>IFERROR(HmotnosťNaStratuZískanie-K38,"")</f>
        <v>3.8497261056391086</v>
      </c>
      <c r="M38" s="28">
        <f ca="1">IFERROR(IF(B37&lt;&gt;"",L38/(HmotnosťNaStratuZískanie),""),"")</f>
        <v>0.25664840704260722</v>
      </c>
    </row>
    <row r="39" spans="2:13" ht="30" customHeight="1" x14ac:dyDescent="0.2">
      <c r="B39" s="22">
        <f t="shared" ca="1" si="1"/>
        <v>44815</v>
      </c>
      <c r="C39" s="23">
        <f t="shared" si="4"/>
        <v>5</v>
      </c>
      <c r="D39" s="23">
        <f t="shared" si="2"/>
        <v>29</v>
      </c>
      <c r="E39" s="4">
        <f t="shared" si="3"/>
        <v>146.00741675150397</v>
      </c>
      <c r="F39" s="24">
        <f>IFERROR(PriebežnéBMR,"")</f>
        <v>1435.8322628690423</v>
      </c>
      <c r="G39" s="24">
        <f>IFERROR(IF(K38&gt;0,F38*KoeficientAktivity+IF(HmotnosťCieľ="Udržať",0,IF(HmotnosťCieľ="ZNÍŽIŤ",-500,IF(HmotnosťCieľ="Zvýšiť",500))),""),"")</f>
        <v>1726.5013697369468</v>
      </c>
      <c r="H39" s="24">
        <f>IFERROR(F39*(KoeficientAktivity),"")</f>
        <v>2225.5400074470158</v>
      </c>
      <c r="I39" s="25">
        <f t="shared" si="0"/>
        <v>499.038637710069</v>
      </c>
      <c r="J39" s="25">
        <f t="shared" si="5"/>
        <v>38526.919992553056</v>
      </c>
      <c r="K39" s="26">
        <f>IFERROR(IF(Štandardné,J39/KalNaLibru,J39/KalNaLibru/2.2),"")</f>
        <v>11.00769142644373</v>
      </c>
      <c r="L39" s="27">
        <f>IFERROR(HmotnosťNaStratuZískanie-K39,"")</f>
        <v>3.9923085735562704</v>
      </c>
      <c r="M39" s="28">
        <f ca="1">IFERROR(IF(B38&lt;&gt;"",L39/(HmotnosťNaStratuZískanie),""),"")</f>
        <v>0.26615390490375135</v>
      </c>
    </row>
    <row r="40" spans="2:13" ht="30" customHeight="1" x14ac:dyDescent="0.2">
      <c r="B40" s="22">
        <f t="shared" ca="1" si="1"/>
        <v>44816</v>
      </c>
      <c r="C40" s="23" t="str">
        <f t="shared" si="4"/>
        <v/>
      </c>
      <c r="D40" s="23">
        <f t="shared" si="2"/>
        <v>30</v>
      </c>
      <c r="E40" s="4">
        <f t="shared" si="3"/>
        <v>145.86483428358682</v>
      </c>
      <c r="F40" s="24">
        <f>IFERROR(PriebežnéBMR,"")</f>
        <v>1435.2120291336025</v>
      </c>
      <c r="G40" s="24">
        <f>IFERROR(IF(K39&gt;0,F39*KoeficientAktivity+IF(HmotnosťCieľ="Udržať",0,IF(HmotnosťCieľ="ZNÍŽIŤ",-500,IF(HmotnosťCieľ="Zvýšiť",500))),""),"")</f>
        <v>1725.5400074470158</v>
      </c>
      <c r="H40" s="24">
        <f>IFERROR(F40*(KoeficientAktivity),"")</f>
        <v>2224.5786451570839</v>
      </c>
      <c r="I40" s="25">
        <f t="shared" si="0"/>
        <v>499.03863771006809</v>
      </c>
      <c r="J40" s="25">
        <f t="shared" si="5"/>
        <v>38027.88135484299</v>
      </c>
      <c r="K40" s="26">
        <f>IFERROR(IF(Štandardné,J40/KalNaLibru,J40/KalNaLibru/2.2),"")</f>
        <v>10.865108958526568</v>
      </c>
      <c r="L40" s="27">
        <f>IFERROR(HmotnosťNaStratuZískanie-K40,"")</f>
        <v>4.1348910414734323</v>
      </c>
      <c r="M40" s="28">
        <f ca="1">IFERROR(IF(B39&lt;&gt;"",L40/(HmotnosťNaStratuZískanie),""),"")</f>
        <v>0.27565940276489548</v>
      </c>
    </row>
    <row r="41" spans="2:13" ht="30" customHeight="1" x14ac:dyDescent="0.2">
      <c r="B41" s="22">
        <f t="shared" ca="1" si="1"/>
        <v>44817</v>
      </c>
      <c r="C41" s="23" t="str">
        <f t="shared" si="4"/>
        <v/>
      </c>
      <c r="D41" s="23">
        <f t="shared" si="2"/>
        <v>31</v>
      </c>
      <c r="E41" s="4">
        <f t="shared" si="3"/>
        <v>145.72225181566967</v>
      </c>
      <c r="F41" s="24">
        <f>IFERROR(PriebežnéBMR,"")</f>
        <v>1434.5917953981632</v>
      </c>
      <c r="G41" s="24">
        <f>IFERROR(IF(K40&gt;0,F40*KoeficientAktivity+IF(HmotnosťCieľ="Udržať",0,IF(HmotnosťCieľ="ZNÍŽIŤ",-500,IF(HmotnosťCieľ="Zvýšiť",500))),""),"")</f>
        <v>1724.5786451570839</v>
      </c>
      <c r="H41" s="24">
        <f>IFERROR(F41*(KoeficientAktivity),"")</f>
        <v>2223.6172828671529</v>
      </c>
      <c r="I41" s="25">
        <f t="shared" si="0"/>
        <v>499.038637710069</v>
      </c>
      <c r="J41" s="25">
        <f t="shared" si="5"/>
        <v>37528.842717132924</v>
      </c>
      <c r="K41" s="26">
        <f>IFERROR(IF(Štandardné,J41/KalNaLibru,J41/KalNaLibru/2.2),"")</f>
        <v>10.722526490609408</v>
      </c>
      <c r="L41" s="27">
        <f>IFERROR(HmotnosťNaStratuZískanie-K41,"")</f>
        <v>4.2774735093905925</v>
      </c>
      <c r="M41" s="28">
        <f ca="1">IFERROR(IF(B40&lt;&gt;"",L41/(HmotnosťNaStratuZískanie),""),"")</f>
        <v>0.2851649006260395</v>
      </c>
    </row>
    <row r="42" spans="2:13" ht="30" customHeight="1" x14ac:dyDescent="0.2">
      <c r="B42" s="22">
        <f t="shared" ca="1" si="1"/>
        <v>44818</v>
      </c>
      <c r="C42" s="23" t="str">
        <f t="shared" si="4"/>
        <v/>
      </c>
      <c r="D42" s="23">
        <f t="shared" si="2"/>
        <v>32</v>
      </c>
      <c r="E42" s="4">
        <f t="shared" si="3"/>
        <v>145.57966934775251</v>
      </c>
      <c r="F42" s="24">
        <f>IFERROR(PriebežnéBMR,"")</f>
        <v>1433.9715616627234</v>
      </c>
      <c r="G42" s="24">
        <f>IFERROR(IF(K41&gt;0,F41*KoeficientAktivity+IF(HmotnosťCieľ="Udržať",0,IF(HmotnosťCieľ="ZNÍŽIŤ",-500,IF(HmotnosťCieľ="Zvýšiť",500))),""),"")</f>
        <v>1723.6172828671529</v>
      </c>
      <c r="H42" s="24">
        <f>IFERROR(F42*(KoeficientAktivity),"")</f>
        <v>2222.6559205772214</v>
      </c>
      <c r="I42" s="25">
        <f t="shared" si="0"/>
        <v>499.03863771006854</v>
      </c>
      <c r="J42" s="25">
        <f t="shared" si="5"/>
        <v>37029.804079422858</v>
      </c>
      <c r="K42" s="26">
        <f>IFERROR(IF(Štandardné,J42/KalNaLibru,J42/KalNaLibru/2.2),"")</f>
        <v>10.579944022692246</v>
      </c>
      <c r="L42" s="27">
        <f>IFERROR(HmotnosťNaStratuZískanie-K42,"")</f>
        <v>4.4200559773077543</v>
      </c>
      <c r="M42" s="28">
        <f ca="1">IFERROR(IF(B41&lt;&gt;"",L42/(HmotnosťNaStratuZískanie),""),"")</f>
        <v>0.29467039848718363</v>
      </c>
    </row>
    <row r="43" spans="2:13" ht="30" customHeight="1" x14ac:dyDescent="0.2">
      <c r="B43" s="22">
        <f t="shared" ca="1" si="1"/>
        <v>44819</v>
      </c>
      <c r="C43" s="23" t="str">
        <f t="shared" si="4"/>
        <v/>
      </c>
      <c r="D43" s="23">
        <f t="shared" si="2"/>
        <v>33</v>
      </c>
      <c r="E43" s="4">
        <f t="shared" si="3"/>
        <v>145.43708687983536</v>
      </c>
      <c r="F43" s="24">
        <f>IFERROR(PriebežnéBMR,"")</f>
        <v>1433.3513279272838</v>
      </c>
      <c r="G43" s="24">
        <f>IFERROR(IF(K42&gt;0,F42*KoeficientAktivity+IF(HmotnosťCieľ="Udržať",0,IF(HmotnosťCieľ="ZNÍŽIŤ",-500,IF(HmotnosťCieľ="Zvýšiť",500))),""),"")</f>
        <v>1722.6559205772214</v>
      </c>
      <c r="H43" s="24">
        <f>IFERROR(F43*(KoeficientAktivity),"")</f>
        <v>2221.69455828729</v>
      </c>
      <c r="I43" s="25">
        <f t="shared" si="0"/>
        <v>499.03863771006854</v>
      </c>
      <c r="J43" s="25">
        <f t="shared" si="5"/>
        <v>36530.765441712792</v>
      </c>
      <c r="K43" s="26">
        <f>IFERROR(IF(Štandardné,J43/KalNaLibru,J43/KalNaLibru/2.2),"")</f>
        <v>10.437361554775084</v>
      </c>
      <c r="L43" s="27">
        <f>IFERROR(HmotnosťNaStratuZískanie-K43,"")</f>
        <v>4.5626384452249162</v>
      </c>
      <c r="M43" s="28">
        <f ca="1">IFERROR(IF(B42&lt;&gt;"",L43/(HmotnosťNaStratuZískanie),""),"")</f>
        <v>0.30417589634832776</v>
      </c>
    </row>
    <row r="44" spans="2:13" ht="30" customHeight="1" x14ac:dyDescent="0.2">
      <c r="B44" s="22">
        <f t="shared" ca="1" si="1"/>
        <v>44820</v>
      </c>
      <c r="C44" s="23" t="str">
        <f t="shared" si="4"/>
        <v/>
      </c>
      <c r="D44" s="23">
        <f t="shared" si="2"/>
        <v>34</v>
      </c>
      <c r="E44" s="4">
        <f t="shared" si="3"/>
        <v>145.29450441191821</v>
      </c>
      <c r="F44" s="24">
        <f>IFERROR(PriebežnéBMR,"")</f>
        <v>1432.7310941918442</v>
      </c>
      <c r="G44" s="24">
        <f>IFERROR(IF(K43&gt;0,F43*KoeficientAktivity+IF(HmotnosťCieľ="Udržať",0,IF(HmotnosťCieľ="ZNÍŽIŤ",-500,IF(HmotnosťCieľ="Zvýšiť",500))),""),"")</f>
        <v>1721.69455828729</v>
      </c>
      <c r="H44" s="24">
        <f>IFERROR(F44*(KoeficientAktivity),"")</f>
        <v>2220.7331959973585</v>
      </c>
      <c r="I44" s="25">
        <f t="shared" si="0"/>
        <v>499.03863771006854</v>
      </c>
      <c r="J44" s="25">
        <f t="shared" si="5"/>
        <v>36031.726804002727</v>
      </c>
      <c r="K44" s="26">
        <f>IFERROR(IF(Štandardné,J44/KalNaLibru,J44/KalNaLibru/2.2),"")</f>
        <v>10.294779086857922</v>
      </c>
      <c r="L44" s="27">
        <f>IFERROR(HmotnosťNaStratuZískanie-K44,"")</f>
        <v>4.7052209131420781</v>
      </c>
      <c r="M44" s="28">
        <f ca="1">IFERROR(IF(B43&lt;&gt;"",L44/(HmotnosťNaStratuZískanie),""),"")</f>
        <v>0.31368139420947189</v>
      </c>
    </row>
    <row r="45" spans="2:13" ht="30" customHeight="1" x14ac:dyDescent="0.2">
      <c r="B45" s="22">
        <f t="shared" ca="1" si="1"/>
        <v>44821</v>
      </c>
      <c r="C45" s="23" t="str">
        <f t="shared" si="4"/>
        <v/>
      </c>
      <c r="D45" s="23">
        <f t="shared" si="2"/>
        <v>35</v>
      </c>
      <c r="E45" s="4">
        <f t="shared" si="3"/>
        <v>145.15192194400106</v>
      </c>
      <c r="F45" s="24">
        <f>IFERROR(PriebežnéBMR,"")</f>
        <v>1432.1108604564045</v>
      </c>
      <c r="G45" s="24">
        <f>IFERROR(IF(K44&gt;0,F44*KoeficientAktivity+IF(HmotnosťCieľ="Udržať",0,IF(HmotnosťCieľ="ZNÍŽIŤ",-500,IF(HmotnosťCieľ="Zvýšiť",500))),""),"")</f>
        <v>1720.7331959973585</v>
      </c>
      <c r="H45" s="24">
        <f>IFERROR(F45*(KoeficientAktivity),"")</f>
        <v>2219.771833707427</v>
      </c>
      <c r="I45" s="25">
        <f t="shared" si="0"/>
        <v>499.03863771006854</v>
      </c>
      <c r="J45" s="25">
        <f t="shared" si="5"/>
        <v>35532.688166292661</v>
      </c>
      <c r="K45" s="26">
        <f>IFERROR(IF(Štandardné,J45/KalNaLibru,J45/KalNaLibru/2.2),"")</f>
        <v>10.15219661894076</v>
      </c>
      <c r="L45" s="27">
        <f>IFERROR(HmotnosťNaStratuZískanie-K45,"")</f>
        <v>4.84780338105924</v>
      </c>
      <c r="M45" s="28">
        <f ca="1">IFERROR(IF(B44&lt;&gt;"",L45/(HmotnosťNaStratuZískanie),""),"")</f>
        <v>0.32318689207061602</v>
      </c>
    </row>
    <row r="46" spans="2:13" ht="30" customHeight="1" x14ac:dyDescent="0.2">
      <c r="B46" s="22">
        <f t="shared" ca="1" si="1"/>
        <v>44822</v>
      </c>
      <c r="C46" s="23">
        <f t="shared" si="4"/>
        <v>6</v>
      </c>
      <c r="D46" s="23">
        <f t="shared" si="2"/>
        <v>36</v>
      </c>
      <c r="E46" s="4">
        <f t="shared" si="3"/>
        <v>145.00933947608391</v>
      </c>
      <c r="F46" s="24">
        <f>IFERROR(PriebežnéBMR,"")</f>
        <v>1431.4906267209651</v>
      </c>
      <c r="G46" s="24">
        <f>IFERROR(IF(K45&gt;0,F45*KoeficientAktivity+IF(HmotnosťCieľ="Udržať",0,IF(HmotnosťCieľ="ZNÍŽIŤ",-500,IF(HmotnosťCieľ="Zvýšiť",500))),""),"")</f>
        <v>1719.771833707427</v>
      </c>
      <c r="H46" s="24">
        <f>IFERROR(F46*(KoeficientAktivity),"")</f>
        <v>2218.810471417496</v>
      </c>
      <c r="I46" s="25">
        <f t="shared" si="0"/>
        <v>499.038637710069</v>
      </c>
      <c r="J46" s="25">
        <f t="shared" si="5"/>
        <v>35033.649528582595</v>
      </c>
      <c r="K46" s="26">
        <f>IFERROR(IF(Štandardné,J46/KalNaLibru,J46/KalNaLibru/2.2),"")</f>
        <v>10.009614151023598</v>
      </c>
      <c r="L46" s="27">
        <f>IFERROR(HmotnosťNaStratuZískanie-K46,"")</f>
        <v>4.9903858489764019</v>
      </c>
      <c r="M46" s="28">
        <f ca="1">IFERROR(IF(B45&lt;&gt;"",L46/(HmotnosťNaStratuZískanie),""),"")</f>
        <v>0.33269238993176015</v>
      </c>
    </row>
    <row r="47" spans="2:13" ht="30" customHeight="1" x14ac:dyDescent="0.2">
      <c r="B47" s="22">
        <f t="shared" ca="1" si="1"/>
        <v>44823</v>
      </c>
      <c r="C47" s="23" t="str">
        <f t="shared" si="4"/>
        <v/>
      </c>
      <c r="D47" s="23">
        <f t="shared" si="2"/>
        <v>37</v>
      </c>
      <c r="E47" s="4">
        <f t="shared" si="3"/>
        <v>144.86675700816676</v>
      </c>
      <c r="F47" s="24">
        <f>IFERROR(PriebežnéBMR,"")</f>
        <v>1430.8703929855253</v>
      </c>
      <c r="G47" s="24">
        <f>IFERROR(IF(K46&gt;0,F46*KoeficientAktivity+IF(HmotnosťCieľ="Udržať",0,IF(HmotnosťCieľ="ZNÍŽIŤ",-500,IF(HmotnosťCieľ="Zvýšiť",500))),""),"")</f>
        <v>1718.810471417496</v>
      </c>
      <c r="H47" s="24">
        <f>IFERROR(F47*(KoeficientAktivity),"")</f>
        <v>2217.8491091275641</v>
      </c>
      <c r="I47" s="25">
        <f t="shared" si="0"/>
        <v>499.03863771006809</v>
      </c>
      <c r="J47" s="25">
        <f t="shared" si="5"/>
        <v>34534.610890872529</v>
      </c>
      <c r="K47" s="26">
        <f>IFERROR(IF(Štandardné,J47/KalNaLibru,J47/KalNaLibru/2.2),"")</f>
        <v>9.8670316831064362</v>
      </c>
      <c r="L47" s="27">
        <f>IFERROR(HmotnosťNaStratuZískanie-K47,"")</f>
        <v>5.1329683168935638</v>
      </c>
      <c r="M47" s="28">
        <f ca="1">IFERROR(IF(B46&lt;&gt;"",L47/(HmotnosťNaStratuZískanie),""),"")</f>
        <v>0.34219788779290428</v>
      </c>
    </row>
    <row r="48" spans="2:13" ht="30" customHeight="1" x14ac:dyDescent="0.2">
      <c r="B48" s="22">
        <f t="shared" ca="1" si="1"/>
        <v>44824</v>
      </c>
      <c r="C48" s="23" t="str">
        <f t="shared" si="4"/>
        <v/>
      </c>
      <c r="D48" s="23">
        <f t="shared" si="2"/>
        <v>38</v>
      </c>
      <c r="E48" s="4">
        <f t="shared" si="3"/>
        <v>144.72417454024961</v>
      </c>
      <c r="F48" s="24">
        <f>IFERROR(PriebežnéBMR,"")</f>
        <v>1430.2501592500857</v>
      </c>
      <c r="G48" s="24">
        <f>IFERROR(IF(K47&gt;0,F47*KoeficientAktivity+IF(HmotnosťCieľ="Udržať",0,IF(HmotnosťCieľ="ZNÍŽIŤ",-500,IF(HmotnosťCieľ="Zvýšiť",500))),""),"")</f>
        <v>1717.8491091275641</v>
      </c>
      <c r="H48" s="24">
        <f>IFERROR(F48*(KoeficientAktivity),"")</f>
        <v>2216.8877468376331</v>
      </c>
      <c r="I48" s="25">
        <f t="shared" si="0"/>
        <v>499.038637710069</v>
      </c>
      <c r="J48" s="25">
        <f t="shared" si="5"/>
        <v>34035.572253162463</v>
      </c>
      <c r="K48" s="26">
        <f>IFERROR(IF(Štandardné,J48/KalNaLibru,J48/KalNaLibru/2.2),"")</f>
        <v>9.7244492151892761</v>
      </c>
      <c r="L48" s="27">
        <f>IFERROR(HmotnosťNaStratuZískanie-K48,"")</f>
        <v>5.2755507848107239</v>
      </c>
      <c r="M48" s="28">
        <f ca="1">IFERROR(IF(B47&lt;&gt;"",L48/(HmotnosťNaStratuZískanie),""),"")</f>
        <v>0.35170338565404824</v>
      </c>
    </row>
    <row r="49" spans="2:13" ht="30" customHeight="1" x14ac:dyDescent="0.2">
      <c r="B49" s="22">
        <f t="shared" ca="1" si="1"/>
        <v>44825</v>
      </c>
      <c r="C49" s="23" t="str">
        <f t="shared" si="4"/>
        <v/>
      </c>
      <c r="D49" s="23">
        <f t="shared" si="2"/>
        <v>39</v>
      </c>
      <c r="E49" s="4">
        <f t="shared" si="3"/>
        <v>144.58159207233246</v>
      </c>
      <c r="F49" s="24">
        <f>IFERROR(PriebežnéBMR,"")</f>
        <v>1429.6299255146462</v>
      </c>
      <c r="G49" s="24">
        <f>IFERROR(IF(K48&gt;0,F48*KoeficientAktivity+IF(HmotnosťCieľ="Udržať",0,IF(HmotnosťCieľ="ZNÍŽIŤ",-500,IF(HmotnosťCieľ="Zvýšiť",500))),""),"")</f>
        <v>1716.8877468376331</v>
      </c>
      <c r="H49" s="24">
        <f>IFERROR(F49*(KoeficientAktivity),"")</f>
        <v>2215.9263845477017</v>
      </c>
      <c r="I49" s="25">
        <f t="shared" si="0"/>
        <v>499.03863771006854</v>
      </c>
      <c r="J49" s="25">
        <f t="shared" si="5"/>
        <v>33536.533615452397</v>
      </c>
      <c r="K49" s="26">
        <f>IFERROR(IF(Štandardné,J49/KalNaLibru,J49/KalNaLibru/2.2),"")</f>
        <v>9.5818667472721142</v>
      </c>
      <c r="L49" s="27">
        <f>IFERROR(HmotnosťNaStratuZískanie-K49,"")</f>
        <v>5.4181332527278858</v>
      </c>
      <c r="M49" s="28">
        <f ca="1">IFERROR(IF(B48&lt;&gt;"",L49/(HmotnosťNaStratuZískanie),""),"")</f>
        <v>0.36120888351519237</v>
      </c>
    </row>
    <row r="50" spans="2:13" ht="30" customHeight="1" x14ac:dyDescent="0.2">
      <c r="B50" s="22">
        <f t="shared" ca="1" si="1"/>
        <v>44826</v>
      </c>
      <c r="C50" s="23" t="str">
        <f t="shared" si="4"/>
        <v/>
      </c>
      <c r="D50" s="23">
        <f t="shared" si="2"/>
        <v>40</v>
      </c>
      <c r="E50" s="4">
        <f t="shared" si="3"/>
        <v>144.4390096044153</v>
      </c>
      <c r="F50" s="24">
        <f>IFERROR(PriebežnéBMR,"")</f>
        <v>1429.0096917792066</v>
      </c>
      <c r="G50" s="24">
        <f>IFERROR(IF(K49&gt;0,F49*KoeficientAktivity+IF(HmotnosťCieľ="Udržať",0,IF(HmotnosťCieľ="ZNÍŽIŤ",-500,IF(HmotnosťCieľ="Zvýšiť",500))),""),"")</f>
        <v>1715.9263845477017</v>
      </c>
      <c r="H50" s="24">
        <f>IFERROR(F50*(KoeficientAktivity),"")</f>
        <v>2214.9650222577702</v>
      </c>
      <c r="I50" s="25">
        <f t="shared" si="0"/>
        <v>499.03863771006854</v>
      </c>
      <c r="J50" s="25">
        <f t="shared" si="5"/>
        <v>33037.494977742332</v>
      </c>
      <c r="K50" s="26">
        <f>IFERROR(IF(Štandardné,J50/KalNaLibru,J50/KalNaLibru/2.2),"")</f>
        <v>9.4392842793549523</v>
      </c>
      <c r="L50" s="27">
        <f>IFERROR(HmotnosťNaStratuZískanie-K50,"")</f>
        <v>5.5607157206450477</v>
      </c>
      <c r="M50" s="28">
        <f ca="1">IFERROR(IF(B49&lt;&gt;"",L50/(HmotnosťNaStratuZískanie),""),"")</f>
        <v>0.3707143813763365</v>
      </c>
    </row>
    <row r="51" spans="2:13" ht="30" customHeight="1" x14ac:dyDescent="0.2">
      <c r="B51" s="22">
        <f t="shared" ca="1" si="1"/>
        <v>44827</v>
      </c>
      <c r="C51" s="23" t="str">
        <f t="shared" si="4"/>
        <v/>
      </c>
      <c r="D51" s="23">
        <f t="shared" si="2"/>
        <v>41</v>
      </c>
      <c r="E51" s="4">
        <f t="shared" si="3"/>
        <v>144.29642713649815</v>
      </c>
      <c r="F51" s="24">
        <f>IFERROR(PriebežnéBMR,"")</f>
        <v>1428.389458043767</v>
      </c>
      <c r="G51" s="24">
        <f>IFERROR(IF(K50&gt;0,F50*KoeficientAktivity+IF(HmotnosťCieľ="Udržať",0,IF(HmotnosťCieľ="ZNÍŽIŤ",-500,IF(HmotnosťCieľ="Zvýšiť",500))),""),"")</f>
        <v>1714.9650222577702</v>
      </c>
      <c r="H51" s="24">
        <f>IFERROR(F51*(KoeficientAktivity),"")</f>
        <v>2214.0036599678388</v>
      </c>
      <c r="I51" s="25">
        <f t="shared" si="0"/>
        <v>499.03863771006854</v>
      </c>
      <c r="J51" s="25">
        <f t="shared" si="5"/>
        <v>32538.456340032262</v>
      </c>
      <c r="K51" s="26">
        <f>IFERROR(IF(Štandardné,J51/KalNaLibru,J51/KalNaLibru/2.2),"")</f>
        <v>9.2967018114377886</v>
      </c>
      <c r="L51" s="27">
        <f>IFERROR(HmotnosťNaStratuZískanie-K51,"")</f>
        <v>5.7032981885622114</v>
      </c>
      <c r="M51" s="28">
        <f ca="1">IFERROR(IF(B50&lt;&gt;"",L51/(HmotnosťNaStratuZískanie),""),"")</f>
        <v>0.38021987923748074</v>
      </c>
    </row>
    <row r="52" spans="2:13" ht="30" customHeight="1" x14ac:dyDescent="0.2">
      <c r="B52" s="22">
        <f t="shared" ca="1" si="1"/>
        <v>44828</v>
      </c>
      <c r="C52" s="23" t="str">
        <f t="shared" si="4"/>
        <v/>
      </c>
      <c r="D52" s="23">
        <f t="shared" si="2"/>
        <v>42</v>
      </c>
      <c r="E52" s="4">
        <f t="shared" si="3"/>
        <v>144.153844668581</v>
      </c>
      <c r="F52" s="24">
        <f>IFERROR(PriebežnéBMR,"")</f>
        <v>1427.7692243083272</v>
      </c>
      <c r="G52" s="24">
        <f>IFERROR(IF(K51&gt;0,F51*KoeficientAktivity+IF(HmotnosťCieľ="Udržať",0,IF(HmotnosťCieľ="ZNÍŽIŤ",-500,IF(HmotnosťCieľ="Zvýšiť",500))),""),"")</f>
        <v>1714.0036599678388</v>
      </c>
      <c r="H52" s="24">
        <f>IFERROR(F52*(KoeficientAktivity),"")</f>
        <v>2213.0422976779073</v>
      </c>
      <c r="I52" s="25">
        <f t="shared" si="0"/>
        <v>499.03863771006854</v>
      </c>
      <c r="J52" s="25">
        <f t="shared" si="5"/>
        <v>32039.417702322193</v>
      </c>
      <c r="K52" s="26">
        <f>IFERROR(IF(Štandardné,J52/KalNaLibru,J52/KalNaLibru/2.2),"")</f>
        <v>9.1541193435206267</v>
      </c>
      <c r="L52" s="27">
        <f>IFERROR(HmotnosťNaStratuZískanie-K52,"")</f>
        <v>5.8458806564793733</v>
      </c>
      <c r="M52" s="28">
        <f ca="1">IFERROR(IF(B51&lt;&gt;"",L52/(HmotnosťNaStratuZískanie),""),"")</f>
        <v>0.38972537709862487</v>
      </c>
    </row>
    <row r="53" spans="2:13" ht="30" customHeight="1" x14ac:dyDescent="0.2">
      <c r="B53" s="22">
        <f t="shared" ca="1" si="1"/>
        <v>44829</v>
      </c>
      <c r="C53" s="23">
        <f t="shared" si="4"/>
        <v>7</v>
      </c>
      <c r="D53" s="23">
        <f t="shared" si="2"/>
        <v>43</v>
      </c>
      <c r="E53" s="4">
        <f t="shared" si="3"/>
        <v>144.01126220066385</v>
      </c>
      <c r="F53" s="24">
        <f>IFERROR(PriebežnéBMR,"")</f>
        <v>1427.1489905728879</v>
      </c>
      <c r="G53" s="24">
        <f>IFERROR(IF(K52&gt;0,F52*KoeficientAktivity+IF(HmotnosťCieľ="Udržať",0,IF(HmotnosťCieľ="ZNÍŽIŤ",-500,IF(HmotnosťCieľ="Zvýšiť",500))),""),"")</f>
        <v>1713.0422976779073</v>
      </c>
      <c r="H53" s="24">
        <f>IFERROR(F53*(KoeficientAktivity),"")</f>
        <v>2212.0809353879763</v>
      </c>
      <c r="I53" s="25">
        <f t="shared" si="0"/>
        <v>499.038637710069</v>
      </c>
      <c r="J53" s="25">
        <f t="shared" si="5"/>
        <v>31540.379064612123</v>
      </c>
      <c r="K53" s="26">
        <f>IFERROR(IF(Štandardné,J53/KalNaLibru,J53/KalNaLibru/2.2),"")</f>
        <v>9.0115368756034631</v>
      </c>
      <c r="L53" s="27">
        <f>IFERROR(HmotnosťNaStratuZískanie-K53,"")</f>
        <v>5.9884631243965369</v>
      </c>
      <c r="M53" s="28">
        <f ca="1">IFERROR(IF(B52&lt;&gt;"",L53/(HmotnosťNaStratuZískanie),""),"")</f>
        <v>0.39923087495976911</v>
      </c>
    </row>
    <row r="54" spans="2:13" ht="30" customHeight="1" x14ac:dyDescent="0.2">
      <c r="B54" s="22">
        <f t="shared" ca="1" si="1"/>
        <v>44830</v>
      </c>
      <c r="C54" s="23" t="str">
        <f t="shared" si="4"/>
        <v/>
      </c>
      <c r="D54" s="23">
        <f t="shared" si="2"/>
        <v>44</v>
      </c>
      <c r="E54" s="4">
        <f t="shared" si="3"/>
        <v>143.8686797327467</v>
      </c>
      <c r="F54" s="24">
        <f>IFERROR(PriebežnéBMR,"")</f>
        <v>1426.5287568374481</v>
      </c>
      <c r="G54" s="24">
        <f>IFERROR(IF(K53&gt;0,F53*KoeficientAktivity+IF(HmotnosťCieľ="Udržať",0,IF(HmotnosťCieľ="ZNÍŽIŤ",-500,IF(HmotnosťCieľ="Zvýšiť",500))),""),"")</f>
        <v>1712.0809353879763</v>
      </c>
      <c r="H54" s="24">
        <f>IFERROR(F54*(KoeficientAktivity),"")</f>
        <v>2211.1195730980448</v>
      </c>
      <c r="I54" s="25">
        <f t="shared" si="0"/>
        <v>499.03863771006854</v>
      </c>
      <c r="J54" s="25">
        <f t="shared" si="5"/>
        <v>31041.340426902054</v>
      </c>
      <c r="K54" s="26">
        <f>IFERROR(IF(Štandardné,J54/KalNaLibru,J54/KalNaLibru/2.2),"")</f>
        <v>8.8689544076863012</v>
      </c>
      <c r="L54" s="27">
        <f>IFERROR(HmotnosťNaStratuZískanie-K54,"")</f>
        <v>6.1310455923136988</v>
      </c>
      <c r="M54" s="28">
        <f ca="1">IFERROR(IF(B53&lt;&gt;"",L54/(HmotnosťNaStratuZískanie),""),"")</f>
        <v>0.40873637282091324</v>
      </c>
    </row>
    <row r="55" spans="2:13" ht="30" customHeight="1" x14ac:dyDescent="0.2">
      <c r="B55" s="22">
        <f t="shared" ca="1" si="1"/>
        <v>44831</v>
      </c>
      <c r="C55" s="23" t="str">
        <f t="shared" si="4"/>
        <v/>
      </c>
      <c r="D55" s="23">
        <f t="shared" si="2"/>
        <v>45</v>
      </c>
      <c r="E55" s="4">
        <f t="shared" si="3"/>
        <v>143.72609726482955</v>
      </c>
      <c r="F55" s="24">
        <f>IFERROR(PriebežnéBMR,"")</f>
        <v>1425.9085231020085</v>
      </c>
      <c r="G55" s="24">
        <f>IFERROR(IF(K54&gt;0,F54*KoeficientAktivity+IF(HmotnosťCieľ="Udržať",0,IF(HmotnosťCieľ="ZNÍŽIŤ",-500,IF(HmotnosťCieľ="Zvýšiť",500))),""),"")</f>
        <v>1711.1195730980448</v>
      </c>
      <c r="H55" s="24">
        <f>IFERROR(F55*(KoeficientAktivity),"")</f>
        <v>2210.1582108081134</v>
      </c>
      <c r="I55" s="25">
        <f t="shared" si="0"/>
        <v>499.03863771006854</v>
      </c>
      <c r="J55" s="25">
        <f t="shared" si="5"/>
        <v>30542.301789191984</v>
      </c>
      <c r="K55" s="26">
        <f>IFERROR(IF(Štandardné,J55/KalNaLibru,J55/KalNaLibru/2.2),"")</f>
        <v>8.7263719397691393</v>
      </c>
      <c r="L55" s="27">
        <f>IFERROR(HmotnosťNaStratuZískanie-K55,"")</f>
        <v>6.2736280602308607</v>
      </c>
      <c r="M55" s="28">
        <f ca="1">IFERROR(IF(B54&lt;&gt;"",L55/(HmotnosťNaStratuZískanie),""),"")</f>
        <v>0.41824187068205737</v>
      </c>
    </row>
    <row r="56" spans="2:13" ht="30" customHeight="1" x14ac:dyDescent="0.2">
      <c r="B56" s="22">
        <f t="shared" ca="1" si="1"/>
        <v>44832</v>
      </c>
      <c r="C56" s="23" t="str">
        <f t="shared" si="4"/>
        <v/>
      </c>
      <c r="D56" s="23">
        <f t="shared" si="2"/>
        <v>46</v>
      </c>
      <c r="E56" s="4">
        <f t="shared" si="3"/>
        <v>143.5835147969124</v>
      </c>
      <c r="F56" s="24">
        <f>IFERROR(PriebežnéBMR,"")</f>
        <v>1425.288289366569</v>
      </c>
      <c r="G56" s="24">
        <f>IFERROR(IF(K55&gt;0,F55*KoeficientAktivity+IF(HmotnosťCieľ="Udržať",0,IF(HmotnosťCieľ="ZNÍŽIŤ",-500,IF(HmotnosťCieľ="Zvýšiť",500))),""),"")</f>
        <v>1710.1582108081134</v>
      </c>
      <c r="H56" s="24">
        <f>IFERROR(F56*(KoeficientAktivity),"")</f>
        <v>2209.1968485181819</v>
      </c>
      <c r="I56" s="25">
        <f t="shared" si="0"/>
        <v>499.03863771006854</v>
      </c>
      <c r="J56" s="25">
        <f t="shared" si="5"/>
        <v>30043.263151481915</v>
      </c>
      <c r="K56" s="26">
        <f>IFERROR(IF(Štandardné,J56/KalNaLibru,J56/KalNaLibru/2.2),"")</f>
        <v>8.5837894718519756</v>
      </c>
      <c r="L56" s="27">
        <f>IFERROR(HmotnosťNaStratuZískanie-K56,"")</f>
        <v>6.4162105281480244</v>
      </c>
      <c r="M56" s="28">
        <f ca="1">IFERROR(IF(B55&lt;&gt;"",L56/(HmotnosťNaStratuZískanie),""),"")</f>
        <v>0.42774736854320161</v>
      </c>
    </row>
    <row r="57" spans="2:13" ht="30" customHeight="1" x14ac:dyDescent="0.2">
      <c r="B57" s="22">
        <f t="shared" ca="1" si="1"/>
        <v>44833</v>
      </c>
      <c r="C57" s="23" t="str">
        <f t="shared" si="4"/>
        <v/>
      </c>
      <c r="D57" s="23">
        <f t="shared" si="2"/>
        <v>47</v>
      </c>
      <c r="E57" s="4">
        <f t="shared" si="3"/>
        <v>143.44093232899525</v>
      </c>
      <c r="F57" s="24">
        <f>IFERROR(PriebežnéBMR,"")</f>
        <v>1424.6680556311292</v>
      </c>
      <c r="G57" s="24">
        <f>IFERROR(IF(K56&gt;0,F56*KoeficientAktivity+IF(HmotnosťCieľ="Udržať",0,IF(HmotnosťCieľ="ZNÍŽIŤ",-500,IF(HmotnosťCieľ="Zvýšiť",500))),""),"")</f>
        <v>1709.1968485181819</v>
      </c>
      <c r="H57" s="24">
        <f>IFERROR(F57*(KoeficientAktivity),"")</f>
        <v>2208.2354862282505</v>
      </c>
      <c r="I57" s="25">
        <f t="shared" si="0"/>
        <v>499.03863771006854</v>
      </c>
      <c r="J57" s="25">
        <f t="shared" si="5"/>
        <v>29544.224513771846</v>
      </c>
      <c r="K57" s="26">
        <f>IFERROR(IF(Štandardné,J57/KalNaLibru,J57/KalNaLibru/2.2),"")</f>
        <v>8.4412070039348137</v>
      </c>
      <c r="L57" s="27">
        <f>IFERROR(HmotnosťNaStratuZískanie-K57,"")</f>
        <v>6.5587929960651863</v>
      </c>
      <c r="M57" s="28">
        <f ca="1">IFERROR(IF(B56&lt;&gt;"",L57/(HmotnosťNaStratuZískanie),""),"")</f>
        <v>0.43725286640434574</v>
      </c>
    </row>
    <row r="58" spans="2:13" ht="30" customHeight="1" x14ac:dyDescent="0.2">
      <c r="B58" s="22">
        <f t="shared" ca="1" si="1"/>
        <v>44834</v>
      </c>
      <c r="C58" s="23" t="str">
        <f t="shared" si="4"/>
        <v/>
      </c>
      <c r="D58" s="23">
        <f t="shared" si="2"/>
        <v>48</v>
      </c>
      <c r="E58" s="4">
        <f t="shared" si="3"/>
        <v>143.29834986107809</v>
      </c>
      <c r="F58" s="24">
        <f>IFERROR(PriebežnéBMR,"")</f>
        <v>1424.0478218956898</v>
      </c>
      <c r="G58" s="24">
        <f>IFERROR(IF(K57&gt;0,F57*KoeficientAktivity+IF(HmotnosťCieľ="Udržať",0,IF(HmotnosťCieľ="ZNÍŽIŤ",-500,IF(HmotnosťCieľ="Zvýšiť",500))),""),"")</f>
        <v>1708.2354862282505</v>
      </c>
      <c r="H58" s="24">
        <f>IFERROR(F58*(KoeficientAktivity),"")</f>
        <v>2207.2741239383195</v>
      </c>
      <c r="I58" s="25">
        <f t="shared" si="0"/>
        <v>499.038637710069</v>
      </c>
      <c r="J58" s="25">
        <f t="shared" si="5"/>
        <v>29045.185876061776</v>
      </c>
      <c r="K58" s="26">
        <f>IFERROR(IF(Štandardné,J58/KalNaLibru,J58/KalNaLibru/2.2),"")</f>
        <v>8.29862453601765</v>
      </c>
      <c r="L58" s="27">
        <f>IFERROR(HmotnosťNaStratuZískanie-K58,"")</f>
        <v>6.70137546398235</v>
      </c>
      <c r="M58" s="28">
        <f ca="1">IFERROR(IF(B57&lt;&gt;"",L58/(HmotnosťNaStratuZískanie),""),"")</f>
        <v>0.44675836426548998</v>
      </c>
    </row>
    <row r="59" spans="2:13" ht="30" customHeight="1" x14ac:dyDescent="0.2">
      <c r="B59" s="22">
        <f t="shared" ca="1" si="1"/>
        <v>44835</v>
      </c>
      <c r="C59" s="23" t="str">
        <f t="shared" si="4"/>
        <v/>
      </c>
      <c r="D59" s="23">
        <f t="shared" si="2"/>
        <v>49</v>
      </c>
      <c r="E59" s="4">
        <f t="shared" si="3"/>
        <v>143.15576739316094</v>
      </c>
      <c r="F59" s="24">
        <f>IFERROR(PriebežnéBMR,"")</f>
        <v>1423.42758816025</v>
      </c>
      <c r="G59" s="24">
        <f>IFERROR(IF(K58&gt;0,F58*KoeficientAktivity+IF(HmotnosťCieľ="Udržať",0,IF(HmotnosťCieľ="ZNÍŽIŤ",-500,IF(HmotnosťCieľ="Zvýšiť",500))),""),"")</f>
        <v>1707.2741239383195</v>
      </c>
      <c r="H59" s="24">
        <f>IFERROR(F59*(KoeficientAktivity),"")</f>
        <v>2206.3127616483875</v>
      </c>
      <c r="I59" s="25">
        <f t="shared" si="0"/>
        <v>499.03863771006809</v>
      </c>
      <c r="J59" s="25">
        <f t="shared" si="5"/>
        <v>28546.147238351707</v>
      </c>
      <c r="K59" s="26">
        <f>IFERROR(IF(Štandardné,J59/KalNaLibru,J59/KalNaLibru/2.2),"")</f>
        <v>8.1560420681004882</v>
      </c>
      <c r="L59" s="27">
        <f>IFERROR(HmotnosťNaStratuZískanie-K59,"")</f>
        <v>6.8439579318995118</v>
      </c>
      <c r="M59" s="28">
        <f ca="1">IFERROR(IF(B58&lt;&gt;"",L59/(HmotnosťNaStratuZískanie),""),"")</f>
        <v>0.45626386212663411</v>
      </c>
    </row>
    <row r="60" spans="2:13" ht="30" customHeight="1" x14ac:dyDescent="0.2">
      <c r="B60" s="22">
        <f t="shared" ca="1" si="1"/>
        <v>44836</v>
      </c>
      <c r="C60" s="23">
        <f t="shared" si="4"/>
        <v>8</v>
      </c>
      <c r="D60" s="23">
        <f t="shared" si="2"/>
        <v>50</v>
      </c>
      <c r="E60" s="4">
        <f t="shared" si="3"/>
        <v>143.01318492524379</v>
      </c>
      <c r="F60" s="24">
        <f>IFERROR(PriebežnéBMR,"")</f>
        <v>1422.8073544248105</v>
      </c>
      <c r="G60" s="24">
        <f>IFERROR(IF(K59&gt;0,F59*KoeficientAktivity+IF(HmotnosťCieľ="Udržať",0,IF(HmotnosťCieľ="ZNÍŽIŤ",-500,IF(HmotnosťCieľ="Zvýšiť",500))),""),"")</f>
        <v>1706.3127616483875</v>
      </c>
      <c r="H60" s="24">
        <f>IFERROR(F60*(KoeficientAktivity),"")</f>
        <v>2205.3513993584561</v>
      </c>
      <c r="I60" s="25">
        <f t="shared" si="0"/>
        <v>499.03863771006854</v>
      </c>
      <c r="J60" s="25">
        <f t="shared" si="5"/>
        <v>28047.108600641637</v>
      </c>
      <c r="K60" s="26">
        <f>IFERROR(IF(Štandardné,J60/KalNaLibru,J60/KalNaLibru/2.2),"")</f>
        <v>8.0134596001833245</v>
      </c>
      <c r="L60" s="27">
        <f>IFERROR(HmotnosťNaStratuZískanie-K60,"")</f>
        <v>6.9865403998166755</v>
      </c>
      <c r="M60" s="28">
        <f ca="1">IFERROR(IF(B59&lt;&gt;"",L60/(HmotnosťNaStratuZískanie),""),"")</f>
        <v>0.46576935998777835</v>
      </c>
    </row>
    <row r="61" spans="2:13" ht="30" customHeight="1" x14ac:dyDescent="0.2">
      <c r="B61" s="22">
        <f t="shared" ca="1" si="1"/>
        <v>44837</v>
      </c>
      <c r="C61" s="23" t="str">
        <f t="shared" si="4"/>
        <v/>
      </c>
      <c r="D61" s="23">
        <f t="shared" si="2"/>
        <v>51</v>
      </c>
      <c r="E61" s="4">
        <f t="shared" si="3"/>
        <v>142.87060245732664</v>
      </c>
      <c r="F61" s="24">
        <f>IFERROR(PriebežnéBMR,"")</f>
        <v>1422.1871206893709</v>
      </c>
      <c r="G61" s="24">
        <f>IFERROR(IF(K60&gt;0,F60*KoeficientAktivity+IF(HmotnosťCieľ="Udržať",0,IF(HmotnosťCieľ="ZNÍŽIŤ",-500,IF(HmotnosťCieľ="Zvýšiť",500))),""),"")</f>
        <v>1705.3513993584561</v>
      </c>
      <c r="H61" s="24">
        <f>IFERROR(F61*(KoeficientAktivity),"")</f>
        <v>2204.3900370685251</v>
      </c>
      <c r="I61" s="25">
        <f t="shared" si="0"/>
        <v>499.038637710069</v>
      </c>
      <c r="J61" s="25">
        <f t="shared" si="5"/>
        <v>27548.069962931568</v>
      </c>
      <c r="K61" s="26">
        <f>IFERROR(IF(Štandardné,J61/KalNaLibru,J61/KalNaLibru/2.2),"")</f>
        <v>7.8708771322661626</v>
      </c>
      <c r="L61" s="27">
        <f>IFERROR(HmotnosťNaStratuZískanie-K61,"")</f>
        <v>7.1291228677338374</v>
      </c>
      <c r="M61" s="28">
        <f ca="1">IFERROR(IF(B60&lt;&gt;"",L61/(HmotnosťNaStratuZískanie),""),"")</f>
        <v>0.47527485784892248</v>
      </c>
    </row>
    <row r="62" spans="2:13" ht="30" customHeight="1" x14ac:dyDescent="0.2">
      <c r="B62" s="22">
        <f t="shared" ca="1" si="1"/>
        <v>44838</v>
      </c>
      <c r="C62" s="23" t="str">
        <f t="shared" si="4"/>
        <v/>
      </c>
      <c r="D62" s="23">
        <f t="shared" si="2"/>
        <v>52</v>
      </c>
      <c r="E62" s="4">
        <f t="shared" si="3"/>
        <v>142.72801998940949</v>
      </c>
      <c r="F62" s="24">
        <f>IFERROR(PriebežnéBMR,"")</f>
        <v>1421.5668869539313</v>
      </c>
      <c r="G62" s="24">
        <f>IFERROR(IF(K61&gt;0,F61*KoeficientAktivity+IF(HmotnosťCieľ="Udržať",0,IF(HmotnosťCieľ="ZNÍŽIŤ",-500,IF(HmotnosťCieľ="Zvýšiť",500))),""),"")</f>
        <v>1704.3900370685251</v>
      </c>
      <c r="H62" s="24">
        <f>IFERROR(F62*(KoeficientAktivity),"")</f>
        <v>2203.4286747785936</v>
      </c>
      <c r="I62" s="25">
        <f t="shared" si="0"/>
        <v>499.03863771006854</v>
      </c>
      <c r="J62" s="25">
        <f t="shared" si="5"/>
        <v>27049.031325221498</v>
      </c>
      <c r="K62" s="26">
        <f>IFERROR(IF(Štandardné,J62/KalNaLibru,J62/KalNaLibru/2.2),"")</f>
        <v>7.7282946643489998</v>
      </c>
      <c r="L62" s="27">
        <f>IFERROR(HmotnosťNaStratuZískanie-K62,"")</f>
        <v>7.2717053356510002</v>
      </c>
      <c r="M62" s="28">
        <f ca="1">IFERROR(IF(B61&lt;&gt;"",L62/(HmotnosťNaStratuZískanie),""),"")</f>
        <v>0.48478035571006667</v>
      </c>
    </row>
    <row r="63" spans="2:13" ht="30" customHeight="1" x14ac:dyDescent="0.2">
      <c r="B63" s="22">
        <f t="shared" ca="1" si="1"/>
        <v>44839</v>
      </c>
      <c r="C63" s="23" t="str">
        <f t="shared" si="4"/>
        <v/>
      </c>
      <c r="D63" s="23">
        <f t="shared" si="2"/>
        <v>53</v>
      </c>
      <c r="E63" s="4">
        <f t="shared" si="3"/>
        <v>142.58543752149234</v>
      </c>
      <c r="F63" s="24">
        <f>IFERROR(PriebežnéBMR,"")</f>
        <v>1420.9466532184917</v>
      </c>
      <c r="G63" s="24">
        <f>IFERROR(IF(K62&gt;0,F62*KoeficientAktivity+IF(HmotnosťCieľ="Udržať",0,IF(HmotnosťCieľ="ZNÍŽIŤ",-500,IF(HmotnosťCieľ="Zvýšiť",500))),""),"")</f>
        <v>1703.4286747785936</v>
      </c>
      <c r="H63" s="24">
        <f>IFERROR(F63*(KoeficientAktivity),"")</f>
        <v>2202.4673124886622</v>
      </c>
      <c r="I63" s="25">
        <f t="shared" si="0"/>
        <v>499.03863771006854</v>
      </c>
      <c r="J63" s="25">
        <f t="shared" si="5"/>
        <v>26549.992687511429</v>
      </c>
      <c r="K63" s="26">
        <f>IFERROR(IF(Štandardné,J63/KalNaLibru,J63/KalNaLibru/2.2),"")</f>
        <v>7.585712196431837</v>
      </c>
      <c r="L63" s="27">
        <f>IFERROR(HmotnosťNaStratuZískanie-K63,"")</f>
        <v>7.414287803568163</v>
      </c>
      <c r="M63" s="28">
        <f ca="1">IFERROR(IF(B62&lt;&gt;"",L63/(HmotnosťNaStratuZískanie),""),"")</f>
        <v>0.49428585357121085</v>
      </c>
    </row>
    <row r="64" spans="2:13" ht="30" customHeight="1" x14ac:dyDescent="0.2">
      <c r="B64" s="22">
        <f t="shared" ca="1" si="1"/>
        <v>44840</v>
      </c>
      <c r="C64" s="23" t="str">
        <f t="shared" si="4"/>
        <v/>
      </c>
      <c r="D64" s="23">
        <f t="shared" si="2"/>
        <v>54</v>
      </c>
      <c r="E64" s="4">
        <f t="shared" si="3"/>
        <v>142.44285505357519</v>
      </c>
      <c r="F64" s="24">
        <f>IFERROR(PriebežnéBMR,"")</f>
        <v>1420.326419483052</v>
      </c>
      <c r="G64" s="24">
        <f>IFERROR(IF(K63&gt;0,F63*KoeficientAktivity+IF(HmotnosťCieľ="Udržať",0,IF(HmotnosťCieľ="ZNÍŽIŤ",-500,IF(HmotnosťCieľ="Zvýšiť",500))),""),"")</f>
        <v>1702.4673124886622</v>
      </c>
      <c r="H64" s="24">
        <f>IFERROR(F64*(KoeficientAktivity),"")</f>
        <v>2201.5059501987307</v>
      </c>
      <c r="I64" s="25">
        <f t="shared" si="0"/>
        <v>499.03863771006854</v>
      </c>
      <c r="J64" s="25">
        <f t="shared" si="5"/>
        <v>26050.954049801359</v>
      </c>
      <c r="K64" s="26">
        <f>IFERROR(IF(Štandardné,J64/KalNaLibru,J64/KalNaLibru/2.2),"")</f>
        <v>7.4431297285146742</v>
      </c>
      <c r="L64" s="27">
        <f>IFERROR(HmotnosťNaStratuZískanie-K64,"")</f>
        <v>7.5568702714853258</v>
      </c>
      <c r="M64" s="28">
        <f ca="1">IFERROR(IF(B63&lt;&gt;"",L64/(HmotnosťNaStratuZískanie),""),"")</f>
        <v>0.50379135143235509</v>
      </c>
    </row>
    <row r="65" spans="2:13" ht="30" customHeight="1" x14ac:dyDescent="0.2">
      <c r="B65" s="22">
        <f t="shared" ca="1" si="1"/>
        <v>44841</v>
      </c>
      <c r="C65" s="23" t="str">
        <f t="shared" si="4"/>
        <v/>
      </c>
      <c r="D65" s="23">
        <f t="shared" si="2"/>
        <v>55</v>
      </c>
      <c r="E65" s="4">
        <f t="shared" si="3"/>
        <v>142.30027258565804</v>
      </c>
      <c r="F65" s="24">
        <f>IFERROR(PriebežnéBMR,"")</f>
        <v>1419.7061857476126</v>
      </c>
      <c r="G65" s="24">
        <f>IFERROR(IF(K64&gt;0,F64*KoeficientAktivity+IF(HmotnosťCieľ="Udržať",0,IF(HmotnosťCieľ="ZNÍŽIŤ",-500,IF(HmotnosťCieľ="Zvýšiť",500))),""),"")</f>
        <v>1701.5059501987307</v>
      </c>
      <c r="H65" s="24">
        <f>IFERROR(F65*(KoeficientAktivity),"")</f>
        <v>2200.5445879087997</v>
      </c>
      <c r="I65" s="25">
        <f t="shared" si="0"/>
        <v>499.038637710069</v>
      </c>
      <c r="J65" s="25">
        <f t="shared" si="5"/>
        <v>25551.91541209129</v>
      </c>
      <c r="K65" s="26">
        <f>IFERROR(IF(Štandardné,J65/KalNaLibru,J65/KalNaLibru/2.2),"")</f>
        <v>7.3005472605975115</v>
      </c>
      <c r="L65" s="27">
        <f>IFERROR(HmotnosťNaStratuZískanie-K65,"")</f>
        <v>7.6994527394024885</v>
      </c>
      <c r="M65" s="28">
        <f ca="1">IFERROR(IF(B64&lt;&gt;"",L65/(HmotnosťNaStratuZískanie),""),"")</f>
        <v>0.51329684929349928</v>
      </c>
    </row>
    <row r="66" spans="2:13" ht="30" customHeight="1" x14ac:dyDescent="0.2">
      <c r="B66" s="22">
        <f t="shared" ca="1" si="1"/>
        <v>44842</v>
      </c>
      <c r="C66" s="23" t="str">
        <f t="shared" si="4"/>
        <v/>
      </c>
      <c r="D66" s="23">
        <f t="shared" si="2"/>
        <v>56</v>
      </c>
      <c r="E66" s="4">
        <f t="shared" si="3"/>
        <v>142.15769011774088</v>
      </c>
      <c r="F66" s="24">
        <f>IFERROR(PriebežnéBMR,"")</f>
        <v>1419.0859520121728</v>
      </c>
      <c r="G66" s="24">
        <f>IFERROR(IF(K65&gt;0,F65*KoeficientAktivity+IF(HmotnosťCieľ="Udržať",0,IF(HmotnosťCieľ="ZNÍŽIŤ",-500,IF(HmotnosťCieľ="Zvýšiť",500))),""),"")</f>
        <v>1700.5445879087997</v>
      </c>
      <c r="H66" s="24">
        <f>IFERROR(F66*(KoeficientAktivity),"")</f>
        <v>2199.5832256188678</v>
      </c>
      <c r="I66" s="25">
        <f t="shared" si="0"/>
        <v>499.03863771006809</v>
      </c>
      <c r="J66" s="25">
        <f t="shared" si="5"/>
        <v>25052.87677438122</v>
      </c>
      <c r="K66" s="26">
        <f>IFERROR(IF(Štandardné,J66/KalNaLibru,J66/KalNaLibru/2.2),"")</f>
        <v>7.1579647926803487</v>
      </c>
      <c r="L66" s="27">
        <f>IFERROR(HmotnosťNaStratuZískanie-K66,"")</f>
        <v>7.8420352073196513</v>
      </c>
      <c r="M66" s="28">
        <f ca="1">IFERROR(IF(B65&lt;&gt;"",L66/(HmotnosťNaStratuZískanie),""),"")</f>
        <v>0.52280234715464347</v>
      </c>
    </row>
    <row r="67" spans="2:13" ht="30" customHeight="1" x14ac:dyDescent="0.2">
      <c r="B67" s="22">
        <f t="shared" ca="1" si="1"/>
        <v>44843</v>
      </c>
      <c r="C67" s="23">
        <f t="shared" si="4"/>
        <v>9</v>
      </c>
      <c r="D67" s="23">
        <f t="shared" si="2"/>
        <v>57</v>
      </c>
      <c r="E67" s="4">
        <f t="shared" si="3"/>
        <v>142.01510764982373</v>
      </c>
      <c r="F67" s="24">
        <f>IFERROR(PriebežnéBMR,"")</f>
        <v>1418.4657182767332</v>
      </c>
      <c r="G67" s="24">
        <f>IFERROR(IF(K66&gt;0,F66*KoeficientAktivity+IF(HmotnosťCieľ="Udržať",0,IF(HmotnosťCieľ="ZNÍŽIŤ",-500,IF(HmotnosťCieľ="Zvýšiť",500))),""),"")</f>
        <v>1699.5832256188678</v>
      </c>
      <c r="H67" s="24">
        <f>IFERROR(F67*(KoeficientAktivity),"")</f>
        <v>2198.6218633289368</v>
      </c>
      <c r="I67" s="25">
        <f t="shared" si="0"/>
        <v>499.038637710069</v>
      </c>
      <c r="J67" s="25">
        <f t="shared" si="5"/>
        <v>24553.838136671151</v>
      </c>
      <c r="K67" s="26">
        <f>IFERROR(IF(Štandardné,J67/KalNaLibru,J67/KalNaLibru/2.2),"")</f>
        <v>7.0153823247631859</v>
      </c>
      <c r="L67" s="27">
        <f>IFERROR(HmotnosťNaStratuZískanie-K67,"")</f>
        <v>7.9846176752368141</v>
      </c>
      <c r="M67" s="28">
        <f ca="1">IFERROR(IF(B66&lt;&gt;"",L67/(HmotnosťNaStratuZískanie),""),"")</f>
        <v>0.53230784501578765</v>
      </c>
    </row>
    <row r="68" spans="2:13" ht="30" customHeight="1" x14ac:dyDescent="0.2">
      <c r="B68" s="22">
        <f t="shared" ca="1" si="1"/>
        <v>44844</v>
      </c>
      <c r="C68" s="23" t="str">
        <f t="shared" si="4"/>
        <v/>
      </c>
      <c r="D68" s="23">
        <f t="shared" si="2"/>
        <v>58</v>
      </c>
      <c r="E68" s="4">
        <f t="shared" si="3"/>
        <v>141.87252518190658</v>
      </c>
      <c r="F68" s="24">
        <f>IFERROR(PriebežnéBMR,"")</f>
        <v>1417.8454845412937</v>
      </c>
      <c r="G68" s="24">
        <f>IFERROR(IF(K67&gt;0,F67*KoeficientAktivity+IF(HmotnosťCieľ="Udržať",0,IF(HmotnosťCieľ="ZNÍŽIŤ",-500,IF(HmotnosťCieľ="Zvýšiť",500))),""),"")</f>
        <v>1698.6218633289368</v>
      </c>
      <c r="H68" s="24">
        <f>IFERROR(F68*(KoeficientAktivity),"")</f>
        <v>2197.6605010390053</v>
      </c>
      <c r="I68" s="25">
        <f t="shared" si="0"/>
        <v>499.03863771006854</v>
      </c>
      <c r="J68" s="25">
        <f t="shared" si="5"/>
        <v>24054.799498961082</v>
      </c>
      <c r="K68" s="26">
        <f>IFERROR(IF(Štandardné,J68/KalNaLibru,J68/KalNaLibru/2.2),"")</f>
        <v>6.8727998568460231</v>
      </c>
      <c r="L68" s="27">
        <f>IFERROR(HmotnosťNaStratuZískanie-K68,"")</f>
        <v>8.1272001431539778</v>
      </c>
      <c r="M68" s="28">
        <f ca="1">IFERROR(IF(B67&lt;&gt;"",L68/(HmotnosťNaStratuZískanie),""),"")</f>
        <v>0.54181334287693184</v>
      </c>
    </row>
    <row r="69" spans="2:13" ht="30" customHeight="1" x14ac:dyDescent="0.2">
      <c r="B69" s="22">
        <f t="shared" ca="1" si="1"/>
        <v>44845</v>
      </c>
      <c r="C69" s="23" t="str">
        <f t="shared" si="4"/>
        <v/>
      </c>
      <c r="D69" s="23">
        <f t="shared" si="2"/>
        <v>59</v>
      </c>
      <c r="E69" s="4">
        <f t="shared" si="3"/>
        <v>141.72994271398943</v>
      </c>
      <c r="F69" s="24">
        <f>IFERROR(PriebežnéBMR,"")</f>
        <v>1417.2252508058539</v>
      </c>
      <c r="G69" s="24">
        <f>IFERROR(IF(K68&gt;0,F68*KoeficientAktivity+IF(HmotnosťCieľ="Udržať",0,IF(HmotnosťCieľ="ZNÍŽIŤ",-500,IF(HmotnosťCieľ="Zvýšiť",500))),""),"")</f>
        <v>1697.6605010390053</v>
      </c>
      <c r="H69" s="24">
        <f>IFERROR(F69*(KoeficientAktivity),"")</f>
        <v>2196.6991387490734</v>
      </c>
      <c r="I69" s="25">
        <f t="shared" si="0"/>
        <v>499.03863771006809</v>
      </c>
      <c r="J69" s="25">
        <f t="shared" si="5"/>
        <v>23555.760861251012</v>
      </c>
      <c r="K69" s="26">
        <f>IFERROR(IF(Štandardné,J69/KalNaLibru,J69/KalNaLibru/2.2),"")</f>
        <v>6.7302173889288603</v>
      </c>
      <c r="L69" s="27">
        <f>IFERROR(HmotnosťNaStratuZískanie-K69,"")</f>
        <v>8.2697826110711397</v>
      </c>
      <c r="M69" s="28">
        <f ca="1">IFERROR(IF(B68&lt;&gt;"",L69/(HmotnosťNaStratuZískanie),""),"")</f>
        <v>0.55131884073807602</v>
      </c>
    </row>
    <row r="70" spans="2:13" ht="30" customHeight="1" x14ac:dyDescent="0.2">
      <c r="B70" s="22">
        <f t="shared" ca="1" si="1"/>
        <v>44846</v>
      </c>
      <c r="C70" s="23" t="str">
        <f t="shared" si="4"/>
        <v/>
      </c>
      <c r="D70" s="23">
        <f t="shared" si="2"/>
        <v>60</v>
      </c>
      <c r="E70" s="4">
        <f t="shared" si="3"/>
        <v>141.58736024607228</v>
      </c>
      <c r="F70" s="24">
        <f>IFERROR(PriebežnéBMR,"")</f>
        <v>1416.6050170704145</v>
      </c>
      <c r="G70" s="24">
        <f>IFERROR(IF(K69&gt;0,F69*KoeficientAktivity+IF(HmotnosťCieľ="Udržať",0,IF(HmotnosťCieľ="ZNÍŽIŤ",-500,IF(HmotnosťCieľ="Zvýšiť",500))),""),"")</f>
        <v>1696.6991387490734</v>
      </c>
      <c r="H70" s="24">
        <f>IFERROR(F70*(KoeficientAktivity),"")</f>
        <v>2195.7377764591424</v>
      </c>
      <c r="I70" s="25">
        <f t="shared" si="0"/>
        <v>499.038637710069</v>
      </c>
      <c r="J70" s="25">
        <f t="shared" si="5"/>
        <v>23056.722223540943</v>
      </c>
      <c r="K70" s="26">
        <f>IFERROR(IF(Štandardné,J70/KalNaLibru,J70/KalNaLibru/2.2),"")</f>
        <v>6.5876349210116976</v>
      </c>
      <c r="L70" s="27">
        <f>IFERROR(HmotnosťNaStratuZískanie-K70,"")</f>
        <v>8.4123650789883015</v>
      </c>
      <c r="M70" s="28">
        <f ca="1">IFERROR(IF(B69&lt;&gt;"",L70/(HmotnosťNaStratuZískanie),""),"")</f>
        <v>0.5608243385992201</v>
      </c>
    </row>
    <row r="71" spans="2:13" ht="30" customHeight="1" x14ac:dyDescent="0.2">
      <c r="B71" s="22">
        <f t="shared" ca="1" si="1"/>
        <v>44847</v>
      </c>
      <c r="C71" s="23" t="str">
        <f t="shared" si="4"/>
        <v/>
      </c>
      <c r="D71" s="23">
        <f t="shared" si="2"/>
        <v>61</v>
      </c>
      <c r="E71" s="4">
        <f t="shared" si="3"/>
        <v>141.44477777815513</v>
      </c>
      <c r="F71" s="24">
        <f>IFERROR(PriebežnéBMR,"")</f>
        <v>1415.9847833349747</v>
      </c>
      <c r="G71" s="24">
        <f>IFERROR(IF(K70&gt;0,F70*KoeficientAktivity+IF(HmotnosťCieľ="Udržať",0,IF(HmotnosťCieľ="ZNÍŽIŤ",-500,IF(HmotnosťCieľ="Zvýšiť",500))),""),"")</f>
        <v>1695.7377764591424</v>
      </c>
      <c r="H71" s="24">
        <f>IFERROR(F71*(KoeficientAktivity),"")</f>
        <v>2194.776414169211</v>
      </c>
      <c r="I71" s="25">
        <f t="shared" si="0"/>
        <v>499.03863771006854</v>
      </c>
      <c r="J71" s="25">
        <f t="shared" si="5"/>
        <v>22557.683585830873</v>
      </c>
      <c r="K71" s="26">
        <f>IFERROR(IF(Štandardné,J71/KalNaLibru,J71/KalNaLibru/2.2),"")</f>
        <v>6.4450524530945348</v>
      </c>
      <c r="L71" s="27">
        <f>IFERROR(HmotnosťNaStratuZískanie-K71,"")</f>
        <v>8.5549475469054652</v>
      </c>
      <c r="M71" s="28">
        <f ca="1">IFERROR(IF(B70&lt;&gt;"",L71/(HmotnosťNaStratuZískanie),""),"")</f>
        <v>0.57032983646036439</v>
      </c>
    </row>
    <row r="72" spans="2:13" ht="30" customHeight="1" x14ac:dyDescent="0.2">
      <c r="B72" s="22">
        <f t="shared" ca="1" si="1"/>
        <v>44848</v>
      </c>
      <c r="C72" s="23" t="str">
        <f t="shared" si="4"/>
        <v/>
      </c>
      <c r="D72" s="23">
        <f t="shared" si="2"/>
        <v>62</v>
      </c>
      <c r="E72" s="4">
        <f t="shared" si="3"/>
        <v>141.30219531023798</v>
      </c>
      <c r="F72" s="24">
        <f>IFERROR(PriebežnéBMR,"")</f>
        <v>1415.3645495995352</v>
      </c>
      <c r="G72" s="24">
        <f>IFERROR(IF(K71&gt;0,F71*KoeficientAktivity+IF(HmotnosťCieľ="Udržať",0,IF(HmotnosťCieľ="ZNÍŽIŤ",-500,IF(HmotnosťCieľ="Zvýšiť",500))),""),"")</f>
        <v>1694.776414169211</v>
      </c>
      <c r="H72" s="24">
        <f>IFERROR(F72*(KoeficientAktivity),"")</f>
        <v>2193.8150518792795</v>
      </c>
      <c r="I72" s="25">
        <f t="shared" si="0"/>
        <v>499.03863771006854</v>
      </c>
      <c r="J72" s="25">
        <f t="shared" si="5"/>
        <v>22058.644948120804</v>
      </c>
      <c r="K72" s="26">
        <f>IFERROR(IF(Štandardné,J72/KalNaLibru,J72/KalNaLibru/2.2),"")</f>
        <v>6.3024699851773729</v>
      </c>
      <c r="L72" s="27">
        <f>IFERROR(HmotnosťNaStratuZískanie-K72,"")</f>
        <v>8.6975300148226271</v>
      </c>
      <c r="M72" s="28">
        <f ca="1">IFERROR(IF(B71&lt;&gt;"",L72/(HmotnosťNaStratuZískanie),""),"")</f>
        <v>0.57983533432150847</v>
      </c>
    </row>
    <row r="73" spans="2:13" ht="30" customHeight="1" x14ac:dyDescent="0.2">
      <c r="B73" s="22">
        <f t="shared" ca="1" si="1"/>
        <v>44849</v>
      </c>
      <c r="C73" s="23" t="str">
        <f t="shared" si="4"/>
        <v/>
      </c>
      <c r="D73" s="23">
        <f t="shared" si="2"/>
        <v>63</v>
      </c>
      <c r="E73" s="4">
        <f t="shared" si="3"/>
        <v>141.15961284232083</v>
      </c>
      <c r="F73" s="24">
        <f>IFERROR(PriebežnéBMR,"")</f>
        <v>1414.7443158640956</v>
      </c>
      <c r="G73" s="24">
        <f>IFERROR(IF(K72&gt;0,F72*KoeficientAktivity+IF(HmotnosťCieľ="Udržať",0,IF(HmotnosťCieľ="ZNÍŽIŤ",-500,IF(HmotnosťCieľ="Zvýšiť",500))),""),"")</f>
        <v>1693.8150518792795</v>
      </c>
      <c r="H73" s="24">
        <f>IFERROR(F73*(KoeficientAktivity),"")</f>
        <v>2192.8536895893481</v>
      </c>
      <c r="I73" s="25">
        <f t="shared" si="0"/>
        <v>499.03863771006854</v>
      </c>
      <c r="J73" s="25">
        <f t="shared" si="5"/>
        <v>21559.606310410734</v>
      </c>
      <c r="K73" s="26">
        <f>IFERROR(IF(Štandardné,J73/KalNaLibru,J73/KalNaLibru/2.2),"")</f>
        <v>6.1598875172602101</v>
      </c>
      <c r="L73" s="27">
        <f>IFERROR(HmotnosťNaStratuZískanie-K73,"")</f>
        <v>8.8401124827397908</v>
      </c>
      <c r="M73" s="28">
        <f ca="1">IFERROR(IF(B72&lt;&gt;"",L73/(HmotnosťNaStratuZískanie),""),"")</f>
        <v>0.58934083218265276</v>
      </c>
    </row>
    <row r="74" spans="2:13" ht="30" customHeight="1" x14ac:dyDescent="0.2">
      <c r="B74" s="22">
        <f t="shared" ca="1" si="1"/>
        <v>44850</v>
      </c>
      <c r="C74" s="23">
        <f t="shared" si="4"/>
        <v>10</v>
      </c>
      <c r="D74" s="23">
        <f t="shared" si="2"/>
        <v>64</v>
      </c>
      <c r="E74" s="4">
        <f t="shared" si="3"/>
        <v>141.01703037440367</v>
      </c>
      <c r="F74" s="24">
        <f>IFERROR(PriebežnéBMR,"")</f>
        <v>1414.124082128656</v>
      </c>
      <c r="G74" s="24">
        <f>IFERROR(IF(K73&gt;0,F73*KoeficientAktivity+IF(HmotnosťCieľ="Udržať",0,IF(HmotnosťCieľ="ZNÍŽIŤ",-500,IF(HmotnosťCieľ="Zvýšiť",500))),""),"")</f>
        <v>1692.8536895893481</v>
      </c>
      <c r="H74" s="24">
        <f>IFERROR(F74*(KoeficientAktivity),"")</f>
        <v>2191.892327299417</v>
      </c>
      <c r="I74" s="25">
        <f t="shared" si="0"/>
        <v>499.038637710069</v>
      </c>
      <c r="J74" s="25">
        <f t="shared" si="5"/>
        <v>21060.567672700665</v>
      </c>
      <c r="K74" s="26">
        <f>IFERROR(IF(Štandardné,J74/KalNaLibru,J74/KalNaLibru/2.2),"")</f>
        <v>6.0173050493430473</v>
      </c>
      <c r="L74" s="27">
        <f>IFERROR(HmotnosťNaStratuZískanie-K74,"")</f>
        <v>8.9826949506569527</v>
      </c>
      <c r="M74" s="28">
        <f ca="1">IFERROR(IF(B73&lt;&gt;"",L74/(HmotnosťNaStratuZískanie),""),"")</f>
        <v>0.59884633004379684</v>
      </c>
    </row>
    <row r="75" spans="2:13" ht="30" customHeight="1" x14ac:dyDescent="0.2">
      <c r="B75" s="22">
        <f t="shared" ca="1" si="1"/>
        <v>44851</v>
      </c>
      <c r="C75" s="23" t="str">
        <f t="shared" si="4"/>
        <v/>
      </c>
      <c r="D75" s="23">
        <f t="shared" si="2"/>
        <v>65</v>
      </c>
      <c r="E75" s="4">
        <f t="shared" si="3"/>
        <v>140.87444790648652</v>
      </c>
      <c r="F75" s="24">
        <f>IFERROR(PriebežnéBMR,"")</f>
        <v>1413.5038483932165</v>
      </c>
      <c r="G75" s="24">
        <f>IFERROR(IF(K74&gt;0,F74*KoeficientAktivity+IF(HmotnosťCieľ="Udržať",0,IF(HmotnosťCieľ="ZNÍŽIŤ",-500,IF(HmotnosťCieľ="Zvýšiť",500))),""),"")</f>
        <v>1691.892327299417</v>
      </c>
      <c r="H75" s="24">
        <f>IFERROR(F75*(KoeficientAktivity),"")</f>
        <v>2190.9309650094856</v>
      </c>
      <c r="I75" s="25">
        <f t="shared" ref="I75:I138" si="6">IFERROR(IF(HmotnosťCieľ="Zvýšiť",G75-H75,H75-G75),"")</f>
        <v>499.03863771006854</v>
      </c>
      <c r="J75" s="25">
        <f t="shared" si="5"/>
        <v>20561.529034990595</v>
      </c>
      <c r="K75" s="26">
        <f>IFERROR(IF(Štandardné,J75/KalNaLibru,J75/KalNaLibru/2.2),"")</f>
        <v>5.8747225814258845</v>
      </c>
      <c r="L75" s="27">
        <f>IFERROR(HmotnosťNaStratuZískanie-K75,"")</f>
        <v>9.1252774185741146</v>
      </c>
      <c r="M75" s="28">
        <f ca="1">IFERROR(IF(B74&lt;&gt;"",L75/(HmotnosťNaStratuZískanie),""),"")</f>
        <v>0.60835182790494102</v>
      </c>
    </row>
    <row r="76" spans="2:13" ht="30" customHeight="1" x14ac:dyDescent="0.2">
      <c r="B76" s="22">
        <f t="shared" ref="B76:B139" ca="1" si="7">IFERROR(IF(K75&gt;0,B75+1,""),"")</f>
        <v>44852</v>
      </c>
      <c r="C76" s="23" t="str">
        <f t="shared" si="4"/>
        <v/>
      </c>
      <c r="D76" s="23">
        <f t="shared" ref="D76:D139" si="8">IFERROR(IF(K75&gt;0,D75+1,""),"")</f>
        <v>66</v>
      </c>
      <c r="E76" s="4">
        <f t="shared" ref="E76:E139" si="9">IFERROR(IF($D76&lt;&gt;"",E75-(I75/KalNaLibru),""),"")</f>
        <v>140.73186543856937</v>
      </c>
      <c r="F76" s="24">
        <f>IFERROR(PriebežnéBMR,"")</f>
        <v>1412.8836146577767</v>
      </c>
      <c r="G76" s="24">
        <f>IFERROR(IF(K75&gt;0,F75*KoeficientAktivity+IF(HmotnosťCieľ="Udržať",0,IF(HmotnosťCieľ="ZNÍŽIŤ",-500,IF(HmotnosťCieľ="Zvýšiť",500))),""),"")</f>
        <v>1690.9309650094856</v>
      </c>
      <c r="H76" s="24">
        <f>IFERROR(F76*(KoeficientAktivity),"")</f>
        <v>2189.9696027195537</v>
      </c>
      <c r="I76" s="25">
        <f t="shared" si="6"/>
        <v>499.03863771006809</v>
      </c>
      <c r="J76" s="25">
        <f t="shared" si="5"/>
        <v>20062.490397280526</v>
      </c>
      <c r="K76" s="26">
        <f>IFERROR(IF(Štandardné,J76/KalNaLibru,J76/KalNaLibru/2.2),"")</f>
        <v>5.7321401135087218</v>
      </c>
      <c r="L76" s="27">
        <f>IFERROR(HmotnosťNaStratuZískanie-K76,"")</f>
        <v>9.2678598864912782</v>
      </c>
      <c r="M76" s="28">
        <f ca="1">IFERROR(IF(B75&lt;&gt;"",L76/(HmotnosťNaStratuZískanie),""),"")</f>
        <v>0.61785732576608521</v>
      </c>
    </row>
    <row r="77" spans="2:13" ht="30" customHeight="1" x14ac:dyDescent="0.2">
      <c r="B77" s="22">
        <f t="shared" ca="1" si="7"/>
        <v>44853</v>
      </c>
      <c r="C77" s="23" t="str">
        <f t="shared" ref="C77:C140" si="10">IFERROR(IF(D77&lt;&gt;"",IF(MOD(D77,7)=1,(D76/7)+1,""),""),"")</f>
        <v/>
      </c>
      <c r="D77" s="23">
        <f t="shared" si="8"/>
        <v>67</v>
      </c>
      <c r="E77" s="4">
        <f t="shared" si="9"/>
        <v>140.58928297065222</v>
      </c>
      <c r="F77" s="24">
        <f>IFERROR(PriebežnéBMR,"")</f>
        <v>1412.2633809223373</v>
      </c>
      <c r="G77" s="24">
        <f>IFERROR(IF(K76&gt;0,F76*KoeficientAktivity+IF(HmotnosťCieľ="Udržať",0,IF(HmotnosťCieľ="ZNÍŽIŤ",-500,IF(HmotnosťCieľ="Zvýšiť",500))),""),"")</f>
        <v>1689.9696027195537</v>
      </c>
      <c r="H77" s="24">
        <f>IFERROR(F77*(KoeficientAktivity),"")</f>
        <v>2189.0082404296231</v>
      </c>
      <c r="I77" s="25">
        <f t="shared" si="6"/>
        <v>499.03863771006945</v>
      </c>
      <c r="J77" s="25">
        <f t="shared" ref="J77:J140" si="11">IFERROR(J76-I77,"")</f>
        <v>19563.451759570456</v>
      </c>
      <c r="K77" s="26">
        <f>IFERROR(IF(Štandardné,J77/KalNaLibru,J77/KalNaLibru/2.2),"")</f>
        <v>5.589557645591559</v>
      </c>
      <c r="L77" s="27">
        <f>IFERROR(HmotnosťNaStratuZískanie-K77,"")</f>
        <v>9.4104423544084419</v>
      </c>
      <c r="M77" s="28">
        <f ca="1">IFERROR(IF(B76&lt;&gt;"",L77/(HmotnosťNaStratuZískanie),""),"")</f>
        <v>0.6273628236272295</v>
      </c>
    </row>
    <row r="78" spans="2:13" ht="30" customHeight="1" x14ac:dyDescent="0.2">
      <c r="B78" s="22">
        <f t="shared" ca="1" si="7"/>
        <v>44854</v>
      </c>
      <c r="C78" s="23" t="str">
        <f t="shared" si="10"/>
        <v/>
      </c>
      <c r="D78" s="23">
        <f t="shared" si="8"/>
        <v>68</v>
      </c>
      <c r="E78" s="4">
        <f t="shared" si="9"/>
        <v>140.44670050273507</v>
      </c>
      <c r="F78" s="24">
        <f>IFERROR(PriebežnéBMR,"")</f>
        <v>1411.6431471868975</v>
      </c>
      <c r="G78" s="24">
        <f>IFERROR(IF(K77&gt;0,F77*KoeficientAktivity+IF(HmotnosťCieľ="Udržať",0,IF(HmotnosťCieľ="ZNÍŽIŤ",-500,IF(HmotnosťCieľ="Zvýšiť",500))),""),"")</f>
        <v>1689.0082404296231</v>
      </c>
      <c r="H78" s="24">
        <f>IFERROR(F78*(KoeficientAktivity),"")</f>
        <v>2188.0468781396912</v>
      </c>
      <c r="I78" s="25">
        <f t="shared" si="6"/>
        <v>499.03863771006809</v>
      </c>
      <c r="J78" s="25">
        <f t="shared" si="11"/>
        <v>19064.413121860387</v>
      </c>
      <c r="K78" s="26">
        <f>IFERROR(IF(Štandardné,J78/KalNaLibru,J78/KalNaLibru/2.2),"")</f>
        <v>5.4469751776743962</v>
      </c>
      <c r="L78" s="27">
        <f>IFERROR(HmotnosťNaStratuZískanie-K78,"")</f>
        <v>9.5530248223256038</v>
      </c>
      <c r="M78" s="28">
        <f ca="1">IFERROR(IF(B77&lt;&gt;"",L78/(HmotnosťNaStratuZískanie),""),"")</f>
        <v>0.63686832148837358</v>
      </c>
    </row>
    <row r="79" spans="2:13" ht="30" customHeight="1" x14ac:dyDescent="0.2">
      <c r="B79" s="22">
        <f t="shared" ca="1" si="7"/>
        <v>44855</v>
      </c>
      <c r="C79" s="23" t="str">
        <f t="shared" si="10"/>
        <v/>
      </c>
      <c r="D79" s="23">
        <f t="shared" si="8"/>
        <v>69</v>
      </c>
      <c r="E79" s="4">
        <f t="shared" si="9"/>
        <v>140.30411803481792</v>
      </c>
      <c r="F79" s="24">
        <f>IFERROR(PriebežnéBMR,"")</f>
        <v>1411.022913451458</v>
      </c>
      <c r="G79" s="24">
        <f>IFERROR(IF(K78&gt;0,F78*KoeficientAktivity+IF(HmotnosťCieľ="Udržať",0,IF(HmotnosťCieľ="ZNÍŽIŤ",-500,IF(HmotnosťCieľ="Zvýšiť",500))),""),"")</f>
        <v>1688.0468781396912</v>
      </c>
      <c r="H79" s="24">
        <f>IFERROR(F79*(KoeficientAktivity),"")</f>
        <v>2187.0855158497598</v>
      </c>
      <c r="I79" s="25">
        <f t="shared" si="6"/>
        <v>499.03863771006854</v>
      </c>
      <c r="J79" s="25">
        <f t="shared" si="11"/>
        <v>18565.374484150318</v>
      </c>
      <c r="K79" s="26">
        <f>IFERROR(IF(Štandardné,J79/KalNaLibru,J79/KalNaLibru/2.2),"")</f>
        <v>5.3043927097572334</v>
      </c>
      <c r="L79" s="27">
        <f>IFERROR(HmotnosťNaStratuZískanie-K79,"")</f>
        <v>9.6956072902427657</v>
      </c>
      <c r="M79" s="28">
        <f ca="1">IFERROR(IF(B78&lt;&gt;"",L79/(HmotnosťNaStratuZískanie),""),"")</f>
        <v>0.64637381934951776</v>
      </c>
    </row>
    <row r="80" spans="2:13" ht="30" customHeight="1" x14ac:dyDescent="0.2">
      <c r="B80" s="22">
        <f t="shared" ca="1" si="7"/>
        <v>44856</v>
      </c>
      <c r="C80" s="23" t="str">
        <f t="shared" si="10"/>
        <v/>
      </c>
      <c r="D80" s="23">
        <f t="shared" si="8"/>
        <v>70</v>
      </c>
      <c r="E80" s="4">
        <f t="shared" si="9"/>
        <v>140.16153556690077</v>
      </c>
      <c r="F80" s="24">
        <f>IFERROR(PriebežnéBMR,"")</f>
        <v>1410.4026797160184</v>
      </c>
      <c r="G80" s="24">
        <f>IFERROR(IF(K79&gt;0,F79*KoeficientAktivity+IF(HmotnosťCieľ="Udržať",0,IF(HmotnosťCieľ="ZNÍŽIŤ",-500,IF(HmotnosťCieľ="Zvýšiť",500))),""),"")</f>
        <v>1687.0855158497598</v>
      </c>
      <c r="H80" s="24">
        <f>IFERROR(F80*(KoeficientAktivity),"")</f>
        <v>2186.1241535598288</v>
      </c>
      <c r="I80" s="25">
        <f t="shared" si="6"/>
        <v>499.038637710069</v>
      </c>
      <c r="J80" s="25">
        <f t="shared" si="11"/>
        <v>18066.335846440248</v>
      </c>
      <c r="K80" s="26">
        <f>IFERROR(IF(Štandardné,J80/KalNaLibru,J80/KalNaLibru/2.2),"")</f>
        <v>5.1618102418400706</v>
      </c>
      <c r="L80" s="27">
        <f>IFERROR(HmotnosťNaStratuZískanie-K80,"")</f>
        <v>9.8381897581599294</v>
      </c>
      <c r="M80" s="28">
        <f ca="1">IFERROR(IF(B79&lt;&gt;"",L80/(HmotnosťNaStratuZískanie),""),"")</f>
        <v>0.65587931721066195</v>
      </c>
    </row>
    <row r="81" spans="2:13" ht="30" customHeight="1" x14ac:dyDescent="0.2">
      <c r="B81" s="22">
        <f t="shared" ca="1" si="7"/>
        <v>44857</v>
      </c>
      <c r="C81" s="23">
        <f t="shared" si="10"/>
        <v>11</v>
      </c>
      <c r="D81" s="23">
        <f t="shared" si="8"/>
        <v>71</v>
      </c>
      <c r="E81" s="4">
        <f t="shared" si="9"/>
        <v>140.01895309898362</v>
      </c>
      <c r="F81" s="24">
        <f>IFERROR(PriebežnéBMR,"")</f>
        <v>1409.7824459805786</v>
      </c>
      <c r="G81" s="24">
        <f>IFERROR(IF(K80&gt;0,F80*KoeficientAktivity+IF(HmotnosťCieľ="Udržať",0,IF(HmotnosťCieľ="ZNÍŽIŤ",-500,IF(HmotnosťCieľ="Zvýšiť",500))),""),"")</f>
        <v>1686.1241535598288</v>
      </c>
      <c r="H81" s="24">
        <f>IFERROR(F81*(KoeficientAktivity),"")</f>
        <v>2185.1627912698968</v>
      </c>
      <c r="I81" s="25">
        <f t="shared" si="6"/>
        <v>499.03863771006809</v>
      </c>
      <c r="J81" s="25">
        <f t="shared" si="11"/>
        <v>17567.297208730179</v>
      </c>
      <c r="K81" s="26">
        <f>IFERROR(IF(Štandardné,J81/KalNaLibru,J81/KalNaLibru/2.2),"")</f>
        <v>5.0192277739229079</v>
      </c>
      <c r="L81" s="27">
        <f>IFERROR(HmotnosťNaStratuZískanie-K81,"")</f>
        <v>9.980772226077093</v>
      </c>
      <c r="M81" s="28">
        <f ca="1">IFERROR(IF(B80&lt;&gt;"",L81/(HmotnosťNaStratuZískanie),""),"")</f>
        <v>0.66538481507180625</v>
      </c>
    </row>
    <row r="82" spans="2:13" ht="30" customHeight="1" x14ac:dyDescent="0.2">
      <c r="B82" s="22">
        <f t="shared" ca="1" si="7"/>
        <v>44858</v>
      </c>
      <c r="C82" s="23" t="str">
        <f t="shared" si="10"/>
        <v/>
      </c>
      <c r="D82" s="23">
        <f t="shared" si="8"/>
        <v>72</v>
      </c>
      <c r="E82" s="4">
        <f t="shared" si="9"/>
        <v>139.87637063106646</v>
      </c>
      <c r="F82" s="24">
        <f>IFERROR(PriebežnéBMR,"")</f>
        <v>1409.1622122451392</v>
      </c>
      <c r="G82" s="24">
        <f>IFERROR(IF(K81&gt;0,F81*KoeficientAktivity+IF(HmotnosťCieľ="Udržať",0,IF(HmotnosťCieľ="ZNÍŽIŤ",-500,IF(HmotnosťCieľ="Zvýšiť",500))),""),"")</f>
        <v>1685.1627912698968</v>
      </c>
      <c r="H82" s="24">
        <f>IFERROR(F82*(KoeficientAktivity),"")</f>
        <v>2184.2014289799658</v>
      </c>
      <c r="I82" s="25">
        <f t="shared" si="6"/>
        <v>499.038637710069</v>
      </c>
      <c r="J82" s="25">
        <f t="shared" si="11"/>
        <v>17068.258571020109</v>
      </c>
      <c r="K82" s="26">
        <f>IFERROR(IF(Štandardné,J82/KalNaLibru,J82/KalNaLibru/2.2),"")</f>
        <v>4.8766453060057451</v>
      </c>
      <c r="L82" s="27">
        <f>IFERROR(HmotnosťNaStratuZískanie-K82,"")</f>
        <v>10.123354693994255</v>
      </c>
      <c r="M82" s="28">
        <f ca="1">IFERROR(IF(B81&lt;&gt;"",L82/(HmotnosťNaStratuZískanie),""),"")</f>
        <v>0.67489031293295032</v>
      </c>
    </row>
    <row r="83" spans="2:13" ht="30" customHeight="1" x14ac:dyDescent="0.2">
      <c r="B83" s="22">
        <f t="shared" ca="1" si="7"/>
        <v>44859</v>
      </c>
      <c r="C83" s="23" t="str">
        <f t="shared" si="10"/>
        <v/>
      </c>
      <c r="D83" s="23">
        <f t="shared" si="8"/>
        <v>73</v>
      </c>
      <c r="E83" s="4">
        <f t="shared" si="9"/>
        <v>139.73378816314931</v>
      </c>
      <c r="F83" s="24">
        <f>IFERROR(PriebežnéBMR,"")</f>
        <v>1408.5419785096994</v>
      </c>
      <c r="G83" s="24">
        <f>IFERROR(IF(K82&gt;0,F82*KoeficientAktivity+IF(HmotnosťCieľ="Udržať",0,IF(HmotnosťCieľ="ZNÍŽIŤ",-500,IF(HmotnosťCieľ="Zvýšiť",500))),""),"")</f>
        <v>1684.2014289799658</v>
      </c>
      <c r="H83" s="24">
        <f>IFERROR(F83*(KoeficientAktivity),"")</f>
        <v>2183.2400666900344</v>
      </c>
      <c r="I83" s="25">
        <f t="shared" si="6"/>
        <v>499.03863771006854</v>
      </c>
      <c r="J83" s="25">
        <f t="shared" si="11"/>
        <v>16569.21993331004</v>
      </c>
      <c r="K83" s="26">
        <f>IFERROR(IF(Štandardné,J83/KalNaLibru,J83/KalNaLibru/2.2),"")</f>
        <v>4.7340628380885832</v>
      </c>
      <c r="L83" s="27">
        <f>IFERROR(HmotnosťNaStratuZískanie-K83,"")</f>
        <v>10.265937161911417</v>
      </c>
      <c r="M83" s="28">
        <f ca="1">IFERROR(IF(B82&lt;&gt;"",L83/(HmotnosťNaStratuZískanie),""),"")</f>
        <v>0.68439581079409451</v>
      </c>
    </row>
    <row r="84" spans="2:13" ht="30" customHeight="1" x14ac:dyDescent="0.2">
      <c r="B84" s="22">
        <f t="shared" ca="1" si="7"/>
        <v>44860</v>
      </c>
      <c r="C84" s="23" t="str">
        <f t="shared" si="10"/>
        <v/>
      </c>
      <c r="D84" s="23">
        <f t="shared" si="8"/>
        <v>74</v>
      </c>
      <c r="E84" s="4">
        <f t="shared" si="9"/>
        <v>139.59120569523216</v>
      </c>
      <c r="F84" s="24">
        <f>IFERROR(PriebežnéBMR,"")</f>
        <v>1407.9217447742599</v>
      </c>
      <c r="G84" s="24">
        <f>IFERROR(IF(K83&gt;0,F83*KoeficientAktivity+IF(HmotnosťCieľ="Udržať",0,IF(HmotnosťCieľ="ZNÍŽIŤ",-500,IF(HmotnosťCieľ="Zvýšiť",500))),""),"")</f>
        <v>1683.2400666900344</v>
      </c>
      <c r="H84" s="24">
        <f>IFERROR(F84*(KoeficientAktivity),"")</f>
        <v>2182.2787044001029</v>
      </c>
      <c r="I84" s="25">
        <f t="shared" si="6"/>
        <v>499.03863771006854</v>
      </c>
      <c r="J84" s="25">
        <f t="shared" si="11"/>
        <v>16070.18129559997</v>
      </c>
      <c r="K84" s="26">
        <f>IFERROR(IF(Štandardné,J84/KalNaLibru,J84/KalNaLibru/2.2),"")</f>
        <v>4.5914803701714204</v>
      </c>
      <c r="L84" s="27">
        <f>IFERROR(HmotnosťNaStratuZískanie-K84,"")</f>
        <v>10.408519629828579</v>
      </c>
      <c r="M84" s="28">
        <f ca="1">IFERROR(IF(B83&lt;&gt;"",L84/(HmotnosťNaStratuZískanie),""),"")</f>
        <v>0.69390130865523858</v>
      </c>
    </row>
    <row r="85" spans="2:13" ht="30" customHeight="1" x14ac:dyDescent="0.2">
      <c r="B85" s="22">
        <f t="shared" ca="1" si="7"/>
        <v>44861</v>
      </c>
      <c r="C85" s="23" t="str">
        <f t="shared" si="10"/>
        <v/>
      </c>
      <c r="D85" s="23">
        <f t="shared" si="8"/>
        <v>75</v>
      </c>
      <c r="E85" s="4">
        <f t="shared" si="9"/>
        <v>139.44862322731501</v>
      </c>
      <c r="F85" s="24">
        <f>IFERROR(PriebežnéBMR,"")</f>
        <v>1407.3015110388203</v>
      </c>
      <c r="G85" s="24">
        <f>IFERROR(IF(K84&gt;0,F84*KoeficientAktivity+IF(HmotnosťCieľ="Udržať",0,IF(HmotnosťCieľ="ZNÍŽIŤ",-500,IF(HmotnosťCieľ="Zvýšiť",500))),""),"")</f>
        <v>1682.2787044001029</v>
      </c>
      <c r="H85" s="24">
        <f>IFERROR(F85*(KoeficientAktivity),"")</f>
        <v>2181.3173421101715</v>
      </c>
      <c r="I85" s="25">
        <f t="shared" si="6"/>
        <v>499.03863771006854</v>
      </c>
      <c r="J85" s="25">
        <f t="shared" si="11"/>
        <v>15571.142657889901</v>
      </c>
      <c r="K85" s="26">
        <f>IFERROR(IF(Štandardné,J85/KalNaLibru,J85/KalNaLibru/2.2),"")</f>
        <v>4.4488979022542576</v>
      </c>
      <c r="L85" s="27">
        <f>IFERROR(HmotnosťNaStratuZískanie-K85,"")</f>
        <v>10.551102097745742</v>
      </c>
      <c r="M85" s="28">
        <f ca="1">IFERROR(IF(B84&lt;&gt;"",L85/(HmotnosťNaStratuZískanie),""),"")</f>
        <v>0.70340680651638288</v>
      </c>
    </row>
    <row r="86" spans="2:13" ht="30" customHeight="1" x14ac:dyDescent="0.2">
      <c r="B86" s="22">
        <f t="shared" ca="1" si="7"/>
        <v>44862</v>
      </c>
      <c r="C86" s="23" t="str">
        <f t="shared" si="10"/>
        <v/>
      </c>
      <c r="D86" s="23">
        <f t="shared" si="8"/>
        <v>76</v>
      </c>
      <c r="E86" s="4">
        <f t="shared" si="9"/>
        <v>139.30604075939786</v>
      </c>
      <c r="F86" s="24">
        <f>IFERROR(PriebežnéBMR,"")</f>
        <v>1406.6812773033807</v>
      </c>
      <c r="G86" s="24">
        <f>IFERROR(IF(K85&gt;0,F85*KoeficientAktivity+IF(HmotnosťCieľ="Udržať",0,IF(HmotnosťCieľ="ZNÍŽIŤ",-500,IF(HmotnosťCieľ="Zvýšiť",500))),""),"")</f>
        <v>1681.3173421101715</v>
      </c>
      <c r="H86" s="24">
        <f>IFERROR(F86*(KoeficientAktivity),"")</f>
        <v>2180.35597982024</v>
      </c>
      <c r="I86" s="25">
        <f t="shared" si="6"/>
        <v>499.03863771006854</v>
      </c>
      <c r="J86" s="25">
        <f t="shared" si="11"/>
        <v>15072.104020179831</v>
      </c>
      <c r="K86" s="26">
        <f>IFERROR(IF(Štandardné,J86/KalNaLibru,J86/KalNaLibru/2.2),"")</f>
        <v>4.3063154343370948</v>
      </c>
      <c r="L86" s="27">
        <f>IFERROR(HmotnosťNaStratuZískanie-K86,"")</f>
        <v>10.693684565662906</v>
      </c>
      <c r="M86" s="28">
        <f ca="1">IFERROR(IF(B85&lt;&gt;"",L86/(HmotnosťNaStratuZískanie),""),"")</f>
        <v>0.71291230437752706</v>
      </c>
    </row>
    <row r="87" spans="2:13" ht="30" customHeight="1" x14ac:dyDescent="0.2">
      <c r="B87" s="22">
        <f t="shared" ca="1" si="7"/>
        <v>44863</v>
      </c>
      <c r="C87" s="23" t="str">
        <f t="shared" si="10"/>
        <v/>
      </c>
      <c r="D87" s="23">
        <f t="shared" si="8"/>
        <v>77</v>
      </c>
      <c r="E87" s="4">
        <f t="shared" si="9"/>
        <v>139.16345829148071</v>
      </c>
      <c r="F87" s="24">
        <f>IFERROR(PriebežnéBMR,"")</f>
        <v>1406.0610435679412</v>
      </c>
      <c r="G87" s="24">
        <f>IFERROR(IF(K86&gt;0,F86*KoeficientAktivity+IF(HmotnosťCieľ="Udržať",0,IF(HmotnosťCieľ="ZNÍŽIŤ",-500,IF(HmotnosťCieľ="Zvýšiť",500))),""),"")</f>
        <v>1680.35597982024</v>
      </c>
      <c r="H87" s="24">
        <f>IFERROR(F87*(KoeficientAktivity),"")</f>
        <v>2179.394617530309</v>
      </c>
      <c r="I87" s="25">
        <f t="shared" si="6"/>
        <v>499.038637710069</v>
      </c>
      <c r="J87" s="25">
        <f t="shared" si="11"/>
        <v>14573.065382469762</v>
      </c>
      <c r="K87" s="26">
        <f>IFERROR(IF(Štandardné,J87/KalNaLibru,J87/KalNaLibru/2.2),"")</f>
        <v>4.1637329664199321</v>
      </c>
      <c r="L87" s="27">
        <f>IFERROR(HmotnosťNaStratuZískanie-K87,"")</f>
        <v>10.836267033580068</v>
      </c>
      <c r="M87" s="28">
        <f ca="1">IFERROR(IF(B86&lt;&gt;"",L87/(HmotnosťNaStratuZískanie),""),"")</f>
        <v>0.72241780223867125</v>
      </c>
    </row>
    <row r="88" spans="2:13" ht="30" customHeight="1" x14ac:dyDescent="0.2">
      <c r="B88" s="22">
        <f t="shared" ca="1" si="7"/>
        <v>44864</v>
      </c>
      <c r="C88" s="23">
        <f t="shared" si="10"/>
        <v>12</v>
      </c>
      <c r="D88" s="23">
        <f t="shared" si="8"/>
        <v>78</v>
      </c>
      <c r="E88" s="4">
        <f t="shared" si="9"/>
        <v>139.02087582356356</v>
      </c>
      <c r="F88" s="24">
        <f>IFERROR(PriebežnéBMR,"")</f>
        <v>1405.4408098325014</v>
      </c>
      <c r="G88" s="24">
        <f>IFERROR(IF(K87&gt;0,F87*KoeficientAktivity+IF(HmotnosťCieľ="Udržať",0,IF(HmotnosťCieľ="ZNÍŽIŤ",-500,IF(HmotnosťCieľ="Zvýšiť",500))),""),"")</f>
        <v>1679.394617530309</v>
      </c>
      <c r="H88" s="24">
        <f>IFERROR(F88*(KoeficientAktivity),"")</f>
        <v>2178.4332552403771</v>
      </c>
      <c r="I88" s="25">
        <f t="shared" si="6"/>
        <v>499.03863771006809</v>
      </c>
      <c r="J88" s="25">
        <f t="shared" si="11"/>
        <v>14074.026744759694</v>
      </c>
      <c r="K88" s="26">
        <f>IFERROR(IF(Štandardné,J88/KalNaLibru,J88/KalNaLibru/2.2),"")</f>
        <v>4.0211504985027702</v>
      </c>
      <c r="L88" s="27">
        <f>IFERROR(HmotnosťNaStratuZískanie-K88,"")</f>
        <v>10.97884950149723</v>
      </c>
      <c r="M88" s="28">
        <f ca="1">IFERROR(IF(B87&lt;&gt;"",L88/(HmotnosťNaStratuZískanie),""),"")</f>
        <v>0.73192330009981532</v>
      </c>
    </row>
    <row r="89" spans="2:13" ht="30" customHeight="1" x14ac:dyDescent="0.2">
      <c r="B89" s="22">
        <f t="shared" ca="1" si="7"/>
        <v>44865</v>
      </c>
      <c r="C89" s="23" t="str">
        <f t="shared" si="10"/>
        <v/>
      </c>
      <c r="D89" s="23">
        <f t="shared" si="8"/>
        <v>79</v>
      </c>
      <c r="E89" s="4">
        <f t="shared" si="9"/>
        <v>138.87829335564641</v>
      </c>
      <c r="F89" s="24">
        <f>IFERROR(PriebežnéBMR,"")</f>
        <v>1404.820576097062</v>
      </c>
      <c r="G89" s="24">
        <f>IFERROR(IF(K88&gt;0,F88*KoeficientAktivity+IF(HmotnosťCieľ="Udržať",0,IF(HmotnosťCieľ="ZNÍŽIŤ",-500,IF(HmotnosťCieľ="Zvýšiť",500))),""),"")</f>
        <v>1678.4332552403771</v>
      </c>
      <c r="H89" s="24">
        <f>IFERROR(F89*(KoeficientAktivity),"")</f>
        <v>2177.4718929504461</v>
      </c>
      <c r="I89" s="25">
        <f t="shared" si="6"/>
        <v>499.038637710069</v>
      </c>
      <c r="J89" s="25">
        <f t="shared" si="11"/>
        <v>13574.988107049625</v>
      </c>
      <c r="K89" s="26">
        <f>IFERROR(IF(Štandardné,J89/KalNaLibru,J89/KalNaLibru/2.2),"")</f>
        <v>3.878568030585607</v>
      </c>
      <c r="L89" s="27">
        <f>IFERROR(HmotnosťNaStratuZískanie-K89,"")</f>
        <v>11.121431969414393</v>
      </c>
      <c r="M89" s="28">
        <f ca="1">IFERROR(IF(B88&lt;&gt;"",L89/(HmotnosťNaStratuZískanie),""),"")</f>
        <v>0.74142879796095962</v>
      </c>
    </row>
    <row r="90" spans="2:13" ht="30" customHeight="1" x14ac:dyDescent="0.2">
      <c r="B90" s="22">
        <f t="shared" ca="1" si="7"/>
        <v>44866</v>
      </c>
      <c r="C90" s="23" t="str">
        <f t="shared" si="10"/>
        <v/>
      </c>
      <c r="D90" s="23">
        <f t="shared" si="8"/>
        <v>80</v>
      </c>
      <c r="E90" s="4">
        <f t="shared" si="9"/>
        <v>138.73571088772925</v>
      </c>
      <c r="F90" s="24">
        <f>IFERROR(PriebežnéBMR,"")</f>
        <v>1404.2003423616222</v>
      </c>
      <c r="G90" s="24">
        <f>IFERROR(IF(K89&gt;0,F89*KoeficientAktivity+IF(HmotnosťCieľ="Udržať",0,IF(HmotnosťCieľ="ZNÍŽIŤ",-500,IF(HmotnosťCieľ="Zvýšiť",500))),""),"")</f>
        <v>1677.4718929504461</v>
      </c>
      <c r="H90" s="24">
        <f>IFERROR(F90*(KoeficientAktivity),"")</f>
        <v>2176.5105306605146</v>
      </c>
      <c r="I90" s="25">
        <f t="shared" si="6"/>
        <v>499.03863771006854</v>
      </c>
      <c r="J90" s="25">
        <f t="shared" si="11"/>
        <v>13075.949469339557</v>
      </c>
      <c r="K90" s="26">
        <f>IFERROR(IF(Štandardné,J90/KalNaLibru,J90/KalNaLibru/2.2),"")</f>
        <v>3.7359855626684451</v>
      </c>
      <c r="L90" s="27">
        <f>IFERROR(HmotnosťNaStratuZískanie-K90,"")</f>
        <v>11.264014437331555</v>
      </c>
      <c r="M90" s="28">
        <f ca="1">IFERROR(IF(B89&lt;&gt;"",L90/(HmotnosťNaStratuZískanie),""),"")</f>
        <v>0.75093429582210369</v>
      </c>
    </row>
    <row r="91" spans="2:13" ht="30" customHeight="1" x14ac:dyDescent="0.2">
      <c r="B91" s="22">
        <f t="shared" ca="1" si="7"/>
        <v>44867</v>
      </c>
      <c r="C91" s="23" t="str">
        <f t="shared" si="10"/>
        <v/>
      </c>
      <c r="D91" s="23">
        <f t="shared" si="8"/>
        <v>81</v>
      </c>
      <c r="E91" s="4">
        <f t="shared" si="9"/>
        <v>138.5931284198121</v>
      </c>
      <c r="F91" s="24">
        <f>IFERROR(PriebežnéBMR,"")</f>
        <v>1403.5801086261827</v>
      </c>
      <c r="G91" s="24">
        <f>IFERROR(IF(K90&gt;0,F90*KoeficientAktivity+IF(HmotnosťCieľ="Udržať",0,IF(HmotnosťCieľ="ZNÍŽIŤ",-500,IF(HmotnosťCieľ="Zvýšiť",500))),""),"")</f>
        <v>1676.5105306605146</v>
      </c>
      <c r="H91" s="24">
        <f>IFERROR(F91*(KoeficientAktivity),"")</f>
        <v>2175.5491683705832</v>
      </c>
      <c r="I91" s="25">
        <f t="shared" si="6"/>
        <v>499.03863771006854</v>
      </c>
      <c r="J91" s="25">
        <f t="shared" si="11"/>
        <v>12576.910831629488</v>
      </c>
      <c r="K91" s="26">
        <f>IFERROR(IF(Štandardné,J91/KalNaLibru,J91/KalNaLibru/2.2),"")</f>
        <v>3.5934030947512823</v>
      </c>
      <c r="L91" s="27">
        <f>IFERROR(HmotnosťNaStratuZískanie-K91,"")</f>
        <v>11.406596905248717</v>
      </c>
      <c r="M91" s="28">
        <f ca="1">IFERROR(IF(B90&lt;&gt;"",L91/(HmotnosťNaStratuZískanie),""),"")</f>
        <v>0.76043979368324777</v>
      </c>
    </row>
    <row r="92" spans="2:13" ht="30" customHeight="1" x14ac:dyDescent="0.2">
      <c r="B92" s="22">
        <f t="shared" ca="1" si="7"/>
        <v>44868</v>
      </c>
      <c r="C92" s="23" t="str">
        <f t="shared" si="10"/>
        <v/>
      </c>
      <c r="D92" s="23">
        <f t="shared" si="8"/>
        <v>82</v>
      </c>
      <c r="E92" s="4">
        <f t="shared" si="9"/>
        <v>138.45054595189495</v>
      </c>
      <c r="F92" s="24">
        <f>IFERROR(PriebežnéBMR,"")</f>
        <v>1402.9598748907431</v>
      </c>
      <c r="G92" s="24">
        <f>IFERROR(IF(K91&gt;0,F91*KoeficientAktivity+IF(HmotnosťCieľ="Udržať",0,IF(HmotnosťCieľ="ZNÍŽIŤ",-500,IF(HmotnosťCieľ="Zvýšiť",500))),""),"")</f>
        <v>1675.5491683705832</v>
      </c>
      <c r="H92" s="24">
        <f>IFERROR(F92*(KoeficientAktivity),"")</f>
        <v>2174.5878060806517</v>
      </c>
      <c r="I92" s="25">
        <f t="shared" si="6"/>
        <v>499.03863771006854</v>
      </c>
      <c r="J92" s="25">
        <f t="shared" si="11"/>
        <v>12077.872193919418</v>
      </c>
      <c r="K92" s="26">
        <f>IFERROR(IF(Štandardné,J92/KalNaLibru,J92/KalNaLibru/2.2),"")</f>
        <v>3.4508206268341195</v>
      </c>
      <c r="L92" s="27">
        <f>IFERROR(HmotnosťNaStratuZískanie-K92,"")</f>
        <v>11.549179373165881</v>
      </c>
      <c r="M92" s="28">
        <f ca="1">IFERROR(IF(B91&lt;&gt;"",L92/(HmotnosťNaStratuZískanie),""),"")</f>
        <v>0.76994529154439206</v>
      </c>
    </row>
    <row r="93" spans="2:13" ht="30" customHeight="1" x14ac:dyDescent="0.2">
      <c r="B93" s="22">
        <f t="shared" ca="1" si="7"/>
        <v>44869</v>
      </c>
      <c r="C93" s="23" t="str">
        <f t="shared" si="10"/>
        <v/>
      </c>
      <c r="D93" s="23">
        <f t="shared" si="8"/>
        <v>83</v>
      </c>
      <c r="E93" s="4">
        <f t="shared" si="9"/>
        <v>138.3079634839778</v>
      </c>
      <c r="F93" s="24">
        <f>IFERROR(PriebežnéBMR,"")</f>
        <v>1402.3396411553033</v>
      </c>
      <c r="G93" s="24">
        <f>IFERROR(IF(K92&gt;0,F92*KoeficientAktivity+IF(HmotnosťCieľ="Udržať",0,IF(HmotnosťCieľ="ZNÍŽIŤ",-500,IF(HmotnosťCieľ="Zvýšiť",500))),""),"")</f>
        <v>1674.5878060806517</v>
      </c>
      <c r="H93" s="24">
        <f>IFERROR(F93*(KoeficientAktivity),"")</f>
        <v>2173.6264437907203</v>
      </c>
      <c r="I93" s="25">
        <f t="shared" si="6"/>
        <v>499.03863771006854</v>
      </c>
      <c r="J93" s="25">
        <f t="shared" si="11"/>
        <v>11578.833556209349</v>
      </c>
      <c r="K93" s="26">
        <f>IFERROR(IF(Štandardné,J93/KalNaLibru,J93/KalNaLibru/2.2),"")</f>
        <v>3.3082381589169567</v>
      </c>
      <c r="L93" s="27">
        <f>IFERROR(HmotnosťNaStratuZískanie-K93,"")</f>
        <v>11.691761841083043</v>
      </c>
      <c r="M93" s="28">
        <f ca="1">IFERROR(IF(B92&lt;&gt;"",L93/(HmotnosťNaStratuZískanie),""),"")</f>
        <v>0.77945078940553614</v>
      </c>
    </row>
    <row r="94" spans="2:13" ht="30" customHeight="1" x14ac:dyDescent="0.2">
      <c r="B94" s="22">
        <f t="shared" ca="1" si="7"/>
        <v>44870</v>
      </c>
      <c r="C94" s="23" t="str">
        <f t="shared" si="10"/>
        <v/>
      </c>
      <c r="D94" s="23">
        <f t="shared" si="8"/>
        <v>84</v>
      </c>
      <c r="E94" s="4">
        <f t="shared" si="9"/>
        <v>138.16538101606065</v>
      </c>
      <c r="F94" s="24">
        <f>IFERROR(PriebežnéBMR,"")</f>
        <v>1401.719407419864</v>
      </c>
      <c r="G94" s="24">
        <f>IFERROR(IF(K93&gt;0,F93*KoeficientAktivity+IF(HmotnosťCieľ="Udržať",0,IF(HmotnosťCieľ="ZNÍŽIŤ",-500,IF(HmotnosťCieľ="Zvýšiť",500))),""),"")</f>
        <v>1673.6264437907203</v>
      </c>
      <c r="H94" s="24">
        <f>IFERROR(F94*(KoeficientAktivity),"")</f>
        <v>2172.6650815007893</v>
      </c>
      <c r="I94" s="25">
        <f t="shared" si="6"/>
        <v>499.038637710069</v>
      </c>
      <c r="J94" s="25">
        <f t="shared" si="11"/>
        <v>11079.794918499279</v>
      </c>
      <c r="K94" s="26">
        <f>IFERROR(IF(Štandardné,J94/KalNaLibru,J94/KalNaLibru/2.2),"")</f>
        <v>3.1656556909997939</v>
      </c>
      <c r="L94" s="27">
        <f>IFERROR(HmotnosťNaStratuZískanie-K94,"")</f>
        <v>11.834344309000207</v>
      </c>
      <c r="M94" s="28">
        <f ca="1">IFERROR(IF(B93&lt;&gt;"",L94/(HmotnosťNaStratuZískanie),""),"")</f>
        <v>0.78895628726668043</v>
      </c>
    </row>
    <row r="95" spans="2:13" ht="30" customHeight="1" x14ac:dyDescent="0.2">
      <c r="B95" s="22">
        <f t="shared" ca="1" si="7"/>
        <v>44871</v>
      </c>
      <c r="C95" s="23">
        <f t="shared" si="10"/>
        <v>13</v>
      </c>
      <c r="D95" s="23">
        <f t="shared" si="8"/>
        <v>85</v>
      </c>
      <c r="E95" s="4">
        <f t="shared" si="9"/>
        <v>138.0227985481435</v>
      </c>
      <c r="F95" s="24">
        <f>IFERROR(PriebežnéBMR,"")</f>
        <v>1401.0991736844242</v>
      </c>
      <c r="G95" s="24">
        <f>IFERROR(IF(K94&gt;0,F94*KoeficientAktivity+IF(HmotnosťCieľ="Udržať",0,IF(HmotnosťCieľ="ZNÍŽIŤ",-500,IF(HmotnosťCieľ="Zvýšiť",500))),""),"")</f>
        <v>1672.6650815007893</v>
      </c>
      <c r="H95" s="24">
        <f>IFERROR(F95*(KoeficientAktivity),"")</f>
        <v>2171.7037192108573</v>
      </c>
      <c r="I95" s="25">
        <f t="shared" si="6"/>
        <v>499.03863771006809</v>
      </c>
      <c r="J95" s="25">
        <f t="shared" si="11"/>
        <v>10580.756280789212</v>
      </c>
      <c r="K95" s="26">
        <f>IFERROR(IF(Štandardné,J95/KalNaLibru,J95/KalNaLibru/2.2),"")</f>
        <v>3.023073223082632</v>
      </c>
      <c r="L95" s="27">
        <f>IFERROR(HmotnosťNaStratuZískanie-K95,"")</f>
        <v>11.976926776917368</v>
      </c>
      <c r="M95" s="28">
        <f ca="1">IFERROR(IF(B94&lt;&gt;"",L95/(HmotnosťNaStratuZískanie),""),"")</f>
        <v>0.79846178512782451</v>
      </c>
    </row>
    <row r="96" spans="2:13" ht="30" customHeight="1" x14ac:dyDescent="0.2">
      <c r="B96" s="22">
        <f t="shared" ca="1" si="7"/>
        <v>44872</v>
      </c>
      <c r="C96" s="23" t="str">
        <f t="shared" si="10"/>
        <v/>
      </c>
      <c r="D96" s="23">
        <f t="shared" si="8"/>
        <v>86</v>
      </c>
      <c r="E96" s="4">
        <f t="shared" si="9"/>
        <v>137.88021608022635</v>
      </c>
      <c r="F96" s="24">
        <f>IFERROR(PriebežnéBMR,"")</f>
        <v>1400.4789399489846</v>
      </c>
      <c r="G96" s="24">
        <f>IFERROR(IF(K95&gt;0,F95*KoeficientAktivity+IF(HmotnosťCieľ="Udržať",0,IF(HmotnosťCieľ="ZNÍŽIŤ",-500,IF(HmotnosťCieľ="Zvýšiť",500))),""),"")</f>
        <v>1671.7037192108573</v>
      </c>
      <c r="H96" s="24">
        <f>IFERROR(F96*(KoeficientAktivity),"")</f>
        <v>2170.7423569209263</v>
      </c>
      <c r="I96" s="25">
        <f t="shared" si="6"/>
        <v>499.038637710069</v>
      </c>
      <c r="J96" s="25">
        <f t="shared" si="11"/>
        <v>10081.717643079142</v>
      </c>
      <c r="K96" s="26">
        <f>IFERROR(IF(Štandardné,J96/KalNaLibru,J96/KalNaLibru/2.2),"")</f>
        <v>2.8804907551654693</v>
      </c>
      <c r="L96" s="27">
        <f>IFERROR(HmotnosťNaStratuZískanie-K96,"")</f>
        <v>12.11950924483453</v>
      </c>
      <c r="M96" s="28">
        <f ca="1">IFERROR(IF(B95&lt;&gt;"",L96/(HmotnosťNaStratuZískanie),""),"")</f>
        <v>0.80796728298896869</v>
      </c>
    </row>
    <row r="97" spans="2:13" ht="30" customHeight="1" x14ac:dyDescent="0.2">
      <c r="B97" s="22">
        <f t="shared" ca="1" si="7"/>
        <v>44873</v>
      </c>
      <c r="C97" s="23" t="str">
        <f t="shared" si="10"/>
        <v/>
      </c>
      <c r="D97" s="23">
        <f t="shared" si="8"/>
        <v>87</v>
      </c>
      <c r="E97" s="4">
        <f t="shared" si="9"/>
        <v>137.7376336123092</v>
      </c>
      <c r="F97" s="24">
        <f>IFERROR(PriebežnéBMR,"")</f>
        <v>1399.858706213545</v>
      </c>
      <c r="G97" s="24">
        <f>IFERROR(IF(K96&gt;0,F96*KoeficientAktivity+IF(HmotnosťCieľ="Udržať",0,IF(HmotnosťCieľ="ZNÍŽIŤ",-500,IF(HmotnosťCieľ="Zvýšiť",500))),""),"")</f>
        <v>1670.7423569209263</v>
      </c>
      <c r="H97" s="24">
        <f>IFERROR(F97*(KoeficientAktivity),"")</f>
        <v>2169.7809946309949</v>
      </c>
      <c r="I97" s="25">
        <f t="shared" si="6"/>
        <v>499.03863771006854</v>
      </c>
      <c r="J97" s="25">
        <f t="shared" si="11"/>
        <v>9582.6790053690747</v>
      </c>
      <c r="K97" s="26">
        <f>IFERROR(IF(Štandardné,J97/KalNaLibru,J97/KalNaLibru/2.2),"")</f>
        <v>2.7379082872483069</v>
      </c>
      <c r="L97" s="27">
        <f>IFERROR(HmotnosťNaStratuZískanie-K97,"")</f>
        <v>12.262091712751694</v>
      </c>
      <c r="M97" s="28">
        <f ca="1">IFERROR(IF(B96&lt;&gt;"",L97/(HmotnosťNaStratuZískanie),""),"")</f>
        <v>0.81747278085011288</v>
      </c>
    </row>
    <row r="98" spans="2:13" ht="30" customHeight="1" x14ac:dyDescent="0.2">
      <c r="B98" s="22">
        <f t="shared" ca="1" si="7"/>
        <v>44874</v>
      </c>
      <c r="C98" s="23" t="str">
        <f t="shared" si="10"/>
        <v/>
      </c>
      <c r="D98" s="23">
        <f t="shared" si="8"/>
        <v>88</v>
      </c>
      <c r="E98" s="4">
        <f t="shared" si="9"/>
        <v>137.59505114439204</v>
      </c>
      <c r="F98" s="24">
        <f>IFERROR(PriebežnéBMR,"")</f>
        <v>1399.2384724781052</v>
      </c>
      <c r="G98" s="24">
        <f>IFERROR(IF(K97&gt;0,F97*KoeficientAktivity+IF(HmotnosťCieľ="Udržať",0,IF(HmotnosťCieľ="ZNÍŽIŤ",-500,IF(HmotnosťCieľ="Zvýšiť",500))),""),"")</f>
        <v>1669.7809946309949</v>
      </c>
      <c r="H98" s="24">
        <f>IFERROR(F98*(KoeficientAktivity),"")</f>
        <v>2168.819632341063</v>
      </c>
      <c r="I98" s="25">
        <f t="shared" si="6"/>
        <v>499.03863771006809</v>
      </c>
      <c r="J98" s="25">
        <f t="shared" si="11"/>
        <v>9083.6403676590071</v>
      </c>
      <c r="K98" s="26">
        <f>IFERROR(IF(Štandardné,J98/KalNaLibru,J98/KalNaLibru/2.2),"")</f>
        <v>2.595325819331145</v>
      </c>
      <c r="L98" s="27">
        <f>IFERROR(HmotnosťNaStratuZískanie-K98,"")</f>
        <v>12.404674180668856</v>
      </c>
      <c r="M98" s="28">
        <f ca="1">IFERROR(IF(B97&lt;&gt;"",L98/(HmotnosťNaStratuZískanie),""),"")</f>
        <v>0.82697827871125706</v>
      </c>
    </row>
    <row r="99" spans="2:13" ht="30" customHeight="1" x14ac:dyDescent="0.2">
      <c r="B99" s="22">
        <f t="shared" ca="1" si="7"/>
        <v>44875</v>
      </c>
      <c r="C99" s="23" t="str">
        <f t="shared" si="10"/>
        <v/>
      </c>
      <c r="D99" s="23">
        <f t="shared" si="8"/>
        <v>89</v>
      </c>
      <c r="E99" s="4">
        <f t="shared" si="9"/>
        <v>137.45246867647489</v>
      </c>
      <c r="F99" s="24">
        <f>IFERROR(PriebežnéBMR,"")</f>
        <v>1398.6182387426659</v>
      </c>
      <c r="G99" s="24">
        <f>IFERROR(IF(K98&gt;0,F98*KoeficientAktivity+IF(HmotnosťCieľ="Udržať",0,IF(HmotnosťCieľ="ZNÍŽIŤ",-500,IF(HmotnosťCieľ="Zvýšiť",500))),""),"")</f>
        <v>1668.819632341063</v>
      </c>
      <c r="H99" s="24">
        <f>IFERROR(F99*(KoeficientAktivity),"")</f>
        <v>2167.858270051132</v>
      </c>
      <c r="I99" s="25">
        <f t="shared" si="6"/>
        <v>499.038637710069</v>
      </c>
      <c r="J99" s="25">
        <f t="shared" si="11"/>
        <v>8584.6017299489376</v>
      </c>
      <c r="K99" s="26">
        <f>IFERROR(IF(Štandardné,J99/KalNaLibru,J99/KalNaLibru/2.2),"")</f>
        <v>2.4527433514139823</v>
      </c>
      <c r="L99" s="27">
        <f>IFERROR(HmotnosťNaStratuZískanie-K99,"")</f>
        <v>12.547256648586018</v>
      </c>
      <c r="M99" s="28">
        <f ca="1">IFERROR(IF(B98&lt;&gt;"",L99/(HmotnosťNaStratuZískanie),""),"")</f>
        <v>0.83648377657240114</v>
      </c>
    </row>
    <row r="100" spans="2:13" ht="30" customHeight="1" x14ac:dyDescent="0.2">
      <c r="B100" s="22">
        <f t="shared" ca="1" si="7"/>
        <v>44876</v>
      </c>
      <c r="C100" s="23" t="str">
        <f t="shared" si="10"/>
        <v/>
      </c>
      <c r="D100" s="23">
        <f t="shared" si="8"/>
        <v>90</v>
      </c>
      <c r="E100" s="4">
        <f t="shared" si="9"/>
        <v>137.30988620855774</v>
      </c>
      <c r="F100" s="24">
        <f>IFERROR(PriebežnéBMR,"")</f>
        <v>1397.9980050072261</v>
      </c>
      <c r="G100" s="24">
        <f>IFERROR(IF(K99&gt;0,F99*KoeficientAktivity+IF(HmotnosťCieľ="Udržať",0,IF(HmotnosťCieľ="ZNÍŽIŤ",-500,IF(HmotnosťCieľ="Zvýšiť",500))),""),"")</f>
        <v>1667.858270051132</v>
      </c>
      <c r="H100" s="24">
        <f>IFERROR(F100*(KoeficientAktivity),"")</f>
        <v>2166.8969077612005</v>
      </c>
      <c r="I100" s="25">
        <f t="shared" si="6"/>
        <v>499.03863771006854</v>
      </c>
      <c r="J100" s="25">
        <f t="shared" si="11"/>
        <v>8085.5630922388691</v>
      </c>
      <c r="K100" s="26">
        <f>IFERROR(IF(Štandardné,J100/KalNaLibru,J100/KalNaLibru/2.2),"")</f>
        <v>2.3101608834968199</v>
      </c>
      <c r="L100" s="27">
        <f>IFERROR(HmotnosťNaStratuZískanie-K100,"")</f>
        <v>12.68983911650318</v>
      </c>
      <c r="M100" s="28">
        <f ca="1">IFERROR(IF(B99&lt;&gt;"",L100/(HmotnosťNaStratuZískanie),""),"")</f>
        <v>0.84598927443354532</v>
      </c>
    </row>
    <row r="101" spans="2:13" ht="30" customHeight="1" x14ac:dyDescent="0.2">
      <c r="B101" s="22">
        <f t="shared" ca="1" si="7"/>
        <v>44877</v>
      </c>
      <c r="C101" s="23" t="str">
        <f t="shared" si="10"/>
        <v/>
      </c>
      <c r="D101" s="23">
        <f t="shared" si="8"/>
        <v>91</v>
      </c>
      <c r="E101" s="4">
        <f t="shared" si="9"/>
        <v>137.16730374064059</v>
      </c>
      <c r="F101" s="24">
        <f>IFERROR(PriebežnéBMR,"")</f>
        <v>1397.3777712717865</v>
      </c>
      <c r="G101" s="24">
        <f>IFERROR(IF(K100&gt;0,F100*KoeficientAktivity+IF(HmotnosťCieľ="Udržať",0,IF(HmotnosťCieľ="ZNÍŽIŤ",-500,IF(HmotnosťCieľ="Zvýšiť",500))),""),"")</f>
        <v>1666.8969077612005</v>
      </c>
      <c r="H101" s="24">
        <f>IFERROR(F101*(KoeficientAktivity),"")</f>
        <v>2165.9355454712691</v>
      </c>
      <c r="I101" s="25">
        <f t="shared" si="6"/>
        <v>499.03863771006854</v>
      </c>
      <c r="J101" s="25">
        <f t="shared" si="11"/>
        <v>7586.5244545288006</v>
      </c>
      <c r="K101" s="26">
        <f>IFERROR(IF(Štandardné,J101/KalNaLibru,J101/KalNaLibru/2.2),"")</f>
        <v>2.1675784155796571</v>
      </c>
      <c r="L101" s="27">
        <f>IFERROR(HmotnosťNaStratuZískanie-K101,"")</f>
        <v>12.832421584420343</v>
      </c>
      <c r="M101" s="28">
        <f ca="1">IFERROR(IF(B100&lt;&gt;"",L101/(HmotnosťNaStratuZískanie),""),"")</f>
        <v>0.85549477229468951</v>
      </c>
    </row>
    <row r="102" spans="2:13" ht="30" customHeight="1" x14ac:dyDescent="0.2">
      <c r="B102" s="22">
        <f t="shared" ca="1" si="7"/>
        <v>44878</v>
      </c>
      <c r="C102" s="23">
        <f t="shared" si="10"/>
        <v>14</v>
      </c>
      <c r="D102" s="23">
        <f t="shared" si="8"/>
        <v>92</v>
      </c>
      <c r="E102" s="4">
        <f t="shared" si="9"/>
        <v>137.02472127272344</v>
      </c>
      <c r="F102" s="24">
        <f>IFERROR(PriebežnéBMR,"")</f>
        <v>1396.7575375363469</v>
      </c>
      <c r="G102" s="24">
        <f>IFERROR(IF(K101&gt;0,F101*KoeficientAktivity+IF(HmotnosťCieľ="Udržať",0,IF(HmotnosťCieľ="ZNÍŽIŤ",-500,IF(HmotnosťCieľ="Zvýšiť",500))),""),"")</f>
        <v>1665.9355454712691</v>
      </c>
      <c r="H102" s="24">
        <f>IFERROR(F102*(KoeficientAktivity),"")</f>
        <v>2164.974183181338</v>
      </c>
      <c r="I102" s="25">
        <f t="shared" si="6"/>
        <v>499.038637710069</v>
      </c>
      <c r="J102" s="25">
        <f t="shared" si="11"/>
        <v>7087.4858168187311</v>
      </c>
      <c r="K102" s="26">
        <f>IFERROR(IF(Štandardné,J102/KalNaLibru,J102/KalNaLibru/2.2),"")</f>
        <v>2.0249959476624948</v>
      </c>
      <c r="L102" s="27">
        <f>IFERROR(HmotnosťNaStratuZískanie-K102,"")</f>
        <v>12.975004052337505</v>
      </c>
      <c r="M102" s="28">
        <f ca="1">IFERROR(IF(B101&lt;&gt;"",L102/(HmotnosťNaStratuZískanie),""),"")</f>
        <v>0.86500027015583369</v>
      </c>
    </row>
    <row r="103" spans="2:13" ht="30" customHeight="1" x14ac:dyDescent="0.2">
      <c r="B103" s="22">
        <f t="shared" ca="1" si="7"/>
        <v>44879</v>
      </c>
      <c r="C103" s="23" t="str">
        <f t="shared" si="10"/>
        <v/>
      </c>
      <c r="D103" s="23">
        <f t="shared" si="8"/>
        <v>93</v>
      </c>
      <c r="E103" s="4">
        <f t="shared" si="9"/>
        <v>136.88213880480629</v>
      </c>
      <c r="F103" s="24">
        <f>IFERROR(PriebežnéBMR,"")</f>
        <v>1396.1373038009074</v>
      </c>
      <c r="G103" s="24">
        <f>IFERROR(IF(K102&gt;0,F102*KoeficientAktivity+IF(HmotnosťCieľ="Udržať",0,IF(HmotnosťCieľ="ZNÍŽIŤ",-500,IF(HmotnosťCieľ="Zvýšiť",500))),""),"")</f>
        <v>1664.974183181338</v>
      </c>
      <c r="H103" s="24">
        <f>IFERROR(F103*(KoeficientAktivity),"")</f>
        <v>2164.0128208914066</v>
      </c>
      <c r="I103" s="25">
        <f t="shared" si="6"/>
        <v>499.03863771006854</v>
      </c>
      <c r="J103" s="25">
        <f t="shared" si="11"/>
        <v>6588.4471791086626</v>
      </c>
      <c r="K103" s="26">
        <f>IFERROR(IF(Štandardné,J103/KalNaLibru,J103/KalNaLibru/2.2),"")</f>
        <v>1.8824134797453322</v>
      </c>
      <c r="L103" s="27">
        <f>IFERROR(HmotnosťNaStratuZískanie-K103,"")</f>
        <v>13.117586520254667</v>
      </c>
      <c r="M103" s="28">
        <f ca="1">IFERROR(IF(B102&lt;&gt;"",L103/(HmotnosťNaStratuZískanie),""),"")</f>
        <v>0.87450576801697777</v>
      </c>
    </row>
    <row r="104" spans="2:13" ht="30" customHeight="1" x14ac:dyDescent="0.2">
      <c r="B104" s="22">
        <f t="shared" ca="1" si="7"/>
        <v>44880</v>
      </c>
      <c r="C104" s="23" t="str">
        <f t="shared" si="10"/>
        <v/>
      </c>
      <c r="D104" s="23">
        <f t="shared" si="8"/>
        <v>94</v>
      </c>
      <c r="E104" s="4">
        <f t="shared" si="9"/>
        <v>136.73955633688914</v>
      </c>
      <c r="F104" s="24">
        <f>IFERROR(PriebežnéBMR,"")</f>
        <v>1395.5170700654678</v>
      </c>
      <c r="G104" s="24">
        <f>IFERROR(IF(K103&gt;0,F103*KoeficientAktivity+IF(HmotnosťCieľ="Udržať",0,IF(HmotnosťCieľ="ZNÍŽIŤ",-500,IF(HmotnosťCieľ="Zvýšiť",500))),""),"")</f>
        <v>1664.0128208914066</v>
      </c>
      <c r="H104" s="24">
        <f>IFERROR(F104*(KoeficientAktivity),"")</f>
        <v>2163.0514586014751</v>
      </c>
      <c r="I104" s="25">
        <f t="shared" si="6"/>
        <v>499.03863771006854</v>
      </c>
      <c r="J104" s="25">
        <f t="shared" si="11"/>
        <v>6089.408541398594</v>
      </c>
      <c r="K104" s="26">
        <f>IFERROR(IF(Štandardné,J104/KalNaLibru,J104/KalNaLibru/2.2),"")</f>
        <v>1.7398310118281697</v>
      </c>
      <c r="L104" s="27">
        <f>IFERROR(HmotnosťNaStratuZískanie-K104,"")</f>
        <v>13.260168988171831</v>
      </c>
      <c r="M104" s="28">
        <f ca="1">IFERROR(IF(B103&lt;&gt;"",L104/(HmotnosťNaStratuZískanie),""),"")</f>
        <v>0.88401126587812207</v>
      </c>
    </row>
    <row r="105" spans="2:13" ht="30" customHeight="1" x14ac:dyDescent="0.2">
      <c r="B105" s="22">
        <f t="shared" ca="1" si="7"/>
        <v>44881</v>
      </c>
      <c r="C105" s="23" t="str">
        <f t="shared" si="10"/>
        <v/>
      </c>
      <c r="D105" s="23">
        <f t="shared" si="8"/>
        <v>95</v>
      </c>
      <c r="E105" s="4">
        <f t="shared" si="9"/>
        <v>136.59697386897199</v>
      </c>
      <c r="F105" s="24">
        <f>IFERROR(PriebežnéBMR,"")</f>
        <v>1394.896836330028</v>
      </c>
      <c r="G105" s="24">
        <f>IFERROR(IF(K104&gt;0,F104*KoeficientAktivity+IF(HmotnosťCieľ="Udržať",0,IF(HmotnosťCieľ="ZNÍŽIŤ",-500,IF(HmotnosťCieľ="Zvýšiť",500))),""),"")</f>
        <v>1663.0514586014751</v>
      </c>
      <c r="H105" s="24">
        <f>IFERROR(F105*(KoeficientAktivity),"")</f>
        <v>2162.0900963115437</v>
      </c>
      <c r="I105" s="25">
        <f t="shared" si="6"/>
        <v>499.03863771006854</v>
      </c>
      <c r="J105" s="25">
        <f t="shared" si="11"/>
        <v>5590.3699036885255</v>
      </c>
      <c r="K105" s="26">
        <f>IFERROR(IF(Štandardné,J105/KalNaLibru,J105/KalNaLibru/2.2),"")</f>
        <v>1.5972485439110073</v>
      </c>
      <c r="L105" s="27">
        <f>IFERROR(HmotnosťNaStratuZískanie-K105,"")</f>
        <v>13.402751456088993</v>
      </c>
      <c r="M105" s="28">
        <f ca="1">IFERROR(IF(B104&lt;&gt;"",L105/(HmotnosťNaStratuZískanie),""),"")</f>
        <v>0.89351676373926614</v>
      </c>
    </row>
    <row r="106" spans="2:13" ht="30" customHeight="1" x14ac:dyDescent="0.2">
      <c r="B106" s="22">
        <f t="shared" ca="1" si="7"/>
        <v>44882</v>
      </c>
      <c r="C106" s="23" t="str">
        <f t="shared" si="10"/>
        <v/>
      </c>
      <c r="D106" s="23">
        <f t="shared" si="8"/>
        <v>96</v>
      </c>
      <c r="E106" s="4">
        <f t="shared" si="9"/>
        <v>136.45439140105483</v>
      </c>
      <c r="F106" s="24">
        <f>IFERROR(PriebežnéBMR,"")</f>
        <v>1394.2766025945887</v>
      </c>
      <c r="G106" s="24">
        <f>IFERROR(IF(K105&gt;0,F105*KoeficientAktivity+IF(HmotnosťCieľ="Udržať",0,IF(HmotnosťCieľ="ZNÍŽIŤ",-500,IF(HmotnosťCieľ="Zvýšiť",500))),""),"")</f>
        <v>1662.0900963115437</v>
      </c>
      <c r="H106" s="24">
        <f>IFERROR(F106*(KoeficientAktivity),"")</f>
        <v>2161.1287340216127</v>
      </c>
      <c r="I106" s="25">
        <f t="shared" si="6"/>
        <v>499.038637710069</v>
      </c>
      <c r="J106" s="25">
        <f t="shared" si="11"/>
        <v>5091.3312659784569</v>
      </c>
      <c r="K106" s="26">
        <f>IFERROR(IF(Štandardné,J106/KalNaLibru,J106/KalNaLibru/2.2),"")</f>
        <v>1.4546660759938448</v>
      </c>
      <c r="L106" s="27">
        <f>IFERROR(HmotnosťNaStratuZískanie-K106,"")</f>
        <v>13.545333924006155</v>
      </c>
      <c r="M106" s="28">
        <f ca="1">IFERROR(IF(B105&lt;&gt;"",L106/(HmotnosťNaStratuZískanie),""),"")</f>
        <v>0.90302226160041033</v>
      </c>
    </row>
    <row r="107" spans="2:13" ht="30" customHeight="1" x14ac:dyDescent="0.2">
      <c r="B107" s="22">
        <f t="shared" ca="1" si="7"/>
        <v>44883</v>
      </c>
      <c r="C107" s="23" t="str">
        <f t="shared" si="10"/>
        <v/>
      </c>
      <c r="D107" s="23">
        <f t="shared" si="8"/>
        <v>97</v>
      </c>
      <c r="E107" s="4">
        <f t="shared" si="9"/>
        <v>136.31180893313768</v>
      </c>
      <c r="F107" s="24">
        <f>IFERROR(PriebežnéBMR,"")</f>
        <v>1393.6563688591489</v>
      </c>
      <c r="G107" s="24">
        <f>IFERROR(IF(K106&gt;0,F106*KoeficientAktivity+IF(HmotnosťCieľ="Udržať",0,IF(HmotnosťCieľ="ZNÍŽIŤ",-500,IF(HmotnosťCieľ="Zvýšiť",500))),""),"")</f>
        <v>1661.1287340216127</v>
      </c>
      <c r="H107" s="24">
        <f>IFERROR(F107*(KoeficientAktivity),"")</f>
        <v>2160.1673717316808</v>
      </c>
      <c r="I107" s="25">
        <f t="shared" si="6"/>
        <v>499.03863771006809</v>
      </c>
      <c r="J107" s="25">
        <f t="shared" si="11"/>
        <v>4592.2926282683893</v>
      </c>
      <c r="K107" s="26">
        <f>IFERROR(IF(Štandardné,J107/KalNaLibru,J107/KalNaLibru/2.2),"")</f>
        <v>1.3120836080766827</v>
      </c>
      <c r="L107" s="27">
        <f>IFERROR(HmotnosťNaStratuZískanie-K107,"")</f>
        <v>13.687916391923316</v>
      </c>
      <c r="M107" s="28">
        <f ca="1">IFERROR(IF(B106&lt;&gt;"",L107/(HmotnosťNaStratuZískanie),""),"")</f>
        <v>0.9125277594615544</v>
      </c>
    </row>
    <row r="108" spans="2:13" ht="30" customHeight="1" x14ac:dyDescent="0.2">
      <c r="B108" s="22">
        <f t="shared" ca="1" si="7"/>
        <v>44884</v>
      </c>
      <c r="C108" s="23" t="str">
        <f t="shared" si="10"/>
        <v/>
      </c>
      <c r="D108" s="23">
        <f t="shared" si="8"/>
        <v>98</v>
      </c>
      <c r="E108" s="4">
        <f t="shared" si="9"/>
        <v>136.16922646522053</v>
      </c>
      <c r="F108" s="24">
        <f>IFERROR(PriebežnéBMR,"")</f>
        <v>1393.0361351237093</v>
      </c>
      <c r="G108" s="24">
        <f>IFERROR(IF(K107&gt;0,F107*KoeficientAktivity+IF(HmotnosťCieľ="Udržať",0,IF(HmotnosťCieľ="ZNÍŽIŤ",-500,IF(HmotnosťCieľ="Zvýšiť",500))),""),"")</f>
        <v>1660.1673717316808</v>
      </c>
      <c r="H108" s="24">
        <f>IFERROR(F108*(KoeficientAktivity),"")</f>
        <v>2159.2060094417493</v>
      </c>
      <c r="I108" s="25">
        <f t="shared" si="6"/>
        <v>499.03863771006854</v>
      </c>
      <c r="J108" s="25">
        <f t="shared" si="11"/>
        <v>4093.2539905583208</v>
      </c>
      <c r="K108" s="26">
        <f>IFERROR(IF(Štandardné,J108/KalNaLibru,J108/KalNaLibru/2.2),"")</f>
        <v>1.1695011401595201</v>
      </c>
      <c r="L108" s="27">
        <f>IFERROR(HmotnosťNaStratuZískanie-K108,"")</f>
        <v>13.83049885984048</v>
      </c>
      <c r="M108" s="28">
        <f ca="1">IFERROR(IF(B107&lt;&gt;"",L108/(HmotnosťNaStratuZískanie),""),"")</f>
        <v>0.9220332573226987</v>
      </c>
    </row>
    <row r="109" spans="2:13" ht="30" customHeight="1" x14ac:dyDescent="0.2">
      <c r="B109" s="22">
        <f t="shared" ca="1" si="7"/>
        <v>44885</v>
      </c>
      <c r="C109" s="23">
        <f t="shared" si="10"/>
        <v>15</v>
      </c>
      <c r="D109" s="23">
        <f t="shared" si="8"/>
        <v>99</v>
      </c>
      <c r="E109" s="4">
        <f t="shared" si="9"/>
        <v>136.02664399730338</v>
      </c>
      <c r="F109" s="24">
        <f>IFERROR(PriebežnéBMR,"")</f>
        <v>1392.4159013882697</v>
      </c>
      <c r="G109" s="24">
        <f>IFERROR(IF(K108&gt;0,F108*KoeficientAktivity+IF(HmotnosťCieľ="Udržať",0,IF(HmotnosťCieľ="ZNÍŽIŤ",-500,IF(HmotnosťCieľ="Zvýšiť",500))),""),"")</f>
        <v>1659.2060094417493</v>
      </c>
      <c r="H109" s="24">
        <f>IFERROR(F109*(KoeficientAktivity),"")</f>
        <v>2158.2446471518183</v>
      </c>
      <c r="I109" s="25">
        <f t="shared" si="6"/>
        <v>499.038637710069</v>
      </c>
      <c r="J109" s="25">
        <f t="shared" si="11"/>
        <v>3594.2153528482518</v>
      </c>
      <c r="K109" s="26">
        <f>IFERROR(IF(Štandardné,J109/KalNaLibru,J109/KalNaLibru/2.2),"")</f>
        <v>1.0269186722423576</v>
      </c>
      <c r="L109" s="27">
        <f>IFERROR(HmotnosťNaStratuZískanie-K109,"")</f>
        <v>13.973081327757642</v>
      </c>
      <c r="M109" s="28">
        <f ca="1">IFERROR(IF(B108&lt;&gt;"",L109/(HmotnosťNaStratuZískanie),""),"")</f>
        <v>0.93153875518384277</v>
      </c>
    </row>
    <row r="110" spans="2:13" ht="30" customHeight="1" x14ac:dyDescent="0.2">
      <c r="B110" s="22">
        <f t="shared" ca="1" si="7"/>
        <v>44886</v>
      </c>
      <c r="C110" s="23" t="str">
        <f t="shared" si="10"/>
        <v/>
      </c>
      <c r="D110" s="23">
        <f t="shared" si="8"/>
        <v>100</v>
      </c>
      <c r="E110" s="4">
        <f t="shared" si="9"/>
        <v>135.88406152938623</v>
      </c>
      <c r="F110" s="24">
        <f>IFERROR(PriebežnéBMR,"")</f>
        <v>1391.7956676528299</v>
      </c>
      <c r="G110" s="24">
        <f>IFERROR(IF(K109&gt;0,F109*KoeficientAktivity+IF(HmotnosťCieľ="Udržať",0,IF(HmotnosťCieľ="ZNÍŽIŤ",-500,IF(HmotnosťCieľ="Zvýšiť",500))),""),"")</f>
        <v>1658.2446471518183</v>
      </c>
      <c r="H110" s="24">
        <f>IFERROR(F110*(KoeficientAktivity),"")</f>
        <v>2157.2832848618864</v>
      </c>
      <c r="I110" s="25">
        <f t="shared" si="6"/>
        <v>499.03863771006809</v>
      </c>
      <c r="J110" s="25">
        <f t="shared" si="11"/>
        <v>3095.1767151381837</v>
      </c>
      <c r="K110" s="26">
        <f>IFERROR(IF(Štandardné,J110/KalNaLibru,J110/KalNaLibru/2.2),"")</f>
        <v>0.88433620432519533</v>
      </c>
      <c r="L110" s="27">
        <f>IFERROR(HmotnosťNaStratuZískanie-K110,"")</f>
        <v>14.115663795674804</v>
      </c>
      <c r="M110" s="28">
        <f ca="1">IFERROR(IF(B109&lt;&gt;"",L110/(HmotnosťNaStratuZískanie),""),"")</f>
        <v>0.94104425304498696</v>
      </c>
    </row>
    <row r="111" spans="2:13" ht="30" customHeight="1" x14ac:dyDescent="0.2">
      <c r="B111" s="22">
        <f t="shared" ca="1" si="7"/>
        <v>44887</v>
      </c>
      <c r="C111" s="23" t="str">
        <f t="shared" si="10"/>
        <v/>
      </c>
      <c r="D111" s="23">
        <f t="shared" si="8"/>
        <v>101</v>
      </c>
      <c r="E111" s="4">
        <f t="shared" si="9"/>
        <v>135.74147906146908</v>
      </c>
      <c r="F111" s="24">
        <f>IFERROR(PriebežnéBMR,"")</f>
        <v>1391.1754339173906</v>
      </c>
      <c r="G111" s="24">
        <f>IFERROR(IF(K110&gt;0,F110*KoeficientAktivity+IF(HmotnosťCieľ="Udržať",0,IF(HmotnosťCieľ="ZNÍŽIŤ",-500,IF(HmotnosťCieľ="Zvýšiť",500))),""),"")</f>
        <v>1657.2832848618864</v>
      </c>
      <c r="H111" s="24">
        <f>IFERROR(F111*(KoeficientAktivity),"")</f>
        <v>2156.3219225719554</v>
      </c>
      <c r="I111" s="25">
        <f t="shared" si="6"/>
        <v>499.038637710069</v>
      </c>
      <c r="J111" s="25">
        <f t="shared" si="11"/>
        <v>2596.1380774281147</v>
      </c>
      <c r="K111" s="26">
        <f>IFERROR(IF(Štandardné,J111/KalNaLibru,J111/KalNaLibru/2.2),"")</f>
        <v>0.74175373640803277</v>
      </c>
      <c r="L111" s="27">
        <f>IFERROR(HmotnosťNaStratuZískanie-K111,"")</f>
        <v>14.258246263591968</v>
      </c>
      <c r="M111" s="28">
        <f ca="1">IFERROR(IF(B110&lt;&gt;"",L111/(HmotnosťNaStratuZískanie),""),"")</f>
        <v>0.95054975090613114</v>
      </c>
    </row>
    <row r="112" spans="2:13" ht="30" customHeight="1" x14ac:dyDescent="0.2">
      <c r="B112" s="22">
        <f t="shared" ca="1" si="7"/>
        <v>44888</v>
      </c>
      <c r="C112" s="23" t="str">
        <f t="shared" si="10"/>
        <v/>
      </c>
      <c r="D112" s="23">
        <f t="shared" si="8"/>
        <v>102</v>
      </c>
      <c r="E112" s="4">
        <f t="shared" si="9"/>
        <v>135.59889659355193</v>
      </c>
      <c r="F112" s="24">
        <f>IFERROR(PriebežnéBMR,"")</f>
        <v>1390.5552001819508</v>
      </c>
      <c r="G112" s="24">
        <f>IFERROR(IF(K111&gt;0,F111*KoeficientAktivity+IF(HmotnosťCieľ="Udržať",0,IF(HmotnosťCieľ="ZNÍŽIŤ",-500,IF(HmotnosťCieľ="Zvýšiť",500))),""),"")</f>
        <v>1656.3219225719554</v>
      </c>
      <c r="H112" s="24">
        <f>IFERROR(F112*(KoeficientAktivity),"")</f>
        <v>2155.3605602820239</v>
      </c>
      <c r="I112" s="25">
        <f t="shared" si="6"/>
        <v>499.03863771006854</v>
      </c>
      <c r="J112" s="25">
        <f t="shared" si="11"/>
        <v>2097.0994397180461</v>
      </c>
      <c r="K112" s="26">
        <f>IFERROR(IF(Štandardné,J112/KalNaLibru,J112/KalNaLibru/2.2),"")</f>
        <v>0.59917126849087032</v>
      </c>
      <c r="L112" s="27">
        <f>IFERROR(HmotnosťNaStratuZískanie-K112,"")</f>
        <v>14.400828731509129</v>
      </c>
      <c r="M112" s="28">
        <f ca="1">IFERROR(IF(B111&lt;&gt;"",L112/(HmotnosťNaStratuZískanie),""),"")</f>
        <v>0.96005524876727533</v>
      </c>
    </row>
    <row r="113" spans="2:13" ht="30" customHeight="1" x14ac:dyDescent="0.2">
      <c r="B113" s="22">
        <f t="shared" ca="1" si="7"/>
        <v>44889</v>
      </c>
      <c r="C113" s="23" t="str">
        <f t="shared" si="10"/>
        <v/>
      </c>
      <c r="D113" s="23">
        <f t="shared" si="8"/>
        <v>103</v>
      </c>
      <c r="E113" s="4">
        <f t="shared" si="9"/>
        <v>135.45631412563478</v>
      </c>
      <c r="F113" s="24">
        <f>IFERROR(PriebežnéBMR,"")</f>
        <v>1389.9349664465112</v>
      </c>
      <c r="G113" s="24">
        <f>IFERROR(IF(K112&gt;0,F112*KoeficientAktivity+IF(HmotnosťCieľ="Udržať",0,IF(HmotnosťCieľ="ZNÍŽIŤ",-500,IF(HmotnosťCieľ="Zvýšiť",500))),""),"")</f>
        <v>1655.3605602820239</v>
      </c>
      <c r="H113" s="24">
        <f>IFERROR(F113*(KoeficientAktivity),"")</f>
        <v>2154.3991979920925</v>
      </c>
      <c r="I113" s="25">
        <f t="shared" si="6"/>
        <v>499.03863771006854</v>
      </c>
      <c r="J113" s="25">
        <f t="shared" si="11"/>
        <v>1598.0608020079776</v>
      </c>
      <c r="K113" s="26">
        <f>IFERROR(IF(Štandardné,J113/KalNaLibru,J113/KalNaLibru/2.2),"")</f>
        <v>0.45658880057370788</v>
      </c>
      <c r="L113" s="27">
        <f>IFERROR(HmotnosťNaStratuZískanie-K113,"")</f>
        <v>14.543411199426291</v>
      </c>
      <c r="M113" s="28">
        <f ca="1">IFERROR(IF(B112&lt;&gt;"",L113/(HmotnosťNaStratuZískanie),""),"")</f>
        <v>0.9695607466284194</v>
      </c>
    </row>
    <row r="114" spans="2:13" ht="30" customHeight="1" x14ac:dyDescent="0.2">
      <c r="B114" s="22">
        <f t="shared" ca="1" si="7"/>
        <v>44890</v>
      </c>
      <c r="C114" s="23" t="str">
        <f t="shared" si="10"/>
        <v/>
      </c>
      <c r="D114" s="23">
        <f t="shared" si="8"/>
        <v>104</v>
      </c>
      <c r="E114" s="4">
        <f t="shared" si="9"/>
        <v>135.31373165771763</v>
      </c>
      <c r="F114" s="24">
        <f>IFERROR(PriebežnéBMR,"")</f>
        <v>1389.3147327110717</v>
      </c>
      <c r="G114" s="24">
        <f>IFERROR(IF(K113&gt;0,F113*KoeficientAktivity+IF(HmotnosťCieľ="Udržať",0,IF(HmotnosťCieľ="ZNÍŽIŤ",-500,IF(HmotnosťCieľ="Zvýšiť",500))),""),"")</f>
        <v>1654.3991979920925</v>
      </c>
      <c r="H114" s="24">
        <f>IFERROR(F114*(KoeficientAktivity),"")</f>
        <v>2153.437835702161</v>
      </c>
      <c r="I114" s="25">
        <f t="shared" si="6"/>
        <v>499.03863771006854</v>
      </c>
      <c r="J114" s="25">
        <f t="shared" si="11"/>
        <v>1099.0221642979091</v>
      </c>
      <c r="K114" s="26">
        <f>IFERROR(IF(Štandardné,J114/KalNaLibru,J114/KalNaLibru/2.2),"")</f>
        <v>0.31400633265654543</v>
      </c>
      <c r="L114" s="27">
        <f>IFERROR(HmotnosťNaStratuZískanie-K114,"")</f>
        <v>14.685993667343455</v>
      </c>
      <c r="M114" s="28">
        <f ca="1">IFERROR(IF(B113&lt;&gt;"",L114/(HmotnosťNaStratuZískanie),""),"")</f>
        <v>0.9790662444895637</v>
      </c>
    </row>
    <row r="115" spans="2:13" ht="30" customHeight="1" x14ac:dyDescent="0.2">
      <c r="B115" s="22">
        <f t="shared" ca="1" si="7"/>
        <v>44891</v>
      </c>
      <c r="C115" s="23" t="str">
        <f t="shared" si="10"/>
        <v/>
      </c>
      <c r="D115" s="23">
        <f t="shared" si="8"/>
        <v>105</v>
      </c>
      <c r="E115" s="4">
        <f t="shared" si="9"/>
        <v>135.17114918980047</v>
      </c>
      <c r="F115" s="24">
        <f>IFERROR(PriebežnéBMR,"")</f>
        <v>1388.6944989756321</v>
      </c>
      <c r="G115" s="24">
        <f>IFERROR(IF(K114&gt;0,F114*KoeficientAktivity+IF(HmotnosťCieľ="Udržať",0,IF(HmotnosťCieľ="ZNÍŽIŤ",-500,IF(HmotnosťCieľ="Zvýšiť",500))),""),"")</f>
        <v>1653.437835702161</v>
      </c>
      <c r="H115" s="24">
        <f>IFERROR(F115*(KoeficientAktivity),"")</f>
        <v>2152.47647341223</v>
      </c>
      <c r="I115" s="25">
        <f t="shared" si="6"/>
        <v>499.038637710069</v>
      </c>
      <c r="J115" s="25">
        <f t="shared" si="11"/>
        <v>599.98352658784006</v>
      </c>
      <c r="K115" s="26">
        <f>IFERROR(IF(Štandardné,J115/KalNaLibru,J115/KalNaLibru/2.2),"")</f>
        <v>0.17142386473938287</v>
      </c>
      <c r="L115" s="27">
        <f>IFERROR(HmotnosťNaStratuZískanie-K115,"")</f>
        <v>14.828576135260617</v>
      </c>
      <c r="M115" s="28">
        <f ca="1">IFERROR(IF(B114&lt;&gt;"",L115/(HmotnosťNaStratuZískanie),""),"")</f>
        <v>0.98857174235070777</v>
      </c>
    </row>
    <row r="116" spans="2:13" ht="30" customHeight="1" x14ac:dyDescent="0.2">
      <c r="B116" s="22">
        <f t="shared" ca="1" si="7"/>
        <v>44892</v>
      </c>
      <c r="C116" s="23">
        <f t="shared" si="10"/>
        <v>16</v>
      </c>
      <c r="D116" s="23">
        <f t="shared" si="8"/>
        <v>106</v>
      </c>
      <c r="E116" s="4">
        <f t="shared" si="9"/>
        <v>135.02856672188332</v>
      </c>
      <c r="F116" s="24">
        <f>IFERROR(PriebežnéBMR,"")</f>
        <v>1388.0742652401925</v>
      </c>
      <c r="G116" s="24">
        <f>IFERROR(IF(K115&gt;0,F115*KoeficientAktivity+IF(HmotnosťCieľ="Udržať",0,IF(HmotnosťCieľ="ZNÍŽIŤ",-500,IF(HmotnosťCieľ="Zvýšiť",500))),""),"")</f>
        <v>1652.47647341223</v>
      </c>
      <c r="H116" s="24">
        <f>IFERROR(F116*(KoeficientAktivity),"")</f>
        <v>2151.5151111222985</v>
      </c>
      <c r="I116" s="25">
        <f t="shared" si="6"/>
        <v>499.03863771006854</v>
      </c>
      <c r="J116" s="25">
        <f t="shared" si="11"/>
        <v>100.94488887777152</v>
      </c>
      <c r="K116" s="26">
        <f>IFERROR(IF(Štandardné,J116/KalNaLibru,J116/KalNaLibru/2.2),"")</f>
        <v>2.8841396822220432E-2</v>
      </c>
      <c r="L116" s="27">
        <f>IFERROR(HmotnosťNaStratuZískanie-K116,"")</f>
        <v>14.971158603177779</v>
      </c>
      <c r="M116" s="28">
        <f ca="1">IFERROR(IF(B115&lt;&gt;"",L116/(HmotnosťNaStratuZískanie),""),"")</f>
        <v>0.99807724021185196</v>
      </c>
    </row>
    <row r="117" spans="2:13" ht="30" customHeight="1" x14ac:dyDescent="0.2">
      <c r="B117" s="22">
        <f t="shared" ca="1" si="7"/>
        <v>44893</v>
      </c>
      <c r="C117" s="23" t="str">
        <f t="shared" si="10"/>
        <v/>
      </c>
      <c r="D117" s="23">
        <f t="shared" si="8"/>
        <v>107</v>
      </c>
      <c r="E117" s="4">
        <f t="shared" si="9"/>
        <v>134.88598425396617</v>
      </c>
      <c r="F117" s="24">
        <f>IFERROR(PriebežnéBMR,"")</f>
        <v>1387.4540315047527</v>
      </c>
      <c r="G117" s="24">
        <f>IFERROR(IF(K116&gt;0,F116*KoeficientAktivity+IF(HmotnosťCieľ="Udržať",0,IF(HmotnosťCieľ="ZNÍŽIŤ",-500,IF(HmotnosťCieľ="Zvýšiť",500))),""),"")</f>
        <v>1651.5151111222985</v>
      </c>
      <c r="H117" s="24">
        <f>IFERROR(F117*(KoeficientAktivity),"")</f>
        <v>2150.5537488323666</v>
      </c>
      <c r="I117" s="25">
        <f t="shared" si="6"/>
        <v>499.03863771006809</v>
      </c>
      <c r="J117" s="25">
        <f t="shared" si="11"/>
        <v>-398.09374883229657</v>
      </c>
      <c r="K117" s="26">
        <f>IFERROR(IF(Štandardné,J117/KalNaLibru,J117/KalNaLibru/2.2),"")</f>
        <v>-0.11374107109494187</v>
      </c>
      <c r="L117" s="27">
        <f>IFERROR(HmotnosťNaStratuZískanie-K117,"")</f>
        <v>15.113741071094942</v>
      </c>
      <c r="M117" s="28">
        <f ca="1">IFERROR(IF(B116&lt;&gt;"",L117/(HmotnosťNaStratuZískanie),""),"")</f>
        <v>1.0075827380729963</v>
      </c>
    </row>
    <row r="118" spans="2:13" ht="30" customHeight="1" x14ac:dyDescent="0.2">
      <c r="B118" s="22" t="str">
        <f t="shared" si="7"/>
        <v/>
      </c>
      <c r="C118" s="23" t="str">
        <f t="shared" si="10"/>
        <v/>
      </c>
      <c r="D118" s="23" t="str">
        <f t="shared" si="8"/>
        <v/>
      </c>
      <c r="E118" s="4" t="str">
        <f t="shared" si="9"/>
        <v/>
      </c>
      <c r="F118" s="24" t="str">
        <f>IFERROR(PriebežnéBMR,"")</f>
        <v/>
      </c>
      <c r="G118" s="24" t="str">
        <f>IFERROR(IF(K117&gt;0,F117*KoeficientAktivity+IF(HmotnosťCieľ="Udržať",0,IF(HmotnosťCieľ="ZNÍŽIŤ",-500,IF(HmotnosťCieľ="Zvýšiť",500))),""),"")</f>
        <v/>
      </c>
      <c r="H118" s="24" t="str">
        <f>IFERROR(F118*(KoeficientAktivity),"")</f>
        <v/>
      </c>
      <c r="I118" s="25" t="str">
        <f t="shared" si="6"/>
        <v/>
      </c>
      <c r="J118" s="25" t="str">
        <f t="shared" si="11"/>
        <v/>
      </c>
      <c r="K118" s="26" t="str">
        <f>IFERROR(IF(Štandardné,J118/KalNaLibru,J118/KalNaLibru/2.2),"")</f>
        <v/>
      </c>
      <c r="L118" s="27" t="str">
        <f>IFERROR(HmotnosťNaStratuZískanie-K118,"")</f>
        <v/>
      </c>
      <c r="M118" s="28" t="str">
        <f ca="1">IFERROR(IF(B117&lt;&gt;"",L118/(HmotnosťNaStratuZískanie),""),"")</f>
        <v/>
      </c>
    </row>
    <row r="119" spans="2:13" ht="30" customHeight="1" x14ac:dyDescent="0.2">
      <c r="B119" s="22" t="str">
        <f t="shared" si="7"/>
        <v/>
      </c>
      <c r="C119" s="23" t="str">
        <f t="shared" si="10"/>
        <v/>
      </c>
      <c r="D119" s="23" t="str">
        <f t="shared" si="8"/>
        <v/>
      </c>
      <c r="E119" s="4" t="str">
        <f t="shared" si="9"/>
        <v/>
      </c>
      <c r="F119" s="24" t="str">
        <f>IFERROR(PriebežnéBMR,"")</f>
        <v/>
      </c>
      <c r="G119" s="24" t="str">
        <f>IFERROR(IF(K118&gt;0,F118*KoeficientAktivity+IF(HmotnosťCieľ="Udržať",0,IF(HmotnosťCieľ="ZNÍŽIŤ",-500,IF(HmotnosťCieľ="Zvýšiť",500))),""),"")</f>
        <v/>
      </c>
      <c r="H119" s="24" t="str">
        <f>IFERROR(F119*(KoeficientAktivity),"")</f>
        <v/>
      </c>
      <c r="I119" s="25" t="str">
        <f t="shared" si="6"/>
        <v/>
      </c>
      <c r="J119" s="25" t="str">
        <f t="shared" si="11"/>
        <v/>
      </c>
      <c r="K119" s="26" t="str">
        <f>IFERROR(IF(Štandardné,J119/KalNaLibru,J119/KalNaLibru/2.2),"")</f>
        <v/>
      </c>
      <c r="L119" s="27" t="str">
        <f>IFERROR(HmotnosťNaStratuZískanie-K119,"")</f>
        <v/>
      </c>
      <c r="M119" s="28" t="str">
        <f>IFERROR(IF(B118&lt;&gt;"",L119/(HmotnosťNaStratuZískanie),""),"")</f>
        <v/>
      </c>
    </row>
    <row r="120" spans="2:13" ht="30" customHeight="1" x14ac:dyDescent="0.2">
      <c r="B120" s="22" t="str">
        <f t="shared" si="7"/>
        <v/>
      </c>
      <c r="C120" s="23" t="str">
        <f t="shared" si="10"/>
        <v/>
      </c>
      <c r="D120" s="23" t="str">
        <f t="shared" si="8"/>
        <v/>
      </c>
      <c r="E120" s="4" t="str">
        <f t="shared" si="9"/>
        <v/>
      </c>
      <c r="F120" s="24" t="str">
        <f>IFERROR(PriebežnéBMR,"")</f>
        <v/>
      </c>
      <c r="G120" s="24" t="str">
        <f>IFERROR(IF(K119&gt;0,F119*KoeficientAktivity+IF(HmotnosťCieľ="Udržať",0,IF(HmotnosťCieľ="ZNÍŽIŤ",-500,IF(HmotnosťCieľ="Zvýšiť",500))),""),"")</f>
        <v/>
      </c>
      <c r="H120" s="24" t="str">
        <f>IFERROR(F120*(KoeficientAktivity),"")</f>
        <v/>
      </c>
      <c r="I120" s="25" t="str">
        <f t="shared" si="6"/>
        <v/>
      </c>
      <c r="J120" s="25" t="str">
        <f t="shared" si="11"/>
        <v/>
      </c>
      <c r="K120" s="26" t="str">
        <f>IFERROR(IF(Štandardné,J120/KalNaLibru,J120/KalNaLibru/2.2),"")</f>
        <v/>
      </c>
      <c r="L120" s="27" t="str">
        <f>IFERROR(HmotnosťNaStratuZískanie-K120,"")</f>
        <v/>
      </c>
      <c r="M120" s="28" t="str">
        <f>IFERROR(IF(B119&lt;&gt;"",L120/(HmotnosťNaStratuZískanie),""),"")</f>
        <v/>
      </c>
    </row>
    <row r="121" spans="2:13" ht="30" customHeight="1" x14ac:dyDescent="0.2">
      <c r="B121" s="22" t="str">
        <f t="shared" si="7"/>
        <v/>
      </c>
      <c r="C121" s="23" t="str">
        <f t="shared" si="10"/>
        <v/>
      </c>
      <c r="D121" s="23" t="str">
        <f t="shared" si="8"/>
        <v/>
      </c>
      <c r="E121" s="4" t="str">
        <f t="shared" si="9"/>
        <v/>
      </c>
      <c r="F121" s="24" t="str">
        <f>IFERROR(PriebežnéBMR,"")</f>
        <v/>
      </c>
      <c r="G121" s="24" t="str">
        <f>IFERROR(IF(K120&gt;0,F120*KoeficientAktivity+IF(HmotnosťCieľ="Udržať",0,IF(HmotnosťCieľ="ZNÍŽIŤ",-500,IF(HmotnosťCieľ="Zvýšiť",500))),""),"")</f>
        <v/>
      </c>
      <c r="H121" s="24" t="str">
        <f>IFERROR(F121*(KoeficientAktivity),"")</f>
        <v/>
      </c>
      <c r="I121" s="25" t="str">
        <f t="shared" si="6"/>
        <v/>
      </c>
      <c r="J121" s="25" t="str">
        <f t="shared" si="11"/>
        <v/>
      </c>
      <c r="K121" s="26" t="str">
        <f>IFERROR(IF(Štandardné,J121/KalNaLibru,J121/KalNaLibru/2.2),"")</f>
        <v/>
      </c>
      <c r="L121" s="27" t="str">
        <f>IFERROR(HmotnosťNaStratuZískanie-K121,"")</f>
        <v/>
      </c>
      <c r="M121" s="28" t="str">
        <f>IFERROR(IF(B120&lt;&gt;"",L121/(HmotnosťNaStratuZískanie),""),"")</f>
        <v/>
      </c>
    </row>
    <row r="122" spans="2:13" ht="30" customHeight="1" x14ac:dyDescent="0.2">
      <c r="B122" s="22" t="str">
        <f t="shared" si="7"/>
        <v/>
      </c>
      <c r="C122" s="23" t="str">
        <f t="shared" si="10"/>
        <v/>
      </c>
      <c r="D122" s="23" t="str">
        <f t="shared" si="8"/>
        <v/>
      </c>
      <c r="E122" s="4" t="str">
        <f t="shared" si="9"/>
        <v/>
      </c>
      <c r="F122" s="24" t="str">
        <f>IFERROR(PriebežnéBMR,"")</f>
        <v/>
      </c>
      <c r="G122" s="24" t="str">
        <f>IFERROR(IF(K121&gt;0,F121*KoeficientAktivity+IF(HmotnosťCieľ="Udržať",0,IF(HmotnosťCieľ="ZNÍŽIŤ",-500,IF(HmotnosťCieľ="Zvýšiť",500))),""),"")</f>
        <v/>
      </c>
      <c r="H122" s="24" t="str">
        <f>IFERROR(F122*(KoeficientAktivity),"")</f>
        <v/>
      </c>
      <c r="I122" s="25" t="str">
        <f t="shared" si="6"/>
        <v/>
      </c>
      <c r="J122" s="25" t="str">
        <f t="shared" si="11"/>
        <v/>
      </c>
      <c r="K122" s="26" t="str">
        <f>IFERROR(IF(Štandardné,J122/KalNaLibru,J122/KalNaLibru/2.2),"")</f>
        <v/>
      </c>
      <c r="L122" s="27" t="str">
        <f>IFERROR(HmotnosťNaStratuZískanie-K122,"")</f>
        <v/>
      </c>
      <c r="M122" s="28" t="str">
        <f>IFERROR(IF(B121&lt;&gt;"",L122/(HmotnosťNaStratuZískanie),""),"")</f>
        <v/>
      </c>
    </row>
    <row r="123" spans="2:13" ht="30" customHeight="1" x14ac:dyDescent="0.2">
      <c r="B123" s="22" t="str">
        <f t="shared" si="7"/>
        <v/>
      </c>
      <c r="C123" s="23" t="str">
        <f t="shared" si="10"/>
        <v/>
      </c>
      <c r="D123" s="23" t="str">
        <f t="shared" si="8"/>
        <v/>
      </c>
      <c r="E123" s="4" t="str">
        <f t="shared" si="9"/>
        <v/>
      </c>
      <c r="F123" s="24" t="str">
        <f>IFERROR(PriebežnéBMR,"")</f>
        <v/>
      </c>
      <c r="G123" s="24" t="str">
        <f>IFERROR(IF(K122&gt;0,F122*KoeficientAktivity+IF(HmotnosťCieľ="Udržať",0,IF(HmotnosťCieľ="ZNÍŽIŤ",-500,IF(HmotnosťCieľ="Zvýšiť",500))),""),"")</f>
        <v/>
      </c>
      <c r="H123" s="24" t="str">
        <f>IFERROR(F123*(KoeficientAktivity),"")</f>
        <v/>
      </c>
      <c r="I123" s="25" t="str">
        <f t="shared" si="6"/>
        <v/>
      </c>
      <c r="J123" s="25" t="str">
        <f t="shared" si="11"/>
        <v/>
      </c>
      <c r="K123" s="26" t="str">
        <f>IFERROR(IF(Štandardné,J123/KalNaLibru,J123/KalNaLibru/2.2),"")</f>
        <v/>
      </c>
      <c r="L123" s="27" t="str">
        <f>IFERROR(HmotnosťNaStratuZískanie-K123,"")</f>
        <v/>
      </c>
      <c r="M123" s="28" t="str">
        <f>IFERROR(IF(B122&lt;&gt;"",L123/(HmotnosťNaStratuZískanie),""),"")</f>
        <v/>
      </c>
    </row>
    <row r="124" spans="2:13" ht="30" customHeight="1" x14ac:dyDescent="0.2">
      <c r="B124" s="22" t="str">
        <f t="shared" si="7"/>
        <v/>
      </c>
      <c r="C124" s="23" t="str">
        <f t="shared" si="10"/>
        <v/>
      </c>
      <c r="D124" s="23" t="str">
        <f t="shared" si="8"/>
        <v/>
      </c>
      <c r="E124" s="4" t="str">
        <f t="shared" si="9"/>
        <v/>
      </c>
      <c r="F124" s="24" t="str">
        <f>IFERROR(PriebežnéBMR,"")</f>
        <v/>
      </c>
      <c r="G124" s="24" t="str">
        <f>IFERROR(IF(K123&gt;0,F123*KoeficientAktivity+IF(HmotnosťCieľ="Udržať",0,IF(HmotnosťCieľ="ZNÍŽIŤ",-500,IF(HmotnosťCieľ="Zvýšiť",500))),""),"")</f>
        <v/>
      </c>
      <c r="H124" s="24" t="str">
        <f>IFERROR(F124*(KoeficientAktivity),"")</f>
        <v/>
      </c>
      <c r="I124" s="25" t="str">
        <f t="shared" si="6"/>
        <v/>
      </c>
      <c r="J124" s="25" t="str">
        <f t="shared" si="11"/>
        <v/>
      </c>
      <c r="K124" s="26" t="str">
        <f>IFERROR(IF(Štandardné,J124/KalNaLibru,J124/KalNaLibru/2.2),"")</f>
        <v/>
      </c>
      <c r="L124" s="27" t="str">
        <f>IFERROR(HmotnosťNaStratuZískanie-K124,"")</f>
        <v/>
      </c>
      <c r="M124" s="28" t="str">
        <f>IFERROR(IF(B123&lt;&gt;"",L124/(HmotnosťNaStratuZískanie),""),"")</f>
        <v/>
      </c>
    </row>
    <row r="125" spans="2:13" ht="30" customHeight="1" x14ac:dyDescent="0.2">
      <c r="B125" s="22" t="str">
        <f t="shared" si="7"/>
        <v/>
      </c>
      <c r="C125" s="23" t="str">
        <f t="shared" si="10"/>
        <v/>
      </c>
      <c r="D125" s="23" t="str">
        <f t="shared" si="8"/>
        <v/>
      </c>
      <c r="E125" s="4" t="str">
        <f t="shared" si="9"/>
        <v/>
      </c>
      <c r="F125" s="24" t="str">
        <f>IFERROR(PriebežnéBMR,"")</f>
        <v/>
      </c>
      <c r="G125" s="24" t="str">
        <f>IFERROR(IF(K124&gt;0,F124*KoeficientAktivity+IF(HmotnosťCieľ="Udržať",0,IF(HmotnosťCieľ="ZNÍŽIŤ",-500,IF(HmotnosťCieľ="Zvýšiť",500))),""),"")</f>
        <v/>
      </c>
      <c r="H125" s="24" t="str">
        <f>IFERROR(F125*(KoeficientAktivity),"")</f>
        <v/>
      </c>
      <c r="I125" s="25" t="str">
        <f t="shared" si="6"/>
        <v/>
      </c>
      <c r="J125" s="25" t="str">
        <f t="shared" si="11"/>
        <v/>
      </c>
      <c r="K125" s="26" t="str">
        <f>IFERROR(IF(Štandardné,J125/KalNaLibru,J125/KalNaLibru/2.2),"")</f>
        <v/>
      </c>
      <c r="L125" s="27" t="str">
        <f>IFERROR(HmotnosťNaStratuZískanie-K125,"")</f>
        <v/>
      </c>
      <c r="M125" s="28" t="str">
        <f>IFERROR(IF(B124&lt;&gt;"",L125/(HmotnosťNaStratuZískanie),""),"")</f>
        <v/>
      </c>
    </row>
    <row r="126" spans="2:13" ht="30" customHeight="1" x14ac:dyDescent="0.2">
      <c r="B126" s="22" t="str">
        <f t="shared" si="7"/>
        <v/>
      </c>
      <c r="C126" s="23" t="str">
        <f t="shared" si="10"/>
        <v/>
      </c>
      <c r="D126" s="23" t="str">
        <f t="shared" si="8"/>
        <v/>
      </c>
      <c r="E126" s="4" t="str">
        <f t="shared" si="9"/>
        <v/>
      </c>
      <c r="F126" s="24" t="str">
        <f>IFERROR(PriebežnéBMR,"")</f>
        <v/>
      </c>
      <c r="G126" s="24" t="str">
        <f>IFERROR(IF(K125&gt;0,F125*KoeficientAktivity+IF(HmotnosťCieľ="Udržať",0,IF(HmotnosťCieľ="ZNÍŽIŤ",-500,IF(HmotnosťCieľ="Zvýšiť",500))),""),"")</f>
        <v/>
      </c>
      <c r="H126" s="24" t="str">
        <f>IFERROR(F126*(KoeficientAktivity),"")</f>
        <v/>
      </c>
      <c r="I126" s="25" t="str">
        <f t="shared" si="6"/>
        <v/>
      </c>
      <c r="J126" s="25" t="str">
        <f t="shared" si="11"/>
        <v/>
      </c>
      <c r="K126" s="26" t="str">
        <f>IFERROR(IF(Štandardné,J126/KalNaLibru,J126/KalNaLibru/2.2),"")</f>
        <v/>
      </c>
      <c r="L126" s="27" t="str">
        <f>IFERROR(HmotnosťNaStratuZískanie-K126,"")</f>
        <v/>
      </c>
      <c r="M126" s="28" t="str">
        <f>IFERROR(IF(B125&lt;&gt;"",L126/(HmotnosťNaStratuZískanie),""),"")</f>
        <v/>
      </c>
    </row>
    <row r="127" spans="2:13" ht="30" customHeight="1" x14ac:dyDescent="0.2">
      <c r="B127" s="22" t="str">
        <f t="shared" si="7"/>
        <v/>
      </c>
      <c r="C127" s="23" t="str">
        <f t="shared" si="10"/>
        <v/>
      </c>
      <c r="D127" s="23" t="str">
        <f t="shared" si="8"/>
        <v/>
      </c>
      <c r="E127" s="4" t="str">
        <f t="shared" si="9"/>
        <v/>
      </c>
      <c r="F127" s="24" t="str">
        <f>IFERROR(PriebežnéBMR,"")</f>
        <v/>
      </c>
      <c r="G127" s="24" t="str">
        <f>IFERROR(IF(K126&gt;0,F126*KoeficientAktivity+IF(HmotnosťCieľ="Udržať",0,IF(HmotnosťCieľ="ZNÍŽIŤ",-500,IF(HmotnosťCieľ="Zvýšiť",500))),""),"")</f>
        <v/>
      </c>
      <c r="H127" s="24" t="str">
        <f>IFERROR(F127*(KoeficientAktivity),"")</f>
        <v/>
      </c>
      <c r="I127" s="25" t="str">
        <f t="shared" si="6"/>
        <v/>
      </c>
      <c r="J127" s="25" t="str">
        <f t="shared" si="11"/>
        <v/>
      </c>
      <c r="K127" s="26" t="str">
        <f>IFERROR(IF(Štandardné,J127/KalNaLibru,J127/KalNaLibru/2.2),"")</f>
        <v/>
      </c>
      <c r="L127" s="27" t="str">
        <f>IFERROR(HmotnosťNaStratuZískanie-K127,"")</f>
        <v/>
      </c>
      <c r="M127" s="28" t="str">
        <f>IFERROR(IF(B126&lt;&gt;"",L127/(HmotnosťNaStratuZískanie),""),"")</f>
        <v/>
      </c>
    </row>
    <row r="128" spans="2:13" ht="30" customHeight="1" x14ac:dyDescent="0.2">
      <c r="B128" s="22" t="str">
        <f t="shared" si="7"/>
        <v/>
      </c>
      <c r="C128" s="23" t="str">
        <f t="shared" si="10"/>
        <v/>
      </c>
      <c r="D128" s="23" t="str">
        <f t="shared" si="8"/>
        <v/>
      </c>
      <c r="E128" s="4" t="str">
        <f t="shared" si="9"/>
        <v/>
      </c>
      <c r="F128" s="24" t="str">
        <f>IFERROR(PriebežnéBMR,"")</f>
        <v/>
      </c>
      <c r="G128" s="24" t="str">
        <f>IFERROR(IF(K127&gt;0,F127*KoeficientAktivity+IF(HmotnosťCieľ="Udržať",0,IF(HmotnosťCieľ="ZNÍŽIŤ",-500,IF(HmotnosťCieľ="Zvýšiť",500))),""),"")</f>
        <v/>
      </c>
      <c r="H128" s="24" t="str">
        <f>IFERROR(F128*(KoeficientAktivity),"")</f>
        <v/>
      </c>
      <c r="I128" s="25" t="str">
        <f t="shared" si="6"/>
        <v/>
      </c>
      <c r="J128" s="25" t="str">
        <f t="shared" si="11"/>
        <v/>
      </c>
      <c r="K128" s="26" t="str">
        <f>IFERROR(IF(Štandardné,J128/KalNaLibru,J128/KalNaLibru/2.2),"")</f>
        <v/>
      </c>
      <c r="L128" s="27" t="str">
        <f>IFERROR(HmotnosťNaStratuZískanie-K128,"")</f>
        <v/>
      </c>
      <c r="M128" s="28" t="str">
        <f>IFERROR(IF(B127&lt;&gt;"",L128/(HmotnosťNaStratuZískanie),""),"")</f>
        <v/>
      </c>
    </row>
    <row r="129" spans="2:13" ht="30" customHeight="1" x14ac:dyDescent="0.2">
      <c r="B129" s="22" t="str">
        <f t="shared" si="7"/>
        <v/>
      </c>
      <c r="C129" s="23" t="str">
        <f t="shared" si="10"/>
        <v/>
      </c>
      <c r="D129" s="23" t="str">
        <f t="shared" si="8"/>
        <v/>
      </c>
      <c r="E129" s="4" t="str">
        <f t="shared" si="9"/>
        <v/>
      </c>
      <c r="F129" s="24" t="str">
        <f>IFERROR(PriebežnéBMR,"")</f>
        <v/>
      </c>
      <c r="G129" s="24" t="str">
        <f>IFERROR(IF(K128&gt;0,F128*KoeficientAktivity+IF(HmotnosťCieľ="Udržať",0,IF(HmotnosťCieľ="ZNÍŽIŤ",-500,IF(HmotnosťCieľ="Zvýšiť",500))),""),"")</f>
        <v/>
      </c>
      <c r="H129" s="24" t="str">
        <f>IFERROR(F129*(KoeficientAktivity),"")</f>
        <v/>
      </c>
      <c r="I129" s="25" t="str">
        <f t="shared" si="6"/>
        <v/>
      </c>
      <c r="J129" s="25" t="str">
        <f t="shared" si="11"/>
        <v/>
      </c>
      <c r="K129" s="26" t="str">
        <f>IFERROR(IF(Štandardné,J129/KalNaLibru,J129/KalNaLibru/2.2),"")</f>
        <v/>
      </c>
      <c r="L129" s="27" t="str">
        <f>IFERROR(HmotnosťNaStratuZískanie-K129,"")</f>
        <v/>
      </c>
      <c r="M129" s="28" t="str">
        <f>IFERROR(IF(B128&lt;&gt;"",L129/(HmotnosťNaStratuZískanie),""),"")</f>
        <v/>
      </c>
    </row>
    <row r="130" spans="2:13" ht="30" customHeight="1" x14ac:dyDescent="0.2">
      <c r="B130" s="22" t="str">
        <f t="shared" si="7"/>
        <v/>
      </c>
      <c r="C130" s="23" t="str">
        <f t="shared" si="10"/>
        <v/>
      </c>
      <c r="D130" s="23" t="str">
        <f t="shared" si="8"/>
        <v/>
      </c>
      <c r="E130" s="4" t="str">
        <f t="shared" si="9"/>
        <v/>
      </c>
      <c r="F130" s="24" t="str">
        <f>IFERROR(PriebežnéBMR,"")</f>
        <v/>
      </c>
      <c r="G130" s="24" t="str">
        <f>IFERROR(IF(K129&gt;0,F129*KoeficientAktivity+IF(HmotnosťCieľ="Udržať",0,IF(HmotnosťCieľ="ZNÍŽIŤ",-500,IF(HmotnosťCieľ="Zvýšiť",500))),""),"")</f>
        <v/>
      </c>
      <c r="H130" s="24" t="str">
        <f>IFERROR(F130*(KoeficientAktivity),"")</f>
        <v/>
      </c>
      <c r="I130" s="25" t="str">
        <f t="shared" si="6"/>
        <v/>
      </c>
      <c r="J130" s="25" t="str">
        <f t="shared" si="11"/>
        <v/>
      </c>
      <c r="K130" s="26" t="str">
        <f>IFERROR(IF(Štandardné,J130/KalNaLibru,J130/KalNaLibru/2.2),"")</f>
        <v/>
      </c>
      <c r="L130" s="27" t="str">
        <f>IFERROR(HmotnosťNaStratuZískanie-K130,"")</f>
        <v/>
      </c>
      <c r="M130" s="28" t="str">
        <f>IFERROR(IF(B129&lt;&gt;"",L130/(HmotnosťNaStratuZískanie),""),"")</f>
        <v/>
      </c>
    </row>
    <row r="131" spans="2:13" ht="30" customHeight="1" x14ac:dyDescent="0.2">
      <c r="B131" s="22" t="str">
        <f t="shared" si="7"/>
        <v/>
      </c>
      <c r="C131" s="23" t="str">
        <f t="shared" si="10"/>
        <v/>
      </c>
      <c r="D131" s="23" t="str">
        <f t="shared" si="8"/>
        <v/>
      </c>
      <c r="E131" s="4" t="str">
        <f t="shared" si="9"/>
        <v/>
      </c>
      <c r="F131" s="24" t="str">
        <f>IFERROR(PriebežnéBMR,"")</f>
        <v/>
      </c>
      <c r="G131" s="24" t="str">
        <f>IFERROR(IF(K130&gt;0,F130*KoeficientAktivity+IF(HmotnosťCieľ="Udržať",0,IF(HmotnosťCieľ="ZNÍŽIŤ",-500,IF(HmotnosťCieľ="Zvýšiť",500))),""),"")</f>
        <v/>
      </c>
      <c r="H131" s="24" t="str">
        <f>IFERROR(F131*(KoeficientAktivity),"")</f>
        <v/>
      </c>
      <c r="I131" s="25" t="str">
        <f t="shared" si="6"/>
        <v/>
      </c>
      <c r="J131" s="25" t="str">
        <f t="shared" si="11"/>
        <v/>
      </c>
      <c r="K131" s="26" t="str">
        <f>IFERROR(IF(Štandardné,J131/KalNaLibru,J131/KalNaLibru/2.2),"")</f>
        <v/>
      </c>
      <c r="L131" s="27" t="str">
        <f>IFERROR(HmotnosťNaStratuZískanie-K131,"")</f>
        <v/>
      </c>
      <c r="M131" s="28" t="str">
        <f>IFERROR(IF(B130&lt;&gt;"",L131/(HmotnosťNaStratuZískanie),""),"")</f>
        <v/>
      </c>
    </row>
    <row r="132" spans="2:13" ht="30" customHeight="1" x14ac:dyDescent="0.2">
      <c r="B132" s="22" t="str">
        <f t="shared" si="7"/>
        <v/>
      </c>
      <c r="C132" s="23" t="str">
        <f t="shared" si="10"/>
        <v/>
      </c>
      <c r="D132" s="23" t="str">
        <f t="shared" si="8"/>
        <v/>
      </c>
      <c r="E132" s="4" t="str">
        <f t="shared" si="9"/>
        <v/>
      </c>
      <c r="F132" s="24" t="str">
        <f>IFERROR(PriebežnéBMR,"")</f>
        <v/>
      </c>
      <c r="G132" s="24" t="str">
        <f>IFERROR(IF(K131&gt;0,F131*KoeficientAktivity+IF(HmotnosťCieľ="Udržať",0,IF(HmotnosťCieľ="ZNÍŽIŤ",-500,IF(HmotnosťCieľ="Zvýšiť",500))),""),"")</f>
        <v/>
      </c>
      <c r="H132" s="24" t="str">
        <f>IFERROR(F132*(KoeficientAktivity),"")</f>
        <v/>
      </c>
      <c r="I132" s="25" t="str">
        <f t="shared" si="6"/>
        <v/>
      </c>
      <c r="J132" s="25" t="str">
        <f t="shared" si="11"/>
        <v/>
      </c>
      <c r="K132" s="26" t="str">
        <f>IFERROR(IF(Štandardné,J132/KalNaLibru,J132/KalNaLibru/2.2),"")</f>
        <v/>
      </c>
      <c r="L132" s="27" t="str">
        <f>IFERROR(HmotnosťNaStratuZískanie-K132,"")</f>
        <v/>
      </c>
      <c r="M132" s="28" t="str">
        <f>IFERROR(IF(B131&lt;&gt;"",L132/(HmotnosťNaStratuZískanie),""),"")</f>
        <v/>
      </c>
    </row>
    <row r="133" spans="2:13" ht="30" customHeight="1" x14ac:dyDescent="0.2">
      <c r="B133" s="22" t="str">
        <f t="shared" si="7"/>
        <v/>
      </c>
      <c r="C133" s="23" t="str">
        <f t="shared" si="10"/>
        <v/>
      </c>
      <c r="D133" s="23" t="str">
        <f t="shared" si="8"/>
        <v/>
      </c>
      <c r="E133" s="4" t="str">
        <f t="shared" si="9"/>
        <v/>
      </c>
      <c r="F133" s="24" t="str">
        <f>IFERROR(PriebežnéBMR,"")</f>
        <v/>
      </c>
      <c r="G133" s="24" t="str">
        <f>IFERROR(IF(K132&gt;0,F132*KoeficientAktivity+IF(HmotnosťCieľ="Udržať",0,IF(HmotnosťCieľ="ZNÍŽIŤ",-500,IF(HmotnosťCieľ="Zvýšiť",500))),""),"")</f>
        <v/>
      </c>
      <c r="H133" s="24" t="str">
        <f>IFERROR(F133*(KoeficientAktivity),"")</f>
        <v/>
      </c>
      <c r="I133" s="25" t="str">
        <f t="shared" si="6"/>
        <v/>
      </c>
      <c r="J133" s="25" t="str">
        <f t="shared" si="11"/>
        <v/>
      </c>
      <c r="K133" s="26" t="str">
        <f>IFERROR(IF(Štandardné,J133/KalNaLibru,J133/KalNaLibru/2.2),"")</f>
        <v/>
      </c>
      <c r="L133" s="27" t="str">
        <f>IFERROR(HmotnosťNaStratuZískanie-K133,"")</f>
        <v/>
      </c>
      <c r="M133" s="28" t="str">
        <f>IFERROR(IF(B132&lt;&gt;"",L133/(HmotnosťNaStratuZískanie),""),"")</f>
        <v/>
      </c>
    </row>
    <row r="134" spans="2:13" ht="30" customHeight="1" x14ac:dyDescent="0.2">
      <c r="B134" s="22" t="str">
        <f t="shared" si="7"/>
        <v/>
      </c>
      <c r="C134" s="23" t="str">
        <f t="shared" si="10"/>
        <v/>
      </c>
      <c r="D134" s="23" t="str">
        <f t="shared" si="8"/>
        <v/>
      </c>
      <c r="E134" s="4" t="str">
        <f t="shared" si="9"/>
        <v/>
      </c>
      <c r="F134" s="24" t="str">
        <f>IFERROR(PriebežnéBMR,"")</f>
        <v/>
      </c>
      <c r="G134" s="24" t="str">
        <f>IFERROR(IF(K133&gt;0,F133*KoeficientAktivity+IF(HmotnosťCieľ="Udržať",0,IF(HmotnosťCieľ="ZNÍŽIŤ",-500,IF(HmotnosťCieľ="Zvýšiť",500))),""),"")</f>
        <v/>
      </c>
      <c r="H134" s="24" t="str">
        <f>IFERROR(F134*(KoeficientAktivity),"")</f>
        <v/>
      </c>
      <c r="I134" s="25" t="str">
        <f t="shared" si="6"/>
        <v/>
      </c>
      <c r="J134" s="25" t="str">
        <f t="shared" si="11"/>
        <v/>
      </c>
      <c r="K134" s="26" t="str">
        <f>IFERROR(IF(Štandardné,J134/KalNaLibru,J134/KalNaLibru/2.2),"")</f>
        <v/>
      </c>
      <c r="L134" s="27" t="str">
        <f>IFERROR(HmotnosťNaStratuZískanie-K134,"")</f>
        <v/>
      </c>
      <c r="M134" s="28" t="str">
        <f>IFERROR(IF(B133&lt;&gt;"",L134/(HmotnosťNaStratuZískanie),""),"")</f>
        <v/>
      </c>
    </row>
    <row r="135" spans="2:13" ht="30" customHeight="1" x14ac:dyDescent="0.2">
      <c r="B135" s="22" t="str">
        <f t="shared" si="7"/>
        <v/>
      </c>
      <c r="C135" s="23" t="str">
        <f t="shared" si="10"/>
        <v/>
      </c>
      <c r="D135" s="23" t="str">
        <f t="shared" si="8"/>
        <v/>
      </c>
      <c r="E135" s="4" t="str">
        <f t="shared" si="9"/>
        <v/>
      </c>
      <c r="F135" s="24" t="str">
        <f>IFERROR(PriebežnéBMR,"")</f>
        <v/>
      </c>
      <c r="G135" s="24" t="str">
        <f>IFERROR(IF(K134&gt;0,F134*KoeficientAktivity+IF(HmotnosťCieľ="Udržať",0,IF(HmotnosťCieľ="ZNÍŽIŤ",-500,IF(HmotnosťCieľ="Zvýšiť",500))),""),"")</f>
        <v/>
      </c>
      <c r="H135" s="24" t="str">
        <f>IFERROR(F135*(KoeficientAktivity),"")</f>
        <v/>
      </c>
      <c r="I135" s="25" t="str">
        <f t="shared" si="6"/>
        <v/>
      </c>
      <c r="J135" s="25" t="str">
        <f t="shared" si="11"/>
        <v/>
      </c>
      <c r="K135" s="26" t="str">
        <f>IFERROR(IF(Štandardné,J135/KalNaLibru,J135/KalNaLibru/2.2),"")</f>
        <v/>
      </c>
      <c r="L135" s="27" t="str">
        <f>IFERROR(HmotnosťNaStratuZískanie-K135,"")</f>
        <v/>
      </c>
      <c r="M135" s="28" t="str">
        <f>IFERROR(IF(B134&lt;&gt;"",L135/(HmotnosťNaStratuZískanie),""),"")</f>
        <v/>
      </c>
    </row>
    <row r="136" spans="2:13" ht="30" customHeight="1" x14ac:dyDescent="0.2">
      <c r="B136" s="22" t="str">
        <f t="shared" si="7"/>
        <v/>
      </c>
      <c r="C136" s="23" t="str">
        <f t="shared" si="10"/>
        <v/>
      </c>
      <c r="D136" s="23" t="str">
        <f t="shared" si="8"/>
        <v/>
      </c>
      <c r="E136" s="4" t="str">
        <f t="shared" si="9"/>
        <v/>
      </c>
      <c r="F136" s="24" t="str">
        <f>IFERROR(PriebežnéBMR,"")</f>
        <v/>
      </c>
      <c r="G136" s="24" t="str">
        <f>IFERROR(IF(K135&gt;0,F135*KoeficientAktivity+IF(HmotnosťCieľ="Udržať",0,IF(HmotnosťCieľ="ZNÍŽIŤ",-500,IF(HmotnosťCieľ="Zvýšiť",500))),""),"")</f>
        <v/>
      </c>
      <c r="H136" s="24" t="str">
        <f>IFERROR(F136*(KoeficientAktivity),"")</f>
        <v/>
      </c>
      <c r="I136" s="25" t="str">
        <f t="shared" si="6"/>
        <v/>
      </c>
      <c r="J136" s="25" t="str">
        <f t="shared" si="11"/>
        <v/>
      </c>
      <c r="K136" s="26" t="str">
        <f>IFERROR(IF(Štandardné,J136/KalNaLibru,J136/KalNaLibru/2.2),"")</f>
        <v/>
      </c>
      <c r="L136" s="27" t="str">
        <f>IFERROR(HmotnosťNaStratuZískanie-K136,"")</f>
        <v/>
      </c>
      <c r="M136" s="28" t="str">
        <f>IFERROR(IF(B135&lt;&gt;"",L136/(HmotnosťNaStratuZískanie),""),"")</f>
        <v/>
      </c>
    </row>
    <row r="137" spans="2:13" ht="30" customHeight="1" x14ac:dyDescent="0.2">
      <c r="B137" s="22" t="str">
        <f t="shared" si="7"/>
        <v/>
      </c>
      <c r="C137" s="23" t="str">
        <f t="shared" si="10"/>
        <v/>
      </c>
      <c r="D137" s="23" t="str">
        <f t="shared" si="8"/>
        <v/>
      </c>
      <c r="E137" s="4" t="str">
        <f t="shared" si="9"/>
        <v/>
      </c>
      <c r="F137" s="24" t="str">
        <f>IFERROR(PriebežnéBMR,"")</f>
        <v/>
      </c>
      <c r="G137" s="24" t="str">
        <f>IFERROR(IF(K136&gt;0,F136*KoeficientAktivity+IF(HmotnosťCieľ="Udržať",0,IF(HmotnosťCieľ="ZNÍŽIŤ",-500,IF(HmotnosťCieľ="Zvýšiť",500))),""),"")</f>
        <v/>
      </c>
      <c r="H137" s="24" t="str">
        <f>IFERROR(F137*(KoeficientAktivity),"")</f>
        <v/>
      </c>
      <c r="I137" s="25" t="str">
        <f t="shared" si="6"/>
        <v/>
      </c>
      <c r="J137" s="25" t="str">
        <f t="shared" si="11"/>
        <v/>
      </c>
      <c r="K137" s="26" t="str">
        <f>IFERROR(IF(Štandardné,J137/KalNaLibru,J137/KalNaLibru/2.2),"")</f>
        <v/>
      </c>
      <c r="L137" s="27" t="str">
        <f>IFERROR(HmotnosťNaStratuZískanie-K137,"")</f>
        <v/>
      </c>
      <c r="M137" s="28" t="str">
        <f>IFERROR(IF(B136&lt;&gt;"",L137/(HmotnosťNaStratuZískanie),""),"")</f>
        <v/>
      </c>
    </row>
    <row r="138" spans="2:13" ht="30" customHeight="1" x14ac:dyDescent="0.2">
      <c r="B138" s="22" t="str">
        <f t="shared" si="7"/>
        <v/>
      </c>
      <c r="C138" s="23" t="str">
        <f t="shared" si="10"/>
        <v/>
      </c>
      <c r="D138" s="23" t="str">
        <f t="shared" si="8"/>
        <v/>
      </c>
      <c r="E138" s="4" t="str">
        <f t="shared" si="9"/>
        <v/>
      </c>
      <c r="F138" s="24" t="str">
        <f>IFERROR(PriebežnéBMR,"")</f>
        <v/>
      </c>
      <c r="G138" s="24" t="str">
        <f>IFERROR(IF(K137&gt;0,F137*KoeficientAktivity+IF(HmotnosťCieľ="Udržať",0,IF(HmotnosťCieľ="ZNÍŽIŤ",-500,IF(HmotnosťCieľ="Zvýšiť",500))),""),"")</f>
        <v/>
      </c>
      <c r="H138" s="24" t="str">
        <f>IFERROR(F138*(KoeficientAktivity),"")</f>
        <v/>
      </c>
      <c r="I138" s="25" t="str">
        <f t="shared" si="6"/>
        <v/>
      </c>
      <c r="J138" s="25" t="str">
        <f t="shared" si="11"/>
        <v/>
      </c>
      <c r="K138" s="26" t="str">
        <f>IFERROR(IF(Štandardné,J138/KalNaLibru,J138/KalNaLibru/2.2),"")</f>
        <v/>
      </c>
      <c r="L138" s="27" t="str">
        <f>IFERROR(HmotnosťNaStratuZískanie-K138,"")</f>
        <v/>
      </c>
      <c r="M138" s="28" t="str">
        <f>IFERROR(IF(B137&lt;&gt;"",L138/(HmotnosťNaStratuZískanie),""),"")</f>
        <v/>
      </c>
    </row>
    <row r="139" spans="2:13" ht="30" customHeight="1" x14ac:dyDescent="0.2">
      <c r="B139" s="22" t="str">
        <f t="shared" si="7"/>
        <v/>
      </c>
      <c r="C139" s="23" t="str">
        <f t="shared" si="10"/>
        <v/>
      </c>
      <c r="D139" s="23" t="str">
        <f t="shared" si="8"/>
        <v/>
      </c>
      <c r="E139" s="4" t="str">
        <f t="shared" si="9"/>
        <v/>
      </c>
      <c r="F139" s="24" t="str">
        <f>IFERROR(PriebežnéBMR,"")</f>
        <v/>
      </c>
      <c r="G139" s="24" t="str">
        <f>IFERROR(IF(K138&gt;0,F138*KoeficientAktivity+IF(HmotnosťCieľ="Udržať",0,IF(HmotnosťCieľ="ZNÍŽIŤ",-500,IF(HmotnosťCieľ="Zvýšiť",500))),""),"")</f>
        <v/>
      </c>
      <c r="H139" s="24" t="str">
        <f>IFERROR(F139*(KoeficientAktivity),"")</f>
        <v/>
      </c>
      <c r="I139" s="25" t="str">
        <f t="shared" ref="I139:I202" si="12">IFERROR(IF(HmotnosťCieľ="Zvýšiť",G139-H139,H139-G139),"")</f>
        <v/>
      </c>
      <c r="J139" s="25" t="str">
        <f t="shared" si="11"/>
        <v/>
      </c>
      <c r="K139" s="26" t="str">
        <f>IFERROR(IF(Štandardné,J139/KalNaLibru,J139/KalNaLibru/2.2),"")</f>
        <v/>
      </c>
      <c r="L139" s="27" t="str">
        <f>IFERROR(HmotnosťNaStratuZískanie-K139,"")</f>
        <v/>
      </c>
      <c r="M139" s="28" t="str">
        <f>IFERROR(IF(B138&lt;&gt;"",L139/(HmotnosťNaStratuZískanie),""),"")</f>
        <v/>
      </c>
    </row>
    <row r="140" spans="2:13" ht="30" customHeight="1" x14ac:dyDescent="0.2">
      <c r="B140" s="22" t="str">
        <f t="shared" ref="B140:B203" si="13">IFERROR(IF(K139&gt;0,B139+1,""),"")</f>
        <v/>
      </c>
      <c r="C140" s="23" t="str">
        <f t="shared" si="10"/>
        <v/>
      </c>
      <c r="D140" s="23" t="str">
        <f t="shared" ref="D140:D203" si="14">IFERROR(IF(K139&gt;0,D139+1,""),"")</f>
        <v/>
      </c>
      <c r="E140" s="4" t="str">
        <f t="shared" ref="E140:E203" si="15">IFERROR(IF($D140&lt;&gt;"",E139-(I139/KalNaLibru),""),"")</f>
        <v/>
      </c>
      <c r="F140" s="24" t="str">
        <f>IFERROR(PriebežnéBMR,"")</f>
        <v/>
      </c>
      <c r="G140" s="24" t="str">
        <f>IFERROR(IF(K139&gt;0,F139*KoeficientAktivity+IF(HmotnosťCieľ="Udržať",0,IF(HmotnosťCieľ="ZNÍŽIŤ",-500,IF(HmotnosťCieľ="Zvýšiť",500))),""),"")</f>
        <v/>
      </c>
      <c r="H140" s="24" t="str">
        <f>IFERROR(F140*(KoeficientAktivity),"")</f>
        <v/>
      </c>
      <c r="I140" s="25" t="str">
        <f t="shared" si="12"/>
        <v/>
      </c>
      <c r="J140" s="25" t="str">
        <f t="shared" si="11"/>
        <v/>
      </c>
      <c r="K140" s="26" t="str">
        <f>IFERROR(IF(Štandardné,J140/KalNaLibru,J140/KalNaLibru/2.2),"")</f>
        <v/>
      </c>
      <c r="L140" s="27" t="str">
        <f>IFERROR(HmotnosťNaStratuZískanie-K140,"")</f>
        <v/>
      </c>
      <c r="M140" s="28" t="str">
        <f>IFERROR(IF(B139&lt;&gt;"",L140/(HmotnosťNaStratuZískanie),""),"")</f>
        <v/>
      </c>
    </row>
    <row r="141" spans="2:13" ht="30" customHeight="1" x14ac:dyDescent="0.2">
      <c r="B141" s="22" t="str">
        <f t="shared" si="13"/>
        <v/>
      </c>
      <c r="C141" s="23" t="str">
        <f t="shared" ref="C141:C204" si="16">IFERROR(IF(D141&lt;&gt;"",IF(MOD(D141,7)=1,(D140/7)+1,""),""),"")</f>
        <v/>
      </c>
      <c r="D141" s="23" t="str">
        <f t="shared" si="14"/>
        <v/>
      </c>
      <c r="E141" s="4" t="str">
        <f t="shared" si="15"/>
        <v/>
      </c>
      <c r="F141" s="24" t="str">
        <f>IFERROR(PriebežnéBMR,"")</f>
        <v/>
      </c>
      <c r="G141" s="24" t="str">
        <f>IFERROR(IF(K140&gt;0,F140*KoeficientAktivity+IF(HmotnosťCieľ="Udržať",0,IF(HmotnosťCieľ="ZNÍŽIŤ",-500,IF(HmotnosťCieľ="Zvýšiť",500))),""),"")</f>
        <v/>
      </c>
      <c r="H141" s="24" t="str">
        <f>IFERROR(F141*(KoeficientAktivity),"")</f>
        <v/>
      </c>
      <c r="I141" s="25" t="str">
        <f t="shared" si="12"/>
        <v/>
      </c>
      <c r="J141" s="25" t="str">
        <f t="shared" ref="J141:J204" si="17">IFERROR(J140-I141,"")</f>
        <v/>
      </c>
      <c r="K141" s="26" t="str">
        <f>IFERROR(IF(Štandardné,J141/KalNaLibru,J141/KalNaLibru/2.2),"")</f>
        <v/>
      </c>
      <c r="L141" s="27" t="str">
        <f>IFERROR(HmotnosťNaStratuZískanie-K141,"")</f>
        <v/>
      </c>
      <c r="M141" s="28" t="str">
        <f>IFERROR(IF(B140&lt;&gt;"",L141/(HmotnosťNaStratuZískanie),""),"")</f>
        <v/>
      </c>
    </row>
    <row r="142" spans="2:13" ht="30" customHeight="1" x14ac:dyDescent="0.2">
      <c r="B142" s="22" t="str">
        <f t="shared" si="13"/>
        <v/>
      </c>
      <c r="C142" s="23" t="str">
        <f t="shared" si="16"/>
        <v/>
      </c>
      <c r="D142" s="23" t="str">
        <f t="shared" si="14"/>
        <v/>
      </c>
      <c r="E142" s="4" t="str">
        <f t="shared" si="15"/>
        <v/>
      </c>
      <c r="F142" s="24" t="str">
        <f>IFERROR(PriebežnéBMR,"")</f>
        <v/>
      </c>
      <c r="G142" s="24" t="str">
        <f>IFERROR(IF(K141&gt;0,F141*KoeficientAktivity+IF(HmotnosťCieľ="Udržať",0,IF(HmotnosťCieľ="ZNÍŽIŤ",-500,IF(HmotnosťCieľ="Zvýšiť",500))),""),"")</f>
        <v/>
      </c>
      <c r="H142" s="24" t="str">
        <f>IFERROR(F142*(KoeficientAktivity),"")</f>
        <v/>
      </c>
      <c r="I142" s="25" t="str">
        <f t="shared" si="12"/>
        <v/>
      </c>
      <c r="J142" s="25" t="str">
        <f t="shared" si="17"/>
        <v/>
      </c>
      <c r="K142" s="26" t="str">
        <f>IFERROR(IF(Štandardné,J142/KalNaLibru,J142/KalNaLibru/2.2),"")</f>
        <v/>
      </c>
      <c r="L142" s="27" t="str">
        <f>IFERROR(HmotnosťNaStratuZískanie-K142,"")</f>
        <v/>
      </c>
      <c r="M142" s="28" t="str">
        <f>IFERROR(IF(B141&lt;&gt;"",L142/(HmotnosťNaStratuZískanie),""),"")</f>
        <v/>
      </c>
    </row>
    <row r="143" spans="2:13" ht="30" customHeight="1" x14ac:dyDescent="0.2">
      <c r="B143" s="22" t="str">
        <f t="shared" si="13"/>
        <v/>
      </c>
      <c r="C143" s="23" t="str">
        <f t="shared" si="16"/>
        <v/>
      </c>
      <c r="D143" s="23" t="str">
        <f t="shared" si="14"/>
        <v/>
      </c>
      <c r="E143" s="4" t="str">
        <f t="shared" si="15"/>
        <v/>
      </c>
      <c r="F143" s="24" t="str">
        <f>IFERROR(PriebežnéBMR,"")</f>
        <v/>
      </c>
      <c r="G143" s="24" t="str">
        <f>IFERROR(IF(K142&gt;0,F142*KoeficientAktivity+IF(HmotnosťCieľ="Udržať",0,IF(HmotnosťCieľ="ZNÍŽIŤ",-500,IF(HmotnosťCieľ="Zvýšiť",500))),""),"")</f>
        <v/>
      </c>
      <c r="H143" s="24" t="str">
        <f>IFERROR(F143*(KoeficientAktivity),"")</f>
        <v/>
      </c>
      <c r="I143" s="25" t="str">
        <f t="shared" si="12"/>
        <v/>
      </c>
      <c r="J143" s="25" t="str">
        <f t="shared" si="17"/>
        <v/>
      </c>
      <c r="K143" s="26" t="str">
        <f>IFERROR(IF(Štandardné,J143/KalNaLibru,J143/KalNaLibru/2.2),"")</f>
        <v/>
      </c>
      <c r="L143" s="27" t="str">
        <f>IFERROR(HmotnosťNaStratuZískanie-K143,"")</f>
        <v/>
      </c>
      <c r="M143" s="28" t="str">
        <f>IFERROR(IF(B142&lt;&gt;"",L143/(HmotnosťNaStratuZískanie),""),"")</f>
        <v/>
      </c>
    </row>
    <row r="144" spans="2:13" ht="30" customHeight="1" x14ac:dyDescent="0.2">
      <c r="B144" s="22" t="str">
        <f t="shared" si="13"/>
        <v/>
      </c>
      <c r="C144" s="23" t="str">
        <f t="shared" si="16"/>
        <v/>
      </c>
      <c r="D144" s="23" t="str">
        <f t="shared" si="14"/>
        <v/>
      </c>
      <c r="E144" s="4" t="str">
        <f t="shared" si="15"/>
        <v/>
      </c>
      <c r="F144" s="24" t="str">
        <f>IFERROR(PriebežnéBMR,"")</f>
        <v/>
      </c>
      <c r="G144" s="24" t="str">
        <f>IFERROR(IF(K143&gt;0,F143*KoeficientAktivity+IF(HmotnosťCieľ="Udržať",0,IF(HmotnosťCieľ="ZNÍŽIŤ",-500,IF(HmotnosťCieľ="Zvýšiť",500))),""),"")</f>
        <v/>
      </c>
      <c r="H144" s="24" t="str">
        <f>IFERROR(F144*(KoeficientAktivity),"")</f>
        <v/>
      </c>
      <c r="I144" s="25" t="str">
        <f t="shared" si="12"/>
        <v/>
      </c>
      <c r="J144" s="25" t="str">
        <f t="shared" si="17"/>
        <v/>
      </c>
      <c r="K144" s="26" t="str">
        <f>IFERROR(IF(Štandardné,J144/KalNaLibru,J144/KalNaLibru/2.2),"")</f>
        <v/>
      </c>
      <c r="L144" s="27" t="str">
        <f>IFERROR(HmotnosťNaStratuZískanie-K144,"")</f>
        <v/>
      </c>
      <c r="M144" s="28" t="str">
        <f>IFERROR(IF(B143&lt;&gt;"",L144/(HmotnosťNaStratuZískanie),""),"")</f>
        <v/>
      </c>
    </row>
    <row r="145" spans="2:13" ht="30" customHeight="1" x14ac:dyDescent="0.2">
      <c r="B145" s="22" t="str">
        <f t="shared" si="13"/>
        <v/>
      </c>
      <c r="C145" s="23" t="str">
        <f t="shared" si="16"/>
        <v/>
      </c>
      <c r="D145" s="23" t="str">
        <f t="shared" si="14"/>
        <v/>
      </c>
      <c r="E145" s="4" t="str">
        <f t="shared" si="15"/>
        <v/>
      </c>
      <c r="F145" s="24" t="str">
        <f>IFERROR(PriebežnéBMR,"")</f>
        <v/>
      </c>
      <c r="G145" s="24" t="str">
        <f>IFERROR(IF(K144&gt;0,F144*KoeficientAktivity+IF(HmotnosťCieľ="Udržať",0,IF(HmotnosťCieľ="ZNÍŽIŤ",-500,IF(HmotnosťCieľ="Zvýšiť",500))),""),"")</f>
        <v/>
      </c>
      <c r="H145" s="24" t="str">
        <f>IFERROR(F145*(KoeficientAktivity),"")</f>
        <v/>
      </c>
      <c r="I145" s="25" t="str">
        <f t="shared" si="12"/>
        <v/>
      </c>
      <c r="J145" s="25" t="str">
        <f t="shared" si="17"/>
        <v/>
      </c>
      <c r="K145" s="26" t="str">
        <f>IFERROR(IF(Štandardné,J145/KalNaLibru,J145/KalNaLibru/2.2),"")</f>
        <v/>
      </c>
      <c r="L145" s="27" t="str">
        <f>IFERROR(HmotnosťNaStratuZískanie-K145,"")</f>
        <v/>
      </c>
      <c r="M145" s="28" t="str">
        <f>IFERROR(IF(B144&lt;&gt;"",L145/(HmotnosťNaStratuZískanie),""),"")</f>
        <v/>
      </c>
    </row>
    <row r="146" spans="2:13" ht="30" customHeight="1" x14ac:dyDescent="0.2">
      <c r="B146" s="22" t="str">
        <f t="shared" si="13"/>
        <v/>
      </c>
      <c r="C146" s="23" t="str">
        <f t="shared" si="16"/>
        <v/>
      </c>
      <c r="D146" s="23" t="str">
        <f t="shared" si="14"/>
        <v/>
      </c>
      <c r="E146" s="4" t="str">
        <f t="shared" si="15"/>
        <v/>
      </c>
      <c r="F146" s="24" t="str">
        <f>IFERROR(PriebežnéBMR,"")</f>
        <v/>
      </c>
      <c r="G146" s="24" t="str">
        <f>IFERROR(IF(K145&gt;0,F145*KoeficientAktivity+IF(HmotnosťCieľ="Udržať",0,IF(HmotnosťCieľ="ZNÍŽIŤ",-500,IF(HmotnosťCieľ="Zvýšiť",500))),""),"")</f>
        <v/>
      </c>
      <c r="H146" s="24" t="str">
        <f>IFERROR(F146*(KoeficientAktivity),"")</f>
        <v/>
      </c>
      <c r="I146" s="25" t="str">
        <f t="shared" si="12"/>
        <v/>
      </c>
      <c r="J146" s="25" t="str">
        <f t="shared" si="17"/>
        <v/>
      </c>
      <c r="K146" s="26" t="str">
        <f>IFERROR(IF(Štandardné,J146/KalNaLibru,J146/KalNaLibru/2.2),"")</f>
        <v/>
      </c>
      <c r="L146" s="27" t="str">
        <f>IFERROR(HmotnosťNaStratuZískanie-K146,"")</f>
        <v/>
      </c>
      <c r="M146" s="28" t="str">
        <f>IFERROR(IF(B145&lt;&gt;"",L146/(HmotnosťNaStratuZískanie),""),"")</f>
        <v/>
      </c>
    </row>
    <row r="147" spans="2:13" ht="30" customHeight="1" x14ac:dyDescent="0.2">
      <c r="B147" s="22" t="str">
        <f t="shared" si="13"/>
        <v/>
      </c>
      <c r="C147" s="23" t="str">
        <f t="shared" si="16"/>
        <v/>
      </c>
      <c r="D147" s="23" t="str">
        <f t="shared" si="14"/>
        <v/>
      </c>
      <c r="E147" s="4" t="str">
        <f t="shared" si="15"/>
        <v/>
      </c>
      <c r="F147" s="24" t="str">
        <f>IFERROR(PriebežnéBMR,"")</f>
        <v/>
      </c>
      <c r="G147" s="24" t="str">
        <f>IFERROR(IF(K146&gt;0,F146*KoeficientAktivity+IF(HmotnosťCieľ="Udržať",0,IF(HmotnosťCieľ="ZNÍŽIŤ",-500,IF(HmotnosťCieľ="Zvýšiť",500))),""),"")</f>
        <v/>
      </c>
      <c r="H147" s="24" t="str">
        <f>IFERROR(F147*(KoeficientAktivity),"")</f>
        <v/>
      </c>
      <c r="I147" s="25" t="str">
        <f t="shared" si="12"/>
        <v/>
      </c>
      <c r="J147" s="25" t="str">
        <f t="shared" si="17"/>
        <v/>
      </c>
      <c r="K147" s="26" t="str">
        <f>IFERROR(IF(Štandardné,J147/KalNaLibru,J147/KalNaLibru/2.2),"")</f>
        <v/>
      </c>
      <c r="L147" s="27" t="str">
        <f>IFERROR(HmotnosťNaStratuZískanie-K147,"")</f>
        <v/>
      </c>
      <c r="M147" s="28" t="str">
        <f>IFERROR(IF(B146&lt;&gt;"",L147/(HmotnosťNaStratuZískanie),""),"")</f>
        <v/>
      </c>
    </row>
    <row r="148" spans="2:13" ht="30" customHeight="1" x14ac:dyDescent="0.2">
      <c r="B148" s="22" t="str">
        <f t="shared" si="13"/>
        <v/>
      </c>
      <c r="C148" s="23" t="str">
        <f t="shared" si="16"/>
        <v/>
      </c>
      <c r="D148" s="23" t="str">
        <f t="shared" si="14"/>
        <v/>
      </c>
      <c r="E148" s="4" t="str">
        <f t="shared" si="15"/>
        <v/>
      </c>
      <c r="F148" s="24" t="str">
        <f>IFERROR(PriebežnéBMR,"")</f>
        <v/>
      </c>
      <c r="G148" s="24" t="str">
        <f>IFERROR(IF(K147&gt;0,F147*KoeficientAktivity+IF(HmotnosťCieľ="Udržať",0,IF(HmotnosťCieľ="ZNÍŽIŤ",-500,IF(HmotnosťCieľ="Zvýšiť",500))),""),"")</f>
        <v/>
      </c>
      <c r="H148" s="24" t="str">
        <f>IFERROR(F148*(KoeficientAktivity),"")</f>
        <v/>
      </c>
      <c r="I148" s="25" t="str">
        <f t="shared" si="12"/>
        <v/>
      </c>
      <c r="J148" s="25" t="str">
        <f t="shared" si="17"/>
        <v/>
      </c>
      <c r="K148" s="26" t="str">
        <f>IFERROR(IF(Štandardné,J148/KalNaLibru,J148/KalNaLibru/2.2),"")</f>
        <v/>
      </c>
      <c r="L148" s="27" t="str">
        <f>IFERROR(HmotnosťNaStratuZískanie-K148,"")</f>
        <v/>
      </c>
      <c r="M148" s="28" t="str">
        <f>IFERROR(IF(B147&lt;&gt;"",L148/(HmotnosťNaStratuZískanie),""),"")</f>
        <v/>
      </c>
    </row>
    <row r="149" spans="2:13" ht="30" customHeight="1" x14ac:dyDescent="0.2">
      <c r="B149" s="22" t="str">
        <f t="shared" si="13"/>
        <v/>
      </c>
      <c r="C149" s="23" t="str">
        <f t="shared" si="16"/>
        <v/>
      </c>
      <c r="D149" s="23" t="str">
        <f t="shared" si="14"/>
        <v/>
      </c>
      <c r="E149" s="4" t="str">
        <f t="shared" si="15"/>
        <v/>
      </c>
      <c r="F149" s="24" t="str">
        <f>IFERROR(PriebežnéBMR,"")</f>
        <v/>
      </c>
      <c r="G149" s="24" t="str">
        <f>IFERROR(IF(K148&gt;0,F148*KoeficientAktivity+IF(HmotnosťCieľ="Udržať",0,IF(HmotnosťCieľ="ZNÍŽIŤ",-500,IF(HmotnosťCieľ="Zvýšiť",500))),""),"")</f>
        <v/>
      </c>
      <c r="H149" s="24" t="str">
        <f>IFERROR(F149*(KoeficientAktivity),"")</f>
        <v/>
      </c>
      <c r="I149" s="25" t="str">
        <f t="shared" si="12"/>
        <v/>
      </c>
      <c r="J149" s="25" t="str">
        <f t="shared" si="17"/>
        <v/>
      </c>
      <c r="K149" s="26" t="str">
        <f>IFERROR(IF(Štandardné,J149/KalNaLibru,J149/KalNaLibru/2.2),"")</f>
        <v/>
      </c>
      <c r="L149" s="27" t="str">
        <f>IFERROR(HmotnosťNaStratuZískanie-K149,"")</f>
        <v/>
      </c>
      <c r="M149" s="28" t="str">
        <f>IFERROR(IF(B148&lt;&gt;"",L149/(HmotnosťNaStratuZískanie),""),"")</f>
        <v/>
      </c>
    </row>
    <row r="150" spans="2:13" ht="30" customHeight="1" x14ac:dyDescent="0.2">
      <c r="B150" s="22" t="str">
        <f t="shared" si="13"/>
        <v/>
      </c>
      <c r="C150" s="23" t="str">
        <f t="shared" si="16"/>
        <v/>
      </c>
      <c r="D150" s="23" t="str">
        <f t="shared" si="14"/>
        <v/>
      </c>
      <c r="E150" s="4" t="str">
        <f t="shared" si="15"/>
        <v/>
      </c>
      <c r="F150" s="24" t="str">
        <f>IFERROR(PriebežnéBMR,"")</f>
        <v/>
      </c>
      <c r="G150" s="24" t="str">
        <f>IFERROR(IF(K149&gt;0,F149*KoeficientAktivity+IF(HmotnosťCieľ="Udržať",0,IF(HmotnosťCieľ="ZNÍŽIŤ",-500,IF(HmotnosťCieľ="Zvýšiť",500))),""),"")</f>
        <v/>
      </c>
      <c r="H150" s="24" t="str">
        <f>IFERROR(F150*(KoeficientAktivity),"")</f>
        <v/>
      </c>
      <c r="I150" s="25" t="str">
        <f t="shared" si="12"/>
        <v/>
      </c>
      <c r="J150" s="25" t="str">
        <f t="shared" si="17"/>
        <v/>
      </c>
      <c r="K150" s="26" t="str">
        <f>IFERROR(IF(Štandardné,J150/KalNaLibru,J150/KalNaLibru/2.2),"")</f>
        <v/>
      </c>
      <c r="L150" s="27" t="str">
        <f>IFERROR(HmotnosťNaStratuZískanie-K150,"")</f>
        <v/>
      </c>
      <c r="M150" s="28" t="str">
        <f>IFERROR(IF(B149&lt;&gt;"",L150/(HmotnosťNaStratuZískanie),""),"")</f>
        <v/>
      </c>
    </row>
    <row r="151" spans="2:13" ht="30" customHeight="1" x14ac:dyDescent="0.2">
      <c r="B151" s="22" t="str">
        <f t="shared" si="13"/>
        <v/>
      </c>
      <c r="C151" s="23" t="str">
        <f t="shared" si="16"/>
        <v/>
      </c>
      <c r="D151" s="23" t="str">
        <f t="shared" si="14"/>
        <v/>
      </c>
      <c r="E151" s="4" t="str">
        <f t="shared" si="15"/>
        <v/>
      </c>
      <c r="F151" s="24" t="str">
        <f>IFERROR(PriebežnéBMR,"")</f>
        <v/>
      </c>
      <c r="G151" s="24" t="str">
        <f>IFERROR(IF(K150&gt;0,F150*KoeficientAktivity+IF(HmotnosťCieľ="Udržať",0,IF(HmotnosťCieľ="ZNÍŽIŤ",-500,IF(HmotnosťCieľ="Zvýšiť",500))),""),"")</f>
        <v/>
      </c>
      <c r="H151" s="24" t="str">
        <f>IFERROR(F151*(KoeficientAktivity),"")</f>
        <v/>
      </c>
      <c r="I151" s="25" t="str">
        <f t="shared" si="12"/>
        <v/>
      </c>
      <c r="J151" s="25" t="str">
        <f t="shared" si="17"/>
        <v/>
      </c>
      <c r="K151" s="26" t="str">
        <f>IFERROR(IF(Štandardné,J151/KalNaLibru,J151/KalNaLibru/2.2),"")</f>
        <v/>
      </c>
      <c r="L151" s="27" t="str">
        <f>IFERROR(HmotnosťNaStratuZískanie-K151,"")</f>
        <v/>
      </c>
      <c r="M151" s="28" t="str">
        <f>IFERROR(IF(B150&lt;&gt;"",L151/(HmotnosťNaStratuZískanie),""),"")</f>
        <v/>
      </c>
    </row>
    <row r="152" spans="2:13" ht="30" customHeight="1" x14ac:dyDescent="0.2">
      <c r="B152" s="22" t="str">
        <f t="shared" si="13"/>
        <v/>
      </c>
      <c r="C152" s="23" t="str">
        <f t="shared" si="16"/>
        <v/>
      </c>
      <c r="D152" s="23" t="str">
        <f t="shared" si="14"/>
        <v/>
      </c>
      <c r="E152" s="4" t="str">
        <f t="shared" si="15"/>
        <v/>
      </c>
      <c r="F152" s="24" t="str">
        <f>IFERROR(PriebežnéBMR,"")</f>
        <v/>
      </c>
      <c r="G152" s="24" t="str">
        <f>IFERROR(IF(K151&gt;0,F151*KoeficientAktivity+IF(HmotnosťCieľ="Udržať",0,IF(HmotnosťCieľ="ZNÍŽIŤ",-500,IF(HmotnosťCieľ="Zvýšiť",500))),""),"")</f>
        <v/>
      </c>
      <c r="H152" s="24" t="str">
        <f>IFERROR(F152*(KoeficientAktivity),"")</f>
        <v/>
      </c>
      <c r="I152" s="25" t="str">
        <f t="shared" si="12"/>
        <v/>
      </c>
      <c r="J152" s="25" t="str">
        <f t="shared" si="17"/>
        <v/>
      </c>
      <c r="K152" s="26" t="str">
        <f>IFERROR(IF(Štandardné,J152/KalNaLibru,J152/KalNaLibru/2.2),"")</f>
        <v/>
      </c>
      <c r="L152" s="27" t="str">
        <f>IFERROR(HmotnosťNaStratuZískanie-K152,"")</f>
        <v/>
      </c>
      <c r="M152" s="28" t="str">
        <f>IFERROR(IF(B151&lt;&gt;"",L152/(HmotnosťNaStratuZískanie),""),"")</f>
        <v/>
      </c>
    </row>
    <row r="153" spans="2:13" ht="30" customHeight="1" x14ac:dyDescent="0.2">
      <c r="B153" s="22" t="str">
        <f t="shared" si="13"/>
        <v/>
      </c>
      <c r="C153" s="23" t="str">
        <f t="shared" si="16"/>
        <v/>
      </c>
      <c r="D153" s="23" t="str">
        <f t="shared" si="14"/>
        <v/>
      </c>
      <c r="E153" s="4" t="str">
        <f t="shared" si="15"/>
        <v/>
      </c>
      <c r="F153" s="24" t="str">
        <f>IFERROR(PriebežnéBMR,"")</f>
        <v/>
      </c>
      <c r="G153" s="24" t="str">
        <f>IFERROR(IF(K152&gt;0,F152*KoeficientAktivity+IF(HmotnosťCieľ="Udržať",0,IF(HmotnosťCieľ="ZNÍŽIŤ",-500,IF(HmotnosťCieľ="Zvýšiť",500))),""),"")</f>
        <v/>
      </c>
      <c r="H153" s="24" t="str">
        <f>IFERROR(F153*(KoeficientAktivity),"")</f>
        <v/>
      </c>
      <c r="I153" s="25" t="str">
        <f t="shared" si="12"/>
        <v/>
      </c>
      <c r="J153" s="25" t="str">
        <f t="shared" si="17"/>
        <v/>
      </c>
      <c r="K153" s="26" t="str">
        <f>IFERROR(IF(Štandardné,J153/KalNaLibru,J153/KalNaLibru/2.2),"")</f>
        <v/>
      </c>
      <c r="L153" s="27" t="str">
        <f>IFERROR(HmotnosťNaStratuZískanie-K153,"")</f>
        <v/>
      </c>
      <c r="M153" s="29" t="str">
        <f>IFERROR(IF(B152&lt;&gt;"",L153/(HmotnosťNaStratuZískanie),""),"")</f>
        <v/>
      </c>
    </row>
    <row r="154" spans="2:13" ht="30" customHeight="1" x14ac:dyDescent="0.2">
      <c r="B154" s="22" t="str">
        <f t="shared" si="13"/>
        <v/>
      </c>
      <c r="C154" s="23" t="str">
        <f t="shared" si="16"/>
        <v/>
      </c>
      <c r="D154" s="23" t="str">
        <f t="shared" si="14"/>
        <v/>
      </c>
      <c r="E154" s="4" t="str">
        <f t="shared" si="15"/>
        <v/>
      </c>
      <c r="F154" s="24" t="str">
        <f>IFERROR(PriebežnéBMR,"")</f>
        <v/>
      </c>
      <c r="G154" s="24" t="str">
        <f>IFERROR(IF(K153&gt;0,F153*KoeficientAktivity+IF(HmotnosťCieľ="Udržať",0,IF(HmotnosťCieľ="ZNÍŽIŤ",-500,IF(HmotnosťCieľ="Zvýšiť",500))),""),"")</f>
        <v/>
      </c>
      <c r="H154" s="24" t="str">
        <f>IFERROR(F154*(KoeficientAktivity),"")</f>
        <v/>
      </c>
      <c r="I154" s="25" t="str">
        <f t="shared" si="12"/>
        <v/>
      </c>
      <c r="J154" s="25" t="str">
        <f t="shared" si="17"/>
        <v/>
      </c>
      <c r="K154" s="26" t="str">
        <f>IFERROR(IF(Štandardné,J154/KalNaLibru,J154/KalNaLibru/2.2),"")</f>
        <v/>
      </c>
      <c r="L154" s="27" t="str">
        <f>IFERROR(HmotnosťNaStratuZískanie-K154,"")</f>
        <v/>
      </c>
      <c r="M154" s="29" t="str">
        <f>IFERROR(IF(B153&lt;&gt;"",L154/(HmotnosťNaStratuZískanie),""),"")</f>
        <v/>
      </c>
    </row>
    <row r="155" spans="2:13" ht="30" customHeight="1" x14ac:dyDescent="0.2">
      <c r="B155" s="22" t="str">
        <f t="shared" si="13"/>
        <v/>
      </c>
      <c r="C155" s="23" t="str">
        <f t="shared" si="16"/>
        <v/>
      </c>
      <c r="D155" s="23" t="str">
        <f t="shared" si="14"/>
        <v/>
      </c>
      <c r="E155" s="4" t="str">
        <f t="shared" si="15"/>
        <v/>
      </c>
      <c r="F155" s="24" t="str">
        <f>IFERROR(PriebežnéBMR,"")</f>
        <v/>
      </c>
      <c r="G155" s="24" t="str">
        <f>IFERROR(IF(K154&gt;0,F154*KoeficientAktivity+IF(HmotnosťCieľ="Udržať",0,IF(HmotnosťCieľ="ZNÍŽIŤ",-500,IF(HmotnosťCieľ="Zvýšiť",500))),""),"")</f>
        <v/>
      </c>
      <c r="H155" s="24" t="str">
        <f>IFERROR(F155*(KoeficientAktivity),"")</f>
        <v/>
      </c>
      <c r="I155" s="25" t="str">
        <f t="shared" si="12"/>
        <v/>
      </c>
      <c r="J155" s="25" t="str">
        <f t="shared" si="17"/>
        <v/>
      </c>
      <c r="K155" s="26" t="str">
        <f>IFERROR(IF(Štandardné,J155/KalNaLibru,J155/KalNaLibru/2.2),"")</f>
        <v/>
      </c>
      <c r="L155" s="27" t="str">
        <f>IFERROR(HmotnosťNaStratuZískanie-K155,"")</f>
        <v/>
      </c>
      <c r="M155" s="29" t="str">
        <f>IFERROR(IF(B154&lt;&gt;"",L155/(HmotnosťNaStratuZískanie),""),"")</f>
        <v/>
      </c>
    </row>
    <row r="156" spans="2:13" ht="30" customHeight="1" x14ac:dyDescent="0.2">
      <c r="B156" s="22" t="str">
        <f t="shared" si="13"/>
        <v/>
      </c>
      <c r="C156" s="23" t="str">
        <f t="shared" si="16"/>
        <v/>
      </c>
      <c r="D156" s="23" t="str">
        <f t="shared" si="14"/>
        <v/>
      </c>
      <c r="E156" s="4" t="str">
        <f t="shared" si="15"/>
        <v/>
      </c>
      <c r="F156" s="24" t="str">
        <f>IFERROR(PriebežnéBMR,"")</f>
        <v/>
      </c>
      <c r="G156" s="24" t="str">
        <f>IFERROR(IF(K155&gt;0,F155*KoeficientAktivity+IF(HmotnosťCieľ="Udržať",0,IF(HmotnosťCieľ="ZNÍŽIŤ",-500,IF(HmotnosťCieľ="Zvýšiť",500))),""),"")</f>
        <v/>
      </c>
      <c r="H156" s="24" t="str">
        <f>IFERROR(F156*(KoeficientAktivity),"")</f>
        <v/>
      </c>
      <c r="I156" s="25" t="str">
        <f t="shared" si="12"/>
        <v/>
      </c>
      <c r="J156" s="25" t="str">
        <f t="shared" si="17"/>
        <v/>
      </c>
      <c r="K156" s="26" t="str">
        <f>IFERROR(IF(Štandardné,J156/KalNaLibru,J156/KalNaLibru/2.2),"")</f>
        <v/>
      </c>
      <c r="L156" s="27" t="str">
        <f>IFERROR(HmotnosťNaStratuZískanie-K156,"")</f>
        <v/>
      </c>
      <c r="M156" s="29" t="str">
        <f>IFERROR(IF(B155&lt;&gt;"",L156/(HmotnosťNaStratuZískanie),""),"")</f>
        <v/>
      </c>
    </row>
    <row r="157" spans="2:13" ht="30" customHeight="1" x14ac:dyDescent="0.2">
      <c r="B157" s="22" t="str">
        <f t="shared" si="13"/>
        <v/>
      </c>
      <c r="C157" s="23" t="str">
        <f t="shared" si="16"/>
        <v/>
      </c>
      <c r="D157" s="23" t="str">
        <f t="shared" si="14"/>
        <v/>
      </c>
      <c r="E157" s="4" t="str">
        <f t="shared" si="15"/>
        <v/>
      </c>
      <c r="F157" s="24" t="str">
        <f>IFERROR(PriebežnéBMR,"")</f>
        <v/>
      </c>
      <c r="G157" s="24" t="str">
        <f>IFERROR(IF(K156&gt;0,F156*KoeficientAktivity+IF(HmotnosťCieľ="Udržať",0,IF(HmotnosťCieľ="ZNÍŽIŤ",-500,IF(HmotnosťCieľ="Zvýšiť",500))),""),"")</f>
        <v/>
      </c>
      <c r="H157" s="24" t="str">
        <f>IFERROR(F157*(KoeficientAktivity),"")</f>
        <v/>
      </c>
      <c r="I157" s="25" t="str">
        <f t="shared" si="12"/>
        <v/>
      </c>
      <c r="J157" s="25" t="str">
        <f t="shared" si="17"/>
        <v/>
      </c>
      <c r="K157" s="26" t="str">
        <f>IFERROR(IF(Štandardné,J157/KalNaLibru,J157/KalNaLibru/2.2),"")</f>
        <v/>
      </c>
      <c r="L157" s="27" t="str">
        <f>IFERROR(HmotnosťNaStratuZískanie-K157,"")</f>
        <v/>
      </c>
      <c r="M157" s="29" t="str">
        <f>IFERROR(IF(B156&lt;&gt;"",L157/(HmotnosťNaStratuZískanie),""),"")</f>
        <v/>
      </c>
    </row>
    <row r="158" spans="2:13" ht="30" customHeight="1" x14ac:dyDescent="0.2">
      <c r="B158" s="22" t="str">
        <f t="shared" si="13"/>
        <v/>
      </c>
      <c r="C158" s="23" t="str">
        <f t="shared" si="16"/>
        <v/>
      </c>
      <c r="D158" s="23" t="str">
        <f t="shared" si="14"/>
        <v/>
      </c>
      <c r="E158" s="4" t="str">
        <f t="shared" si="15"/>
        <v/>
      </c>
      <c r="F158" s="24" t="str">
        <f>IFERROR(PriebežnéBMR,"")</f>
        <v/>
      </c>
      <c r="G158" s="24" t="str">
        <f>IFERROR(IF(K157&gt;0,F157*KoeficientAktivity+IF(HmotnosťCieľ="Udržať",0,IF(HmotnosťCieľ="ZNÍŽIŤ",-500,IF(HmotnosťCieľ="Zvýšiť",500))),""),"")</f>
        <v/>
      </c>
      <c r="H158" s="24" t="str">
        <f>IFERROR(F158*(KoeficientAktivity),"")</f>
        <v/>
      </c>
      <c r="I158" s="25" t="str">
        <f t="shared" si="12"/>
        <v/>
      </c>
      <c r="J158" s="25" t="str">
        <f t="shared" si="17"/>
        <v/>
      </c>
      <c r="K158" s="26" t="str">
        <f>IFERROR(IF(Štandardné,J158/KalNaLibru,J158/KalNaLibru/2.2),"")</f>
        <v/>
      </c>
      <c r="L158" s="27" t="str">
        <f>IFERROR(HmotnosťNaStratuZískanie-K158,"")</f>
        <v/>
      </c>
      <c r="M158" s="29" t="str">
        <f>IFERROR(IF(B157&lt;&gt;"",L158/(HmotnosťNaStratuZískanie),""),"")</f>
        <v/>
      </c>
    </row>
    <row r="159" spans="2:13" ht="30" customHeight="1" x14ac:dyDescent="0.2">
      <c r="B159" s="22" t="str">
        <f t="shared" si="13"/>
        <v/>
      </c>
      <c r="C159" s="23" t="str">
        <f t="shared" si="16"/>
        <v/>
      </c>
      <c r="D159" s="23" t="str">
        <f t="shared" si="14"/>
        <v/>
      </c>
      <c r="E159" s="4" t="str">
        <f t="shared" si="15"/>
        <v/>
      </c>
      <c r="F159" s="24" t="str">
        <f>IFERROR(PriebežnéBMR,"")</f>
        <v/>
      </c>
      <c r="G159" s="24" t="str">
        <f>IFERROR(IF(K158&gt;0,F158*KoeficientAktivity+IF(HmotnosťCieľ="Udržať",0,IF(HmotnosťCieľ="ZNÍŽIŤ",-500,IF(HmotnosťCieľ="Zvýšiť",500))),""),"")</f>
        <v/>
      </c>
      <c r="H159" s="24" t="str">
        <f>IFERROR(F159*(KoeficientAktivity),"")</f>
        <v/>
      </c>
      <c r="I159" s="25" t="str">
        <f t="shared" si="12"/>
        <v/>
      </c>
      <c r="J159" s="25" t="str">
        <f t="shared" si="17"/>
        <v/>
      </c>
      <c r="K159" s="26" t="str">
        <f>IFERROR(IF(Štandardné,J159/KalNaLibru,J159/KalNaLibru/2.2),"")</f>
        <v/>
      </c>
      <c r="L159" s="27" t="str">
        <f>IFERROR(HmotnosťNaStratuZískanie-K159,"")</f>
        <v/>
      </c>
      <c r="M159" s="29" t="str">
        <f>IFERROR(IF(B158&lt;&gt;"",L159/(HmotnosťNaStratuZískanie),""),"")</f>
        <v/>
      </c>
    </row>
    <row r="160" spans="2:13" ht="30" customHeight="1" x14ac:dyDescent="0.2">
      <c r="B160" s="22" t="str">
        <f t="shared" si="13"/>
        <v/>
      </c>
      <c r="C160" s="23" t="str">
        <f t="shared" si="16"/>
        <v/>
      </c>
      <c r="D160" s="23" t="str">
        <f t="shared" si="14"/>
        <v/>
      </c>
      <c r="E160" s="4" t="str">
        <f t="shared" si="15"/>
        <v/>
      </c>
      <c r="F160" s="24" t="str">
        <f>IFERROR(PriebežnéBMR,"")</f>
        <v/>
      </c>
      <c r="G160" s="24" t="str">
        <f>IFERROR(IF(K159&gt;0,F159*KoeficientAktivity+IF(HmotnosťCieľ="Udržať",0,IF(HmotnosťCieľ="ZNÍŽIŤ",-500,IF(HmotnosťCieľ="Zvýšiť",500))),""),"")</f>
        <v/>
      </c>
      <c r="H160" s="24" t="str">
        <f>IFERROR(F160*(KoeficientAktivity),"")</f>
        <v/>
      </c>
      <c r="I160" s="25" t="str">
        <f t="shared" si="12"/>
        <v/>
      </c>
      <c r="J160" s="25" t="str">
        <f t="shared" si="17"/>
        <v/>
      </c>
      <c r="K160" s="26" t="str">
        <f>IFERROR(IF(Štandardné,J160/KalNaLibru,J160/KalNaLibru/2.2),"")</f>
        <v/>
      </c>
      <c r="L160" s="27" t="str">
        <f>IFERROR(HmotnosťNaStratuZískanie-K160,"")</f>
        <v/>
      </c>
      <c r="M160" s="29" t="str">
        <f>IFERROR(IF(B159&lt;&gt;"",L160/(HmotnosťNaStratuZískanie),""),"")</f>
        <v/>
      </c>
    </row>
    <row r="161" spans="2:13" ht="30" customHeight="1" x14ac:dyDescent="0.2">
      <c r="B161" s="22" t="str">
        <f t="shared" si="13"/>
        <v/>
      </c>
      <c r="C161" s="23" t="str">
        <f t="shared" si="16"/>
        <v/>
      </c>
      <c r="D161" s="23" t="str">
        <f t="shared" si="14"/>
        <v/>
      </c>
      <c r="E161" s="4" t="str">
        <f t="shared" si="15"/>
        <v/>
      </c>
      <c r="F161" s="24" t="str">
        <f>IFERROR(PriebežnéBMR,"")</f>
        <v/>
      </c>
      <c r="G161" s="24" t="str">
        <f>IFERROR(IF(K160&gt;0,F160*KoeficientAktivity+IF(HmotnosťCieľ="Udržať",0,IF(HmotnosťCieľ="ZNÍŽIŤ",-500,IF(HmotnosťCieľ="Zvýšiť",500))),""),"")</f>
        <v/>
      </c>
      <c r="H161" s="24" t="str">
        <f>IFERROR(F161*(KoeficientAktivity),"")</f>
        <v/>
      </c>
      <c r="I161" s="25" t="str">
        <f t="shared" si="12"/>
        <v/>
      </c>
      <c r="J161" s="25" t="str">
        <f t="shared" si="17"/>
        <v/>
      </c>
      <c r="K161" s="26" t="str">
        <f>IFERROR(IF(Štandardné,J161/KalNaLibru,J161/KalNaLibru/2.2),"")</f>
        <v/>
      </c>
      <c r="L161" s="27" t="str">
        <f>IFERROR(HmotnosťNaStratuZískanie-K161,"")</f>
        <v/>
      </c>
      <c r="M161" s="29" t="str">
        <f>IFERROR(IF(B160&lt;&gt;"",L161/(HmotnosťNaStratuZískanie),""),"")</f>
        <v/>
      </c>
    </row>
    <row r="162" spans="2:13" ht="30" customHeight="1" x14ac:dyDescent="0.2">
      <c r="B162" s="22" t="str">
        <f t="shared" si="13"/>
        <v/>
      </c>
      <c r="C162" s="23" t="str">
        <f t="shared" si="16"/>
        <v/>
      </c>
      <c r="D162" s="23" t="str">
        <f t="shared" si="14"/>
        <v/>
      </c>
      <c r="E162" s="4" t="str">
        <f t="shared" si="15"/>
        <v/>
      </c>
      <c r="F162" s="24" t="str">
        <f>IFERROR(PriebežnéBMR,"")</f>
        <v/>
      </c>
      <c r="G162" s="24" t="str">
        <f>IFERROR(IF(K161&gt;0,F161*KoeficientAktivity+IF(HmotnosťCieľ="Udržať",0,IF(HmotnosťCieľ="ZNÍŽIŤ",-500,IF(HmotnosťCieľ="Zvýšiť",500))),""),"")</f>
        <v/>
      </c>
      <c r="H162" s="24" t="str">
        <f>IFERROR(F162*(KoeficientAktivity),"")</f>
        <v/>
      </c>
      <c r="I162" s="25" t="str">
        <f t="shared" si="12"/>
        <v/>
      </c>
      <c r="J162" s="25" t="str">
        <f t="shared" si="17"/>
        <v/>
      </c>
      <c r="K162" s="26" t="str">
        <f>IFERROR(IF(Štandardné,J162/KalNaLibru,J162/KalNaLibru/2.2),"")</f>
        <v/>
      </c>
      <c r="L162" s="27" t="str">
        <f>IFERROR(HmotnosťNaStratuZískanie-K162,"")</f>
        <v/>
      </c>
      <c r="M162" s="29" t="str">
        <f>IFERROR(IF(B161&lt;&gt;"",L162/(HmotnosťNaStratuZískanie),""),"")</f>
        <v/>
      </c>
    </row>
    <row r="163" spans="2:13" ht="30" customHeight="1" x14ac:dyDescent="0.2">
      <c r="B163" s="22" t="str">
        <f t="shared" si="13"/>
        <v/>
      </c>
      <c r="C163" s="23" t="str">
        <f t="shared" si="16"/>
        <v/>
      </c>
      <c r="D163" s="23" t="str">
        <f t="shared" si="14"/>
        <v/>
      </c>
      <c r="E163" s="4" t="str">
        <f t="shared" si="15"/>
        <v/>
      </c>
      <c r="F163" s="24" t="str">
        <f>IFERROR(PriebežnéBMR,"")</f>
        <v/>
      </c>
      <c r="G163" s="24" t="str">
        <f>IFERROR(IF(K162&gt;0,F162*KoeficientAktivity+IF(HmotnosťCieľ="Udržať",0,IF(HmotnosťCieľ="ZNÍŽIŤ",-500,IF(HmotnosťCieľ="Zvýšiť",500))),""),"")</f>
        <v/>
      </c>
      <c r="H163" s="24" t="str">
        <f>IFERROR(F163*(KoeficientAktivity),"")</f>
        <v/>
      </c>
      <c r="I163" s="25" t="str">
        <f t="shared" si="12"/>
        <v/>
      </c>
      <c r="J163" s="25" t="str">
        <f t="shared" si="17"/>
        <v/>
      </c>
      <c r="K163" s="26" t="str">
        <f>IFERROR(IF(Štandardné,J163/KalNaLibru,J163/KalNaLibru/2.2),"")</f>
        <v/>
      </c>
      <c r="L163" s="27" t="str">
        <f>IFERROR(HmotnosťNaStratuZískanie-K163,"")</f>
        <v/>
      </c>
      <c r="M163" s="29" t="str">
        <f>IFERROR(IF(B162&lt;&gt;"",L163/(HmotnosťNaStratuZískanie),""),"")</f>
        <v/>
      </c>
    </row>
    <row r="164" spans="2:13" ht="30" customHeight="1" x14ac:dyDescent="0.2">
      <c r="B164" s="22" t="str">
        <f t="shared" si="13"/>
        <v/>
      </c>
      <c r="C164" s="23" t="str">
        <f t="shared" si="16"/>
        <v/>
      </c>
      <c r="D164" s="23" t="str">
        <f t="shared" si="14"/>
        <v/>
      </c>
      <c r="E164" s="4" t="str">
        <f t="shared" si="15"/>
        <v/>
      </c>
      <c r="F164" s="24" t="str">
        <f>IFERROR(PriebežnéBMR,"")</f>
        <v/>
      </c>
      <c r="G164" s="24" t="str">
        <f>IFERROR(IF(K163&gt;0,F163*KoeficientAktivity+IF(HmotnosťCieľ="Udržať",0,IF(HmotnosťCieľ="ZNÍŽIŤ",-500,IF(HmotnosťCieľ="Zvýšiť",500))),""),"")</f>
        <v/>
      </c>
      <c r="H164" s="24" t="str">
        <f>IFERROR(F164*(KoeficientAktivity),"")</f>
        <v/>
      </c>
      <c r="I164" s="25" t="str">
        <f t="shared" si="12"/>
        <v/>
      </c>
      <c r="J164" s="25" t="str">
        <f t="shared" si="17"/>
        <v/>
      </c>
      <c r="K164" s="26" t="str">
        <f>IFERROR(IF(Štandardné,J164/KalNaLibru,J164/KalNaLibru/2.2),"")</f>
        <v/>
      </c>
      <c r="L164" s="27" t="str">
        <f>IFERROR(HmotnosťNaStratuZískanie-K164,"")</f>
        <v/>
      </c>
      <c r="M164" s="29" t="str">
        <f>IFERROR(IF(B163&lt;&gt;"",L164/(HmotnosťNaStratuZískanie),""),"")</f>
        <v/>
      </c>
    </row>
    <row r="165" spans="2:13" ht="30" customHeight="1" x14ac:dyDescent="0.2">
      <c r="B165" s="22" t="str">
        <f t="shared" si="13"/>
        <v/>
      </c>
      <c r="C165" s="23" t="str">
        <f t="shared" si="16"/>
        <v/>
      </c>
      <c r="D165" s="23" t="str">
        <f t="shared" si="14"/>
        <v/>
      </c>
      <c r="E165" s="4" t="str">
        <f t="shared" si="15"/>
        <v/>
      </c>
      <c r="F165" s="24" t="str">
        <f>IFERROR(PriebežnéBMR,"")</f>
        <v/>
      </c>
      <c r="G165" s="24" t="str">
        <f>IFERROR(IF(K164&gt;0,F164*KoeficientAktivity+IF(HmotnosťCieľ="Udržať",0,IF(HmotnosťCieľ="ZNÍŽIŤ",-500,IF(HmotnosťCieľ="Zvýšiť",500))),""),"")</f>
        <v/>
      </c>
      <c r="H165" s="24" t="str">
        <f>IFERROR(F165*(KoeficientAktivity),"")</f>
        <v/>
      </c>
      <c r="I165" s="25" t="str">
        <f t="shared" si="12"/>
        <v/>
      </c>
      <c r="J165" s="25" t="str">
        <f t="shared" si="17"/>
        <v/>
      </c>
      <c r="K165" s="26" t="str">
        <f>IFERROR(IF(Štandardné,J165/KalNaLibru,J165/KalNaLibru/2.2),"")</f>
        <v/>
      </c>
      <c r="L165" s="27" t="str">
        <f>IFERROR(HmotnosťNaStratuZískanie-K165,"")</f>
        <v/>
      </c>
      <c r="M165" s="29" t="str">
        <f>IFERROR(IF(B164&lt;&gt;"",L165/(HmotnosťNaStratuZískanie),""),"")</f>
        <v/>
      </c>
    </row>
    <row r="166" spans="2:13" ht="30" customHeight="1" x14ac:dyDescent="0.2">
      <c r="B166" s="22" t="str">
        <f t="shared" si="13"/>
        <v/>
      </c>
      <c r="C166" s="23" t="str">
        <f t="shared" si="16"/>
        <v/>
      </c>
      <c r="D166" s="23" t="str">
        <f t="shared" si="14"/>
        <v/>
      </c>
      <c r="E166" s="4" t="str">
        <f t="shared" si="15"/>
        <v/>
      </c>
      <c r="F166" s="24" t="str">
        <f>IFERROR(PriebežnéBMR,"")</f>
        <v/>
      </c>
      <c r="G166" s="24" t="str">
        <f>IFERROR(IF(K165&gt;0,F165*KoeficientAktivity+IF(HmotnosťCieľ="Udržať",0,IF(HmotnosťCieľ="ZNÍŽIŤ",-500,IF(HmotnosťCieľ="Zvýšiť",500))),""),"")</f>
        <v/>
      </c>
      <c r="H166" s="24" t="str">
        <f>IFERROR(F166*(KoeficientAktivity),"")</f>
        <v/>
      </c>
      <c r="I166" s="25" t="str">
        <f t="shared" si="12"/>
        <v/>
      </c>
      <c r="J166" s="25" t="str">
        <f t="shared" si="17"/>
        <v/>
      </c>
      <c r="K166" s="26" t="str">
        <f>IFERROR(IF(Štandardné,J166/KalNaLibru,J166/KalNaLibru/2.2),"")</f>
        <v/>
      </c>
      <c r="L166" s="27" t="str">
        <f>IFERROR(HmotnosťNaStratuZískanie-K166,"")</f>
        <v/>
      </c>
      <c r="M166" s="29" t="str">
        <f>IFERROR(IF(B165&lt;&gt;"",L166/(HmotnosťNaStratuZískanie),""),"")</f>
        <v/>
      </c>
    </row>
    <row r="167" spans="2:13" ht="30" customHeight="1" x14ac:dyDescent="0.2">
      <c r="B167" s="22" t="str">
        <f t="shared" si="13"/>
        <v/>
      </c>
      <c r="C167" s="23" t="str">
        <f t="shared" si="16"/>
        <v/>
      </c>
      <c r="D167" s="23" t="str">
        <f t="shared" si="14"/>
        <v/>
      </c>
      <c r="E167" s="4" t="str">
        <f t="shared" si="15"/>
        <v/>
      </c>
      <c r="F167" s="24" t="str">
        <f>IFERROR(PriebežnéBMR,"")</f>
        <v/>
      </c>
      <c r="G167" s="24" t="str">
        <f>IFERROR(IF(K166&gt;0,F166*KoeficientAktivity+IF(HmotnosťCieľ="Udržať",0,IF(HmotnosťCieľ="ZNÍŽIŤ",-500,IF(HmotnosťCieľ="Zvýšiť",500))),""),"")</f>
        <v/>
      </c>
      <c r="H167" s="24" t="str">
        <f>IFERROR(F167*(KoeficientAktivity),"")</f>
        <v/>
      </c>
      <c r="I167" s="25" t="str">
        <f t="shared" si="12"/>
        <v/>
      </c>
      <c r="J167" s="25" t="str">
        <f t="shared" si="17"/>
        <v/>
      </c>
      <c r="K167" s="26" t="str">
        <f>IFERROR(IF(Štandardné,J167/KalNaLibru,J167/KalNaLibru/2.2),"")</f>
        <v/>
      </c>
      <c r="L167" s="27" t="str">
        <f>IFERROR(HmotnosťNaStratuZískanie-K167,"")</f>
        <v/>
      </c>
      <c r="M167" s="29" t="str">
        <f>IFERROR(IF(B166&lt;&gt;"",L167/(HmotnosťNaStratuZískanie),""),"")</f>
        <v/>
      </c>
    </row>
    <row r="168" spans="2:13" ht="30" customHeight="1" x14ac:dyDescent="0.2">
      <c r="B168" s="22" t="str">
        <f t="shared" si="13"/>
        <v/>
      </c>
      <c r="C168" s="23" t="str">
        <f t="shared" si="16"/>
        <v/>
      </c>
      <c r="D168" s="23" t="str">
        <f t="shared" si="14"/>
        <v/>
      </c>
      <c r="E168" s="4" t="str">
        <f t="shared" si="15"/>
        <v/>
      </c>
      <c r="F168" s="24" t="str">
        <f>IFERROR(PriebežnéBMR,"")</f>
        <v/>
      </c>
      <c r="G168" s="24" t="str">
        <f>IFERROR(IF(K167&gt;0,F167*KoeficientAktivity+IF(HmotnosťCieľ="Udržať",0,IF(HmotnosťCieľ="ZNÍŽIŤ",-500,IF(HmotnosťCieľ="Zvýšiť",500))),""),"")</f>
        <v/>
      </c>
      <c r="H168" s="24" t="str">
        <f>IFERROR(F168*(KoeficientAktivity),"")</f>
        <v/>
      </c>
      <c r="I168" s="25" t="str">
        <f t="shared" si="12"/>
        <v/>
      </c>
      <c r="J168" s="25" t="str">
        <f t="shared" si="17"/>
        <v/>
      </c>
      <c r="K168" s="26" t="str">
        <f>IFERROR(IF(Štandardné,J168/KalNaLibru,J168/KalNaLibru/2.2),"")</f>
        <v/>
      </c>
      <c r="L168" s="27" t="str">
        <f>IFERROR(HmotnosťNaStratuZískanie-K168,"")</f>
        <v/>
      </c>
      <c r="M168" s="29" t="str">
        <f>IFERROR(IF(B167&lt;&gt;"",L168/(HmotnosťNaStratuZískanie),""),"")</f>
        <v/>
      </c>
    </row>
    <row r="169" spans="2:13" ht="30" customHeight="1" x14ac:dyDescent="0.2">
      <c r="B169" s="22" t="str">
        <f t="shared" si="13"/>
        <v/>
      </c>
      <c r="C169" s="23" t="str">
        <f t="shared" si="16"/>
        <v/>
      </c>
      <c r="D169" s="23" t="str">
        <f t="shared" si="14"/>
        <v/>
      </c>
      <c r="E169" s="4" t="str">
        <f t="shared" si="15"/>
        <v/>
      </c>
      <c r="F169" s="24" t="str">
        <f>IFERROR(PriebežnéBMR,"")</f>
        <v/>
      </c>
      <c r="G169" s="24" t="str">
        <f>IFERROR(IF(K168&gt;0,F168*KoeficientAktivity+IF(HmotnosťCieľ="Udržať",0,IF(HmotnosťCieľ="ZNÍŽIŤ",-500,IF(HmotnosťCieľ="Zvýšiť",500))),""),"")</f>
        <v/>
      </c>
      <c r="H169" s="24" t="str">
        <f>IFERROR(F169*(KoeficientAktivity),"")</f>
        <v/>
      </c>
      <c r="I169" s="25" t="str">
        <f t="shared" si="12"/>
        <v/>
      </c>
      <c r="J169" s="25" t="str">
        <f t="shared" si="17"/>
        <v/>
      </c>
      <c r="K169" s="26" t="str">
        <f>IFERROR(IF(Štandardné,J169/KalNaLibru,J169/KalNaLibru/2.2),"")</f>
        <v/>
      </c>
      <c r="L169" s="27" t="str">
        <f>IFERROR(HmotnosťNaStratuZískanie-K169,"")</f>
        <v/>
      </c>
      <c r="M169" s="29" t="str">
        <f>IFERROR(IF(B168&lt;&gt;"",L169/(HmotnosťNaStratuZískanie),""),"")</f>
        <v/>
      </c>
    </row>
    <row r="170" spans="2:13" ht="30" customHeight="1" x14ac:dyDescent="0.2">
      <c r="B170" s="22" t="str">
        <f t="shared" si="13"/>
        <v/>
      </c>
      <c r="C170" s="23" t="str">
        <f t="shared" si="16"/>
        <v/>
      </c>
      <c r="D170" s="23" t="str">
        <f t="shared" si="14"/>
        <v/>
      </c>
      <c r="E170" s="4" t="str">
        <f t="shared" si="15"/>
        <v/>
      </c>
      <c r="F170" s="24" t="str">
        <f>IFERROR(PriebežnéBMR,"")</f>
        <v/>
      </c>
      <c r="G170" s="24" t="str">
        <f>IFERROR(IF(K169&gt;0,F169*KoeficientAktivity+IF(HmotnosťCieľ="Udržať",0,IF(HmotnosťCieľ="ZNÍŽIŤ",-500,IF(HmotnosťCieľ="Zvýšiť",500))),""),"")</f>
        <v/>
      </c>
      <c r="H170" s="24" t="str">
        <f>IFERROR(F170*(KoeficientAktivity),"")</f>
        <v/>
      </c>
      <c r="I170" s="25" t="str">
        <f t="shared" si="12"/>
        <v/>
      </c>
      <c r="J170" s="25" t="str">
        <f t="shared" si="17"/>
        <v/>
      </c>
      <c r="K170" s="26" t="str">
        <f>IFERROR(IF(Štandardné,J170/KalNaLibru,J170/KalNaLibru/2.2),"")</f>
        <v/>
      </c>
      <c r="L170" s="27" t="str">
        <f>IFERROR(HmotnosťNaStratuZískanie-K170,"")</f>
        <v/>
      </c>
      <c r="M170" s="29" t="str">
        <f>IFERROR(IF(B169&lt;&gt;"",L170/(HmotnosťNaStratuZískanie),""),"")</f>
        <v/>
      </c>
    </row>
    <row r="171" spans="2:13" ht="30" customHeight="1" x14ac:dyDescent="0.2">
      <c r="B171" s="22" t="str">
        <f t="shared" si="13"/>
        <v/>
      </c>
      <c r="C171" s="23" t="str">
        <f t="shared" si="16"/>
        <v/>
      </c>
      <c r="D171" s="23" t="str">
        <f t="shared" si="14"/>
        <v/>
      </c>
      <c r="E171" s="4" t="str">
        <f t="shared" si="15"/>
        <v/>
      </c>
      <c r="F171" s="24" t="str">
        <f>IFERROR(PriebežnéBMR,"")</f>
        <v/>
      </c>
      <c r="G171" s="24" t="str">
        <f>IFERROR(IF(K170&gt;0,F170*KoeficientAktivity+IF(HmotnosťCieľ="Udržať",0,IF(HmotnosťCieľ="ZNÍŽIŤ",-500,IF(HmotnosťCieľ="Zvýšiť",500))),""),"")</f>
        <v/>
      </c>
      <c r="H171" s="24" t="str">
        <f>IFERROR(F171*(KoeficientAktivity),"")</f>
        <v/>
      </c>
      <c r="I171" s="25" t="str">
        <f t="shared" si="12"/>
        <v/>
      </c>
      <c r="J171" s="25" t="str">
        <f t="shared" si="17"/>
        <v/>
      </c>
      <c r="K171" s="26" t="str">
        <f>IFERROR(IF(Štandardné,J171/KalNaLibru,J171/KalNaLibru/2.2),"")</f>
        <v/>
      </c>
      <c r="L171" s="27" t="str">
        <f>IFERROR(HmotnosťNaStratuZískanie-K171,"")</f>
        <v/>
      </c>
      <c r="M171" s="29" t="str">
        <f>IFERROR(IF(B170&lt;&gt;"",L171/(HmotnosťNaStratuZískanie),""),"")</f>
        <v/>
      </c>
    </row>
    <row r="172" spans="2:13" ht="30" customHeight="1" x14ac:dyDescent="0.2">
      <c r="B172" s="22" t="str">
        <f t="shared" si="13"/>
        <v/>
      </c>
      <c r="C172" s="23" t="str">
        <f t="shared" si="16"/>
        <v/>
      </c>
      <c r="D172" s="23" t="str">
        <f t="shared" si="14"/>
        <v/>
      </c>
      <c r="E172" s="4" t="str">
        <f t="shared" si="15"/>
        <v/>
      </c>
      <c r="F172" s="24" t="str">
        <f>IFERROR(PriebežnéBMR,"")</f>
        <v/>
      </c>
      <c r="G172" s="24" t="str">
        <f>IFERROR(IF(K171&gt;0,F171*KoeficientAktivity+IF(HmotnosťCieľ="Udržať",0,IF(HmotnosťCieľ="ZNÍŽIŤ",-500,IF(HmotnosťCieľ="Zvýšiť",500))),""),"")</f>
        <v/>
      </c>
      <c r="H172" s="24" t="str">
        <f>IFERROR(F172*(KoeficientAktivity),"")</f>
        <v/>
      </c>
      <c r="I172" s="25" t="str">
        <f t="shared" si="12"/>
        <v/>
      </c>
      <c r="J172" s="25" t="str">
        <f t="shared" si="17"/>
        <v/>
      </c>
      <c r="K172" s="26" t="str">
        <f>IFERROR(IF(Štandardné,J172/KalNaLibru,J172/KalNaLibru/2.2),"")</f>
        <v/>
      </c>
      <c r="L172" s="27" t="str">
        <f>IFERROR(HmotnosťNaStratuZískanie-K172,"")</f>
        <v/>
      </c>
      <c r="M172" s="29" t="str">
        <f>IFERROR(IF(B171&lt;&gt;"",L172/(HmotnosťNaStratuZískanie),""),"")</f>
        <v/>
      </c>
    </row>
    <row r="173" spans="2:13" ht="30" customHeight="1" x14ac:dyDescent="0.2">
      <c r="B173" s="22" t="str">
        <f t="shared" si="13"/>
        <v/>
      </c>
      <c r="C173" s="23" t="str">
        <f t="shared" si="16"/>
        <v/>
      </c>
      <c r="D173" s="23" t="str">
        <f t="shared" si="14"/>
        <v/>
      </c>
      <c r="E173" s="4" t="str">
        <f t="shared" si="15"/>
        <v/>
      </c>
      <c r="F173" s="24" t="str">
        <f>IFERROR(PriebežnéBMR,"")</f>
        <v/>
      </c>
      <c r="G173" s="24" t="str">
        <f>IFERROR(IF(K172&gt;0,F172*KoeficientAktivity+IF(HmotnosťCieľ="Udržať",0,IF(HmotnosťCieľ="ZNÍŽIŤ",-500,IF(HmotnosťCieľ="Zvýšiť",500))),""),"")</f>
        <v/>
      </c>
      <c r="H173" s="24" t="str">
        <f>IFERROR(F173*(KoeficientAktivity),"")</f>
        <v/>
      </c>
      <c r="I173" s="25" t="str">
        <f t="shared" si="12"/>
        <v/>
      </c>
      <c r="J173" s="25" t="str">
        <f t="shared" si="17"/>
        <v/>
      </c>
      <c r="K173" s="26" t="str">
        <f>IFERROR(IF(Štandardné,J173/KalNaLibru,J173/KalNaLibru/2.2),"")</f>
        <v/>
      </c>
      <c r="L173" s="27" t="str">
        <f>IFERROR(HmotnosťNaStratuZískanie-K173,"")</f>
        <v/>
      </c>
      <c r="M173" s="29" t="str">
        <f>IFERROR(IF(B172&lt;&gt;"",L173/(HmotnosťNaStratuZískanie),""),"")</f>
        <v/>
      </c>
    </row>
    <row r="174" spans="2:13" ht="30" customHeight="1" x14ac:dyDescent="0.2">
      <c r="B174" s="22" t="str">
        <f t="shared" si="13"/>
        <v/>
      </c>
      <c r="C174" s="23" t="str">
        <f t="shared" si="16"/>
        <v/>
      </c>
      <c r="D174" s="23" t="str">
        <f t="shared" si="14"/>
        <v/>
      </c>
      <c r="E174" s="4" t="str">
        <f t="shared" si="15"/>
        <v/>
      </c>
      <c r="F174" s="24" t="str">
        <f>IFERROR(PriebežnéBMR,"")</f>
        <v/>
      </c>
      <c r="G174" s="24" t="str">
        <f>IFERROR(IF(K173&gt;0,F173*KoeficientAktivity+IF(HmotnosťCieľ="Udržať",0,IF(HmotnosťCieľ="ZNÍŽIŤ",-500,IF(HmotnosťCieľ="Zvýšiť",500))),""),"")</f>
        <v/>
      </c>
      <c r="H174" s="24" t="str">
        <f>IFERROR(F174*(KoeficientAktivity),"")</f>
        <v/>
      </c>
      <c r="I174" s="25" t="str">
        <f t="shared" si="12"/>
        <v/>
      </c>
      <c r="J174" s="25" t="str">
        <f t="shared" si="17"/>
        <v/>
      </c>
      <c r="K174" s="26" t="str">
        <f>IFERROR(IF(Štandardné,J174/KalNaLibru,J174/KalNaLibru/2.2),"")</f>
        <v/>
      </c>
      <c r="L174" s="27" t="str">
        <f>IFERROR(HmotnosťNaStratuZískanie-K174,"")</f>
        <v/>
      </c>
      <c r="M174" s="29" t="str">
        <f>IFERROR(IF(B173&lt;&gt;"",L174/(HmotnosťNaStratuZískanie),""),"")</f>
        <v/>
      </c>
    </row>
    <row r="175" spans="2:13" ht="30" customHeight="1" x14ac:dyDescent="0.2">
      <c r="B175" s="22" t="str">
        <f t="shared" si="13"/>
        <v/>
      </c>
      <c r="C175" s="23" t="str">
        <f t="shared" si="16"/>
        <v/>
      </c>
      <c r="D175" s="23" t="str">
        <f t="shared" si="14"/>
        <v/>
      </c>
      <c r="E175" s="4" t="str">
        <f t="shared" si="15"/>
        <v/>
      </c>
      <c r="F175" s="24" t="str">
        <f>IFERROR(PriebežnéBMR,"")</f>
        <v/>
      </c>
      <c r="G175" s="24" t="str">
        <f>IFERROR(IF(K174&gt;0,F174*KoeficientAktivity+IF(HmotnosťCieľ="Udržať",0,IF(HmotnosťCieľ="ZNÍŽIŤ",-500,IF(HmotnosťCieľ="Zvýšiť",500))),""),"")</f>
        <v/>
      </c>
      <c r="H175" s="24" t="str">
        <f>IFERROR(F175*(KoeficientAktivity),"")</f>
        <v/>
      </c>
      <c r="I175" s="25" t="str">
        <f t="shared" si="12"/>
        <v/>
      </c>
      <c r="J175" s="25" t="str">
        <f t="shared" si="17"/>
        <v/>
      </c>
      <c r="K175" s="26" t="str">
        <f>IFERROR(IF(Štandardné,J175/KalNaLibru,J175/KalNaLibru/2.2),"")</f>
        <v/>
      </c>
      <c r="L175" s="27" t="str">
        <f>IFERROR(HmotnosťNaStratuZískanie-K175,"")</f>
        <v/>
      </c>
      <c r="M175" s="29" t="str">
        <f>IFERROR(IF(B174&lt;&gt;"",L175/(HmotnosťNaStratuZískanie),""),"")</f>
        <v/>
      </c>
    </row>
    <row r="176" spans="2:13" ht="30" customHeight="1" x14ac:dyDescent="0.2">
      <c r="B176" s="22" t="str">
        <f t="shared" si="13"/>
        <v/>
      </c>
      <c r="C176" s="23" t="str">
        <f t="shared" si="16"/>
        <v/>
      </c>
      <c r="D176" s="23" t="str">
        <f t="shared" si="14"/>
        <v/>
      </c>
      <c r="E176" s="4" t="str">
        <f t="shared" si="15"/>
        <v/>
      </c>
      <c r="F176" s="24" t="str">
        <f>IFERROR(PriebežnéBMR,"")</f>
        <v/>
      </c>
      <c r="G176" s="24" t="str">
        <f>IFERROR(IF(K175&gt;0,F175*KoeficientAktivity+IF(HmotnosťCieľ="Udržať",0,IF(HmotnosťCieľ="ZNÍŽIŤ",-500,IF(HmotnosťCieľ="Zvýšiť",500))),""),"")</f>
        <v/>
      </c>
      <c r="H176" s="24" t="str">
        <f>IFERROR(F176*(KoeficientAktivity),"")</f>
        <v/>
      </c>
      <c r="I176" s="25" t="str">
        <f t="shared" si="12"/>
        <v/>
      </c>
      <c r="J176" s="25" t="str">
        <f t="shared" si="17"/>
        <v/>
      </c>
      <c r="K176" s="26" t="str">
        <f>IFERROR(IF(Štandardné,J176/KalNaLibru,J176/KalNaLibru/2.2),"")</f>
        <v/>
      </c>
      <c r="L176" s="27" t="str">
        <f>IFERROR(HmotnosťNaStratuZískanie-K176,"")</f>
        <v/>
      </c>
      <c r="M176" s="29" t="str">
        <f>IFERROR(IF(B175&lt;&gt;"",L176/(HmotnosťNaStratuZískanie),""),"")</f>
        <v/>
      </c>
    </row>
    <row r="177" spans="2:13" ht="30" customHeight="1" x14ac:dyDescent="0.2">
      <c r="B177" s="22" t="str">
        <f t="shared" si="13"/>
        <v/>
      </c>
      <c r="C177" s="23" t="str">
        <f t="shared" si="16"/>
        <v/>
      </c>
      <c r="D177" s="23" t="str">
        <f t="shared" si="14"/>
        <v/>
      </c>
      <c r="E177" s="4" t="str">
        <f t="shared" si="15"/>
        <v/>
      </c>
      <c r="F177" s="24" t="str">
        <f>IFERROR(PriebežnéBMR,"")</f>
        <v/>
      </c>
      <c r="G177" s="24" t="str">
        <f>IFERROR(IF(K176&gt;0,F176*KoeficientAktivity+IF(HmotnosťCieľ="Udržať",0,IF(HmotnosťCieľ="ZNÍŽIŤ",-500,IF(HmotnosťCieľ="Zvýšiť",500))),""),"")</f>
        <v/>
      </c>
      <c r="H177" s="24" t="str">
        <f>IFERROR(F177*(KoeficientAktivity),"")</f>
        <v/>
      </c>
      <c r="I177" s="25" t="str">
        <f t="shared" si="12"/>
        <v/>
      </c>
      <c r="J177" s="25" t="str">
        <f t="shared" si="17"/>
        <v/>
      </c>
      <c r="K177" s="26" t="str">
        <f>IFERROR(IF(Štandardné,J177/KalNaLibru,J177/KalNaLibru/2.2),"")</f>
        <v/>
      </c>
      <c r="L177" s="27" t="str">
        <f>IFERROR(HmotnosťNaStratuZískanie-K177,"")</f>
        <v/>
      </c>
      <c r="M177" s="29" t="str">
        <f>IFERROR(IF(B176&lt;&gt;"",L177/(HmotnosťNaStratuZískanie),""),"")</f>
        <v/>
      </c>
    </row>
    <row r="178" spans="2:13" ht="30" customHeight="1" x14ac:dyDescent="0.2">
      <c r="B178" s="22" t="str">
        <f t="shared" si="13"/>
        <v/>
      </c>
      <c r="C178" s="23" t="str">
        <f t="shared" si="16"/>
        <v/>
      </c>
      <c r="D178" s="23" t="str">
        <f t="shared" si="14"/>
        <v/>
      </c>
      <c r="E178" s="4" t="str">
        <f t="shared" si="15"/>
        <v/>
      </c>
      <c r="F178" s="24" t="str">
        <f>IFERROR(PriebežnéBMR,"")</f>
        <v/>
      </c>
      <c r="G178" s="24" t="str">
        <f>IFERROR(IF(K177&gt;0,F177*KoeficientAktivity+IF(HmotnosťCieľ="Udržať",0,IF(HmotnosťCieľ="ZNÍŽIŤ",-500,IF(HmotnosťCieľ="Zvýšiť",500))),""),"")</f>
        <v/>
      </c>
      <c r="H178" s="24" t="str">
        <f>IFERROR(F178*(KoeficientAktivity),"")</f>
        <v/>
      </c>
      <c r="I178" s="25" t="str">
        <f t="shared" si="12"/>
        <v/>
      </c>
      <c r="J178" s="25" t="str">
        <f t="shared" si="17"/>
        <v/>
      </c>
      <c r="K178" s="26" t="str">
        <f>IFERROR(IF(Štandardné,J178/KalNaLibru,J178/KalNaLibru/2.2),"")</f>
        <v/>
      </c>
      <c r="L178" s="27" t="str">
        <f>IFERROR(HmotnosťNaStratuZískanie-K178,"")</f>
        <v/>
      </c>
      <c r="M178" s="29" t="str">
        <f>IFERROR(IF(B177&lt;&gt;"",L178/(HmotnosťNaStratuZískanie),""),"")</f>
        <v/>
      </c>
    </row>
    <row r="179" spans="2:13" ht="30" customHeight="1" x14ac:dyDescent="0.2">
      <c r="B179" s="22" t="str">
        <f t="shared" si="13"/>
        <v/>
      </c>
      <c r="C179" s="23" t="str">
        <f t="shared" si="16"/>
        <v/>
      </c>
      <c r="D179" s="23" t="str">
        <f t="shared" si="14"/>
        <v/>
      </c>
      <c r="E179" s="4" t="str">
        <f t="shared" si="15"/>
        <v/>
      </c>
      <c r="F179" s="24" t="str">
        <f>IFERROR(PriebežnéBMR,"")</f>
        <v/>
      </c>
      <c r="G179" s="24" t="str">
        <f>IFERROR(IF(K178&gt;0,F178*KoeficientAktivity+IF(HmotnosťCieľ="Udržať",0,IF(HmotnosťCieľ="ZNÍŽIŤ",-500,IF(HmotnosťCieľ="Zvýšiť",500))),""),"")</f>
        <v/>
      </c>
      <c r="H179" s="24" t="str">
        <f>IFERROR(F179*(KoeficientAktivity),"")</f>
        <v/>
      </c>
      <c r="I179" s="25" t="str">
        <f t="shared" si="12"/>
        <v/>
      </c>
      <c r="J179" s="25" t="str">
        <f t="shared" si="17"/>
        <v/>
      </c>
      <c r="K179" s="26" t="str">
        <f>IFERROR(IF(Štandardné,J179/KalNaLibru,J179/KalNaLibru/2.2),"")</f>
        <v/>
      </c>
      <c r="L179" s="27" t="str">
        <f>IFERROR(HmotnosťNaStratuZískanie-K179,"")</f>
        <v/>
      </c>
      <c r="M179" s="29" t="str">
        <f>IFERROR(IF(B178&lt;&gt;"",L179/(HmotnosťNaStratuZískanie),""),"")</f>
        <v/>
      </c>
    </row>
    <row r="180" spans="2:13" ht="30" customHeight="1" x14ac:dyDescent="0.2">
      <c r="B180" s="22" t="str">
        <f t="shared" si="13"/>
        <v/>
      </c>
      <c r="C180" s="23" t="str">
        <f t="shared" si="16"/>
        <v/>
      </c>
      <c r="D180" s="23" t="str">
        <f t="shared" si="14"/>
        <v/>
      </c>
      <c r="E180" s="4" t="str">
        <f t="shared" si="15"/>
        <v/>
      </c>
      <c r="F180" s="24" t="str">
        <f>IFERROR(PriebežnéBMR,"")</f>
        <v/>
      </c>
      <c r="G180" s="24" t="str">
        <f>IFERROR(IF(K179&gt;0,F179*KoeficientAktivity+IF(HmotnosťCieľ="Udržať",0,IF(HmotnosťCieľ="ZNÍŽIŤ",-500,IF(HmotnosťCieľ="Zvýšiť",500))),""),"")</f>
        <v/>
      </c>
      <c r="H180" s="24" t="str">
        <f>IFERROR(F180*(KoeficientAktivity),"")</f>
        <v/>
      </c>
      <c r="I180" s="25" t="str">
        <f t="shared" si="12"/>
        <v/>
      </c>
      <c r="J180" s="25" t="str">
        <f t="shared" si="17"/>
        <v/>
      </c>
      <c r="K180" s="26" t="str">
        <f>IFERROR(IF(Štandardné,J180/KalNaLibru,J180/KalNaLibru/2.2),"")</f>
        <v/>
      </c>
      <c r="L180" s="27" t="str">
        <f>IFERROR(HmotnosťNaStratuZískanie-K180,"")</f>
        <v/>
      </c>
      <c r="M180" s="29" t="str">
        <f>IFERROR(IF(B179&lt;&gt;"",L180/(HmotnosťNaStratuZískanie),""),"")</f>
        <v/>
      </c>
    </row>
    <row r="181" spans="2:13" ht="30" customHeight="1" x14ac:dyDescent="0.2">
      <c r="B181" s="22" t="str">
        <f t="shared" si="13"/>
        <v/>
      </c>
      <c r="C181" s="23" t="str">
        <f t="shared" si="16"/>
        <v/>
      </c>
      <c r="D181" s="23" t="str">
        <f t="shared" si="14"/>
        <v/>
      </c>
      <c r="E181" s="4" t="str">
        <f t="shared" si="15"/>
        <v/>
      </c>
      <c r="F181" s="24" t="str">
        <f>IFERROR(PriebežnéBMR,"")</f>
        <v/>
      </c>
      <c r="G181" s="24" t="str">
        <f>IFERROR(IF(K180&gt;0,F180*KoeficientAktivity+IF(HmotnosťCieľ="Udržať",0,IF(HmotnosťCieľ="ZNÍŽIŤ",-500,IF(HmotnosťCieľ="Zvýšiť",500))),""),"")</f>
        <v/>
      </c>
      <c r="H181" s="24" t="str">
        <f>IFERROR(F181*(KoeficientAktivity),"")</f>
        <v/>
      </c>
      <c r="I181" s="25" t="str">
        <f t="shared" si="12"/>
        <v/>
      </c>
      <c r="J181" s="25" t="str">
        <f t="shared" si="17"/>
        <v/>
      </c>
      <c r="K181" s="26" t="str">
        <f>IFERROR(IF(Štandardné,J181/KalNaLibru,J181/KalNaLibru/2.2),"")</f>
        <v/>
      </c>
      <c r="L181" s="27" t="str">
        <f>IFERROR(HmotnosťNaStratuZískanie-K181,"")</f>
        <v/>
      </c>
      <c r="M181" s="29" t="str">
        <f>IFERROR(IF(B180&lt;&gt;"",L181/(HmotnosťNaStratuZískanie),""),"")</f>
        <v/>
      </c>
    </row>
    <row r="182" spans="2:13" ht="30" customHeight="1" x14ac:dyDescent="0.2">
      <c r="B182" s="22" t="str">
        <f t="shared" si="13"/>
        <v/>
      </c>
      <c r="C182" s="23" t="str">
        <f t="shared" si="16"/>
        <v/>
      </c>
      <c r="D182" s="23" t="str">
        <f t="shared" si="14"/>
        <v/>
      </c>
      <c r="E182" s="4" t="str">
        <f t="shared" si="15"/>
        <v/>
      </c>
      <c r="F182" s="24" t="str">
        <f>IFERROR(PriebežnéBMR,"")</f>
        <v/>
      </c>
      <c r="G182" s="24" t="str">
        <f>IFERROR(IF(K181&gt;0,F181*KoeficientAktivity+IF(HmotnosťCieľ="Udržať",0,IF(HmotnosťCieľ="ZNÍŽIŤ",-500,IF(HmotnosťCieľ="Zvýšiť",500))),""),"")</f>
        <v/>
      </c>
      <c r="H182" s="24" t="str">
        <f>IFERROR(F182*(KoeficientAktivity),"")</f>
        <v/>
      </c>
      <c r="I182" s="25" t="str">
        <f t="shared" si="12"/>
        <v/>
      </c>
      <c r="J182" s="25" t="str">
        <f t="shared" si="17"/>
        <v/>
      </c>
      <c r="K182" s="26" t="str">
        <f>IFERROR(IF(Štandardné,J182/KalNaLibru,J182/KalNaLibru/2.2),"")</f>
        <v/>
      </c>
      <c r="L182" s="27" t="str">
        <f>IFERROR(HmotnosťNaStratuZískanie-K182,"")</f>
        <v/>
      </c>
      <c r="M182" s="29" t="str">
        <f>IFERROR(IF(B181&lt;&gt;"",L182/(HmotnosťNaStratuZískanie),""),"")</f>
        <v/>
      </c>
    </row>
    <row r="183" spans="2:13" ht="30" customHeight="1" x14ac:dyDescent="0.2">
      <c r="B183" s="22" t="str">
        <f t="shared" si="13"/>
        <v/>
      </c>
      <c r="C183" s="23" t="str">
        <f t="shared" si="16"/>
        <v/>
      </c>
      <c r="D183" s="23" t="str">
        <f t="shared" si="14"/>
        <v/>
      </c>
      <c r="E183" s="4" t="str">
        <f t="shared" si="15"/>
        <v/>
      </c>
      <c r="F183" s="24" t="str">
        <f>IFERROR(PriebežnéBMR,"")</f>
        <v/>
      </c>
      <c r="G183" s="24" t="str">
        <f>IFERROR(IF(K182&gt;0,F182*KoeficientAktivity+IF(HmotnosťCieľ="Udržať",0,IF(HmotnosťCieľ="ZNÍŽIŤ",-500,IF(HmotnosťCieľ="Zvýšiť",500))),""),"")</f>
        <v/>
      </c>
      <c r="H183" s="24" t="str">
        <f>IFERROR(F183*(KoeficientAktivity),"")</f>
        <v/>
      </c>
      <c r="I183" s="25" t="str">
        <f t="shared" si="12"/>
        <v/>
      </c>
      <c r="J183" s="25" t="str">
        <f t="shared" si="17"/>
        <v/>
      </c>
      <c r="K183" s="26" t="str">
        <f>IFERROR(IF(Štandardné,J183/KalNaLibru,J183/KalNaLibru/2.2),"")</f>
        <v/>
      </c>
      <c r="L183" s="27" t="str">
        <f>IFERROR(HmotnosťNaStratuZískanie-K183,"")</f>
        <v/>
      </c>
      <c r="M183" s="29" t="str">
        <f>IFERROR(IF(B182&lt;&gt;"",L183/(HmotnosťNaStratuZískanie),""),"")</f>
        <v/>
      </c>
    </row>
    <row r="184" spans="2:13" ht="30" customHeight="1" x14ac:dyDescent="0.2">
      <c r="B184" s="22" t="str">
        <f t="shared" si="13"/>
        <v/>
      </c>
      <c r="C184" s="23" t="str">
        <f t="shared" si="16"/>
        <v/>
      </c>
      <c r="D184" s="23" t="str">
        <f t="shared" si="14"/>
        <v/>
      </c>
      <c r="E184" s="4" t="str">
        <f t="shared" si="15"/>
        <v/>
      </c>
      <c r="F184" s="24" t="str">
        <f>IFERROR(PriebežnéBMR,"")</f>
        <v/>
      </c>
      <c r="G184" s="24" t="str">
        <f>IFERROR(IF(K183&gt;0,F183*KoeficientAktivity+IF(HmotnosťCieľ="Udržať",0,IF(HmotnosťCieľ="ZNÍŽIŤ",-500,IF(HmotnosťCieľ="Zvýšiť",500))),""),"")</f>
        <v/>
      </c>
      <c r="H184" s="24" t="str">
        <f>IFERROR(F184*(KoeficientAktivity),"")</f>
        <v/>
      </c>
      <c r="I184" s="25" t="str">
        <f t="shared" si="12"/>
        <v/>
      </c>
      <c r="J184" s="25" t="str">
        <f t="shared" si="17"/>
        <v/>
      </c>
      <c r="K184" s="26" t="str">
        <f>IFERROR(IF(Štandardné,J184/KalNaLibru,J184/KalNaLibru/2.2),"")</f>
        <v/>
      </c>
      <c r="L184" s="27" t="str">
        <f>IFERROR(HmotnosťNaStratuZískanie-K184,"")</f>
        <v/>
      </c>
      <c r="M184" s="29" t="str">
        <f>IFERROR(IF(B183&lt;&gt;"",L184/(HmotnosťNaStratuZískanie),""),"")</f>
        <v/>
      </c>
    </row>
    <row r="185" spans="2:13" ht="30" customHeight="1" x14ac:dyDescent="0.2">
      <c r="B185" s="22" t="str">
        <f t="shared" si="13"/>
        <v/>
      </c>
      <c r="C185" s="23" t="str">
        <f t="shared" si="16"/>
        <v/>
      </c>
      <c r="D185" s="23" t="str">
        <f t="shared" si="14"/>
        <v/>
      </c>
      <c r="E185" s="4" t="str">
        <f t="shared" si="15"/>
        <v/>
      </c>
      <c r="F185" s="24" t="str">
        <f>IFERROR(PriebežnéBMR,"")</f>
        <v/>
      </c>
      <c r="G185" s="24" t="str">
        <f>IFERROR(IF(K184&gt;0,F184*KoeficientAktivity+IF(HmotnosťCieľ="Udržať",0,IF(HmotnosťCieľ="ZNÍŽIŤ",-500,IF(HmotnosťCieľ="Zvýšiť",500))),""),"")</f>
        <v/>
      </c>
      <c r="H185" s="24" t="str">
        <f>IFERROR(F185*(KoeficientAktivity),"")</f>
        <v/>
      </c>
      <c r="I185" s="25" t="str">
        <f t="shared" si="12"/>
        <v/>
      </c>
      <c r="J185" s="25" t="str">
        <f t="shared" si="17"/>
        <v/>
      </c>
      <c r="K185" s="26" t="str">
        <f>IFERROR(IF(Štandardné,J185/KalNaLibru,J185/KalNaLibru/2.2),"")</f>
        <v/>
      </c>
      <c r="L185" s="27" t="str">
        <f>IFERROR(HmotnosťNaStratuZískanie-K185,"")</f>
        <v/>
      </c>
      <c r="M185" s="29" t="str">
        <f>IFERROR(IF(B184&lt;&gt;"",L185/(HmotnosťNaStratuZískanie),""),"")</f>
        <v/>
      </c>
    </row>
    <row r="186" spans="2:13" ht="30" customHeight="1" x14ac:dyDescent="0.2">
      <c r="B186" s="22" t="str">
        <f t="shared" si="13"/>
        <v/>
      </c>
      <c r="C186" s="23" t="str">
        <f t="shared" si="16"/>
        <v/>
      </c>
      <c r="D186" s="23" t="str">
        <f t="shared" si="14"/>
        <v/>
      </c>
      <c r="E186" s="4" t="str">
        <f t="shared" si="15"/>
        <v/>
      </c>
      <c r="F186" s="24" t="str">
        <f>IFERROR(PriebežnéBMR,"")</f>
        <v/>
      </c>
      <c r="G186" s="24" t="str">
        <f>IFERROR(IF(K185&gt;0,F185*KoeficientAktivity+IF(HmotnosťCieľ="Udržať",0,IF(HmotnosťCieľ="ZNÍŽIŤ",-500,IF(HmotnosťCieľ="Zvýšiť",500))),""),"")</f>
        <v/>
      </c>
      <c r="H186" s="24" t="str">
        <f>IFERROR(F186*(KoeficientAktivity),"")</f>
        <v/>
      </c>
      <c r="I186" s="25" t="str">
        <f t="shared" si="12"/>
        <v/>
      </c>
      <c r="J186" s="25" t="str">
        <f t="shared" si="17"/>
        <v/>
      </c>
      <c r="K186" s="26" t="str">
        <f>IFERROR(IF(Štandardné,J186/KalNaLibru,J186/KalNaLibru/2.2),"")</f>
        <v/>
      </c>
      <c r="L186" s="27" t="str">
        <f>IFERROR(HmotnosťNaStratuZískanie-K186,"")</f>
        <v/>
      </c>
      <c r="M186" s="29" t="str">
        <f>IFERROR(IF(B185&lt;&gt;"",L186/(HmotnosťNaStratuZískanie),""),"")</f>
        <v/>
      </c>
    </row>
    <row r="187" spans="2:13" ht="30" customHeight="1" x14ac:dyDescent="0.2">
      <c r="B187" s="22" t="str">
        <f t="shared" si="13"/>
        <v/>
      </c>
      <c r="C187" s="23" t="str">
        <f t="shared" si="16"/>
        <v/>
      </c>
      <c r="D187" s="23" t="str">
        <f t="shared" si="14"/>
        <v/>
      </c>
      <c r="E187" s="4" t="str">
        <f t="shared" si="15"/>
        <v/>
      </c>
      <c r="F187" s="24" t="str">
        <f>IFERROR(PriebežnéBMR,"")</f>
        <v/>
      </c>
      <c r="G187" s="24" t="str">
        <f>IFERROR(IF(K186&gt;0,F186*KoeficientAktivity+IF(HmotnosťCieľ="Udržať",0,IF(HmotnosťCieľ="ZNÍŽIŤ",-500,IF(HmotnosťCieľ="Zvýšiť",500))),""),"")</f>
        <v/>
      </c>
      <c r="H187" s="24" t="str">
        <f>IFERROR(F187*(KoeficientAktivity),"")</f>
        <v/>
      </c>
      <c r="I187" s="25" t="str">
        <f t="shared" si="12"/>
        <v/>
      </c>
      <c r="J187" s="25" t="str">
        <f t="shared" si="17"/>
        <v/>
      </c>
      <c r="K187" s="26" t="str">
        <f>IFERROR(IF(Štandardné,J187/KalNaLibru,J187/KalNaLibru/2.2),"")</f>
        <v/>
      </c>
      <c r="L187" s="27" t="str">
        <f>IFERROR(HmotnosťNaStratuZískanie-K187,"")</f>
        <v/>
      </c>
      <c r="M187" s="29" t="str">
        <f>IFERROR(IF(B186&lt;&gt;"",L187/(HmotnosťNaStratuZískanie),""),"")</f>
        <v/>
      </c>
    </row>
    <row r="188" spans="2:13" ht="30" customHeight="1" x14ac:dyDescent="0.2">
      <c r="B188" s="22" t="str">
        <f t="shared" si="13"/>
        <v/>
      </c>
      <c r="C188" s="23" t="str">
        <f t="shared" si="16"/>
        <v/>
      </c>
      <c r="D188" s="23" t="str">
        <f t="shared" si="14"/>
        <v/>
      </c>
      <c r="E188" s="4" t="str">
        <f t="shared" si="15"/>
        <v/>
      </c>
      <c r="F188" s="24" t="str">
        <f>IFERROR(PriebežnéBMR,"")</f>
        <v/>
      </c>
      <c r="G188" s="24" t="str">
        <f>IFERROR(IF(K187&gt;0,F187*KoeficientAktivity+IF(HmotnosťCieľ="Udržať",0,IF(HmotnosťCieľ="ZNÍŽIŤ",-500,IF(HmotnosťCieľ="Zvýšiť",500))),""),"")</f>
        <v/>
      </c>
      <c r="H188" s="24" t="str">
        <f>IFERROR(F188*(KoeficientAktivity),"")</f>
        <v/>
      </c>
      <c r="I188" s="25" t="str">
        <f t="shared" si="12"/>
        <v/>
      </c>
      <c r="J188" s="25" t="str">
        <f t="shared" si="17"/>
        <v/>
      </c>
      <c r="K188" s="26" t="str">
        <f>IFERROR(IF(Štandardné,J188/KalNaLibru,J188/KalNaLibru/2.2),"")</f>
        <v/>
      </c>
      <c r="L188" s="27" t="str">
        <f>IFERROR(HmotnosťNaStratuZískanie-K188,"")</f>
        <v/>
      </c>
      <c r="M188" s="29" t="str">
        <f>IFERROR(IF(B187&lt;&gt;"",L188/(HmotnosťNaStratuZískanie),""),"")</f>
        <v/>
      </c>
    </row>
    <row r="189" spans="2:13" ht="30" customHeight="1" x14ac:dyDescent="0.2">
      <c r="B189" s="22" t="str">
        <f t="shared" si="13"/>
        <v/>
      </c>
      <c r="C189" s="23" t="str">
        <f t="shared" si="16"/>
        <v/>
      </c>
      <c r="D189" s="23" t="str">
        <f t="shared" si="14"/>
        <v/>
      </c>
      <c r="E189" s="4" t="str">
        <f t="shared" si="15"/>
        <v/>
      </c>
      <c r="F189" s="24" t="str">
        <f>IFERROR(PriebežnéBMR,"")</f>
        <v/>
      </c>
      <c r="G189" s="24" t="str">
        <f>IFERROR(IF(K188&gt;0,F188*KoeficientAktivity+IF(HmotnosťCieľ="Udržať",0,IF(HmotnosťCieľ="ZNÍŽIŤ",-500,IF(HmotnosťCieľ="Zvýšiť",500))),""),"")</f>
        <v/>
      </c>
      <c r="H189" s="24" t="str">
        <f>IFERROR(F189*(KoeficientAktivity),"")</f>
        <v/>
      </c>
      <c r="I189" s="25" t="str">
        <f t="shared" si="12"/>
        <v/>
      </c>
      <c r="J189" s="25" t="str">
        <f t="shared" si="17"/>
        <v/>
      </c>
      <c r="K189" s="26" t="str">
        <f>IFERROR(IF(Štandardné,J189/KalNaLibru,J189/KalNaLibru/2.2),"")</f>
        <v/>
      </c>
      <c r="L189" s="27" t="str">
        <f>IFERROR(HmotnosťNaStratuZískanie-K189,"")</f>
        <v/>
      </c>
      <c r="M189" s="29" t="str">
        <f>IFERROR(IF(B188&lt;&gt;"",L189/(HmotnosťNaStratuZískanie),""),"")</f>
        <v/>
      </c>
    </row>
    <row r="190" spans="2:13" ht="30" customHeight="1" x14ac:dyDescent="0.2">
      <c r="B190" s="22" t="str">
        <f t="shared" si="13"/>
        <v/>
      </c>
      <c r="C190" s="23" t="str">
        <f t="shared" si="16"/>
        <v/>
      </c>
      <c r="D190" s="23" t="str">
        <f t="shared" si="14"/>
        <v/>
      </c>
      <c r="E190" s="4" t="str">
        <f t="shared" si="15"/>
        <v/>
      </c>
      <c r="F190" s="24" t="str">
        <f>IFERROR(PriebežnéBMR,"")</f>
        <v/>
      </c>
      <c r="G190" s="24" t="str">
        <f>IFERROR(IF(K189&gt;0,F189*KoeficientAktivity+IF(HmotnosťCieľ="Udržať",0,IF(HmotnosťCieľ="ZNÍŽIŤ",-500,IF(HmotnosťCieľ="Zvýšiť",500))),""),"")</f>
        <v/>
      </c>
      <c r="H190" s="24" t="str">
        <f>IFERROR(F190*(KoeficientAktivity),"")</f>
        <v/>
      </c>
      <c r="I190" s="25" t="str">
        <f t="shared" si="12"/>
        <v/>
      </c>
      <c r="J190" s="25" t="str">
        <f t="shared" si="17"/>
        <v/>
      </c>
      <c r="K190" s="26" t="str">
        <f>IFERROR(IF(Štandardné,J190/KalNaLibru,J190/KalNaLibru/2.2),"")</f>
        <v/>
      </c>
      <c r="L190" s="27" t="str">
        <f>IFERROR(HmotnosťNaStratuZískanie-K190,"")</f>
        <v/>
      </c>
      <c r="M190" s="29" t="str">
        <f>IFERROR(IF(B189&lt;&gt;"",L190/(HmotnosťNaStratuZískanie),""),"")</f>
        <v/>
      </c>
    </row>
    <row r="191" spans="2:13" ht="30" customHeight="1" x14ac:dyDescent="0.2">
      <c r="B191" s="22" t="str">
        <f t="shared" si="13"/>
        <v/>
      </c>
      <c r="C191" s="23" t="str">
        <f t="shared" si="16"/>
        <v/>
      </c>
      <c r="D191" s="23" t="str">
        <f t="shared" si="14"/>
        <v/>
      </c>
      <c r="E191" s="4" t="str">
        <f t="shared" si="15"/>
        <v/>
      </c>
      <c r="F191" s="24" t="str">
        <f>IFERROR(PriebežnéBMR,"")</f>
        <v/>
      </c>
      <c r="G191" s="24" t="str">
        <f>IFERROR(IF(K190&gt;0,F190*KoeficientAktivity+IF(HmotnosťCieľ="Udržať",0,IF(HmotnosťCieľ="ZNÍŽIŤ",-500,IF(HmotnosťCieľ="Zvýšiť",500))),""),"")</f>
        <v/>
      </c>
      <c r="H191" s="24" t="str">
        <f>IFERROR(F191*(KoeficientAktivity),"")</f>
        <v/>
      </c>
      <c r="I191" s="25" t="str">
        <f t="shared" si="12"/>
        <v/>
      </c>
      <c r="J191" s="25" t="str">
        <f t="shared" si="17"/>
        <v/>
      </c>
      <c r="K191" s="26" t="str">
        <f>IFERROR(IF(Štandardné,J191/KalNaLibru,J191/KalNaLibru/2.2),"")</f>
        <v/>
      </c>
      <c r="L191" s="27" t="str">
        <f>IFERROR(HmotnosťNaStratuZískanie-K191,"")</f>
        <v/>
      </c>
      <c r="M191" s="29" t="str">
        <f>IFERROR(IF(B190&lt;&gt;"",L191/(HmotnosťNaStratuZískanie),""),"")</f>
        <v/>
      </c>
    </row>
    <row r="192" spans="2:13" ht="30" customHeight="1" x14ac:dyDescent="0.2">
      <c r="B192" s="22" t="str">
        <f t="shared" si="13"/>
        <v/>
      </c>
      <c r="C192" s="23" t="str">
        <f t="shared" si="16"/>
        <v/>
      </c>
      <c r="D192" s="23" t="str">
        <f t="shared" si="14"/>
        <v/>
      </c>
      <c r="E192" s="4" t="str">
        <f t="shared" si="15"/>
        <v/>
      </c>
      <c r="F192" s="24" t="str">
        <f>IFERROR(PriebežnéBMR,"")</f>
        <v/>
      </c>
      <c r="G192" s="24" t="str">
        <f>IFERROR(IF(K191&gt;0,F191*KoeficientAktivity+IF(HmotnosťCieľ="Udržať",0,IF(HmotnosťCieľ="ZNÍŽIŤ",-500,IF(HmotnosťCieľ="Zvýšiť",500))),""),"")</f>
        <v/>
      </c>
      <c r="H192" s="24" t="str">
        <f>IFERROR(F192*(KoeficientAktivity),"")</f>
        <v/>
      </c>
      <c r="I192" s="25" t="str">
        <f t="shared" si="12"/>
        <v/>
      </c>
      <c r="J192" s="25" t="str">
        <f t="shared" si="17"/>
        <v/>
      </c>
      <c r="K192" s="26" t="str">
        <f>IFERROR(IF(Štandardné,J192/KalNaLibru,J192/KalNaLibru/2.2),"")</f>
        <v/>
      </c>
      <c r="L192" s="27" t="str">
        <f>IFERROR(HmotnosťNaStratuZískanie-K192,"")</f>
        <v/>
      </c>
      <c r="M192" s="29" t="str">
        <f>IFERROR(IF(B191&lt;&gt;"",L192/(HmotnosťNaStratuZískanie),""),"")</f>
        <v/>
      </c>
    </row>
    <row r="193" spans="2:13" ht="30" customHeight="1" x14ac:dyDescent="0.2">
      <c r="B193" s="22" t="str">
        <f t="shared" si="13"/>
        <v/>
      </c>
      <c r="C193" s="23" t="str">
        <f t="shared" si="16"/>
        <v/>
      </c>
      <c r="D193" s="23" t="str">
        <f t="shared" si="14"/>
        <v/>
      </c>
      <c r="E193" s="4" t="str">
        <f t="shared" si="15"/>
        <v/>
      </c>
      <c r="F193" s="24" t="str">
        <f>IFERROR(PriebežnéBMR,"")</f>
        <v/>
      </c>
      <c r="G193" s="24" t="str">
        <f>IFERROR(IF(K192&gt;0,F192*KoeficientAktivity+IF(HmotnosťCieľ="Udržať",0,IF(HmotnosťCieľ="ZNÍŽIŤ",-500,IF(HmotnosťCieľ="Zvýšiť",500))),""),"")</f>
        <v/>
      </c>
      <c r="H193" s="24" t="str">
        <f>IFERROR(F193*(KoeficientAktivity),"")</f>
        <v/>
      </c>
      <c r="I193" s="25" t="str">
        <f t="shared" si="12"/>
        <v/>
      </c>
      <c r="J193" s="25" t="str">
        <f t="shared" si="17"/>
        <v/>
      </c>
      <c r="K193" s="26" t="str">
        <f>IFERROR(IF(Štandardné,J193/KalNaLibru,J193/KalNaLibru/2.2),"")</f>
        <v/>
      </c>
      <c r="L193" s="27" t="str">
        <f>IFERROR(HmotnosťNaStratuZískanie-K193,"")</f>
        <v/>
      </c>
      <c r="M193" s="29" t="str">
        <f>IFERROR(IF(B192&lt;&gt;"",L193/(HmotnosťNaStratuZískanie),""),"")</f>
        <v/>
      </c>
    </row>
    <row r="194" spans="2:13" ht="30" customHeight="1" x14ac:dyDescent="0.2">
      <c r="B194" s="22" t="str">
        <f t="shared" si="13"/>
        <v/>
      </c>
      <c r="C194" s="23" t="str">
        <f t="shared" si="16"/>
        <v/>
      </c>
      <c r="D194" s="23" t="str">
        <f t="shared" si="14"/>
        <v/>
      </c>
      <c r="E194" s="4" t="str">
        <f t="shared" si="15"/>
        <v/>
      </c>
      <c r="F194" s="24" t="str">
        <f>IFERROR(PriebežnéBMR,"")</f>
        <v/>
      </c>
      <c r="G194" s="24" t="str">
        <f>IFERROR(IF(K193&gt;0,F193*KoeficientAktivity+IF(HmotnosťCieľ="Udržať",0,IF(HmotnosťCieľ="ZNÍŽIŤ",-500,IF(HmotnosťCieľ="Zvýšiť",500))),""),"")</f>
        <v/>
      </c>
      <c r="H194" s="24" t="str">
        <f>IFERROR(F194*(KoeficientAktivity),"")</f>
        <v/>
      </c>
      <c r="I194" s="25" t="str">
        <f t="shared" si="12"/>
        <v/>
      </c>
      <c r="J194" s="25" t="str">
        <f t="shared" si="17"/>
        <v/>
      </c>
      <c r="K194" s="26" t="str">
        <f>IFERROR(IF(Štandardné,J194/KalNaLibru,J194/KalNaLibru/2.2),"")</f>
        <v/>
      </c>
      <c r="L194" s="27" t="str">
        <f>IFERROR(HmotnosťNaStratuZískanie-K194,"")</f>
        <v/>
      </c>
      <c r="M194" s="29" t="str">
        <f>IFERROR(IF(B193&lt;&gt;"",L194/(HmotnosťNaStratuZískanie),""),"")</f>
        <v/>
      </c>
    </row>
    <row r="195" spans="2:13" ht="30" customHeight="1" x14ac:dyDescent="0.2">
      <c r="B195" s="22" t="str">
        <f t="shared" si="13"/>
        <v/>
      </c>
      <c r="C195" s="23" t="str">
        <f t="shared" si="16"/>
        <v/>
      </c>
      <c r="D195" s="23" t="str">
        <f t="shared" si="14"/>
        <v/>
      </c>
      <c r="E195" s="4" t="str">
        <f t="shared" si="15"/>
        <v/>
      </c>
      <c r="F195" s="24" t="str">
        <f>IFERROR(PriebežnéBMR,"")</f>
        <v/>
      </c>
      <c r="G195" s="24" t="str">
        <f>IFERROR(IF(K194&gt;0,F194*KoeficientAktivity+IF(HmotnosťCieľ="Udržať",0,IF(HmotnosťCieľ="ZNÍŽIŤ",-500,IF(HmotnosťCieľ="Zvýšiť",500))),""),"")</f>
        <v/>
      </c>
      <c r="H195" s="24" t="str">
        <f>IFERROR(F195*(KoeficientAktivity),"")</f>
        <v/>
      </c>
      <c r="I195" s="25" t="str">
        <f t="shared" si="12"/>
        <v/>
      </c>
      <c r="J195" s="25" t="str">
        <f t="shared" si="17"/>
        <v/>
      </c>
      <c r="K195" s="26" t="str">
        <f>IFERROR(IF(Štandardné,J195/KalNaLibru,J195/KalNaLibru/2.2),"")</f>
        <v/>
      </c>
      <c r="L195" s="27" t="str">
        <f>IFERROR(HmotnosťNaStratuZískanie-K195,"")</f>
        <v/>
      </c>
      <c r="M195" s="29" t="str">
        <f>IFERROR(IF(B194&lt;&gt;"",L195/(HmotnosťNaStratuZískanie),""),"")</f>
        <v/>
      </c>
    </row>
    <row r="196" spans="2:13" ht="30" customHeight="1" x14ac:dyDescent="0.2">
      <c r="B196" s="22" t="str">
        <f t="shared" si="13"/>
        <v/>
      </c>
      <c r="C196" s="23" t="str">
        <f t="shared" si="16"/>
        <v/>
      </c>
      <c r="D196" s="23" t="str">
        <f t="shared" si="14"/>
        <v/>
      </c>
      <c r="E196" s="4" t="str">
        <f t="shared" si="15"/>
        <v/>
      </c>
      <c r="F196" s="24" t="str">
        <f>IFERROR(PriebežnéBMR,"")</f>
        <v/>
      </c>
      <c r="G196" s="24" t="str">
        <f>IFERROR(IF(K195&gt;0,F195*KoeficientAktivity+IF(HmotnosťCieľ="Udržať",0,IF(HmotnosťCieľ="ZNÍŽIŤ",-500,IF(HmotnosťCieľ="Zvýšiť",500))),""),"")</f>
        <v/>
      </c>
      <c r="H196" s="24" t="str">
        <f>IFERROR(F196*(KoeficientAktivity),"")</f>
        <v/>
      </c>
      <c r="I196" s="25" t="str">
        <f t="shared" si="12"/>
        <v/>
      </c>
      <c r="J196" s="25" t="str">
        <f t="shared" si="17"/>
        <v/>
      </c>
      <c r="K196" s="26" t="str">
        <f>IFERROR(IF(Štandardné,J196/KalNaLibru,J196/KalNaLibru/2.2),"")</f>
        <v/>
      </c>
      <c r="L196" s="27" t="str">
        <f>IFERROR(HmotnosťNaStratuZískanie-K196,"")</f>
        <v/>
      </c>
      <c r="M196" s="29" t="str">
        <f>IFERROR(IF(B195&lt;&gt;"",L196/(HmotnosťNaStratuZískanie),""),"")</f>
        <v/>
      </c>
    </row>
    <row r="197" spans="2:13" ht="30" customHeight="1" x14ac:dyDescent="0.2">
      <c r="B197" s="22" t="str">
        <f t="shared" si="13"/>
        <v/>
      </c>
      <c r="C197" s="23" t="str">
        <f t="shared" si="16"/>
        <v/>
      </c>
      <c r="D197" s="23" t="str">
        <f t="shared" si="14"/>
        <v/>
      </c>
      <c r="E197" s="4" t="str">
        <f t="shared" si="15"/>
        <v/>
      </c>
      <c r="F197" s="24" t="str">
        <f>IFERROR(PriebežnéBMR,"")</f>
        <v/>
      </c>
      <c r="G197" s="24" t="str">
        <f>IFERROR(IF(K196&gt;0,F196*KoeficientAktivity+IF(HmotnosťCieľ="Udržať",0,IF(HmotnosťCieľ="ZNÍŽIŤ",-500,IF(HmotnosťCieľ="Zvýšiť",500))),""),"")</f>
        <v/>
      </c>
      <c r="H197" s="24" t="str">
        <f>IFERROR(F197*(KoeficientAktivity),"")</f>
        <v/>
      </c>
      <c r="I197" s="25" t="str">
        <f t="shared" si="12"/>
        <v/>
      </c>
      <c r="J197" s="25" t="str">
        <f t="shared" si="17"/>
        <v/>
      </c>
      <c r="K197" s="26" t="str">
        <f>IFERROR(IF(Štandardné,J197/KalNaLibru,J197/KalNaLibru/2.2),"")</f>
        <v/>
      </c>
      <c r="L197" s="27" t="str">
        <f>IFERROR(HmotnosťNaStratuZískanie-K197,"")</f>
        <v/>
      </c>
      <c r="M197" s="29" t="str">
        <f>IFERROR(IF(B196&lt;&gt;"",L197/(HmotnosťNaStratuZískanie),""),"")</f>
        <v/>
      </c>
    </row>
    <row r="198" spans="2:13" ht="30" customHeight="1" x14ac:dyDescent="0.2">
      <c r="B198" s="22" t="str">
        <f t="shared" si="13"/>
        <v/>
      </c>
      <c r="C198" s="23" t="str">
        <f t="shared" si="16"/>
        <v/>
      </c>
      <c r="D198" s="23" t="str">
        <f t="shared" si="14"/>
        <v/>
      </c>
      <c r="E198" s="4" t="str">
        <f t="shared" si="15"/>
        <v/>
      </c>
      <c r="F198" s="24" t="str">
        <f>IFERROR(PriebežnéBMR,"")</f>
        <v/>
      </c>
      <c r="G198" s="24" t="str">
        <f>IFERROR(IF(K197&gt;0,F197*KoeficientAktivity+IF(HmotnosťCieľ="Udržať",0,IF(HmotnosťCieľ="ZNÍŽIŤ",-500,IF(HmotnosťCieľ="Zvýšiť",500))),""),"")</f>
        <v/>
      </c>
      <c r="H198" s="24" t="str">
        <f>IFERROR(F198*(KoeficientAktivity),"")</f>
        <v/>
      </c>
      <c r="I198" s="25" t="str">
        <f t="shared" si="12"/>
        <v/>
      </c>
      <c r="J198" s="25" t="str">
        <f t="shared" si="17"/>
        <v/>
      </c>
      <c r="K198" s="26" t="str">
        <f>IFERROR(IF(Štandardné,J198/KalNaLibru,J198/KalNaLibru/2.2),"")</f>
        <v/>
      </c>
      <c r="L198" s="27" t="str">
        <f>IFERROR(HmotnosťNaStratuZískanie-K198,"")</f>
        <v/>
      </c>
      <c r="M198" s="29" t="str">
        <f>IFERROR(IF(B197&lt;&gt;"",L198/(HmotnosťNaStratuZískanie),""),"")</f>
        <v/>
      </c>
    </row>
    <row r="199" spans="2:13" ht="30" customHeight="1" x14ac:dyDescent="0.2">
      <c r="B199" s="22" t="str">
        <f t="shared" si="13"/>
        <v/>
      </c>
      <c r="C199" s="23" t="str">
        <f t="shared" si="16"/>
        <v/>
      </c>
      <c r="D199" s="23" t="str">
        <f t="shared" si="14"/>
        <v/>
      </c>
      <c r="E199" s="4" t="str">
        <f t="shared" si="15"/>
        <v/>
      </c>
      <c r="F199" s="24" t="str">
        <f>IFERROR(PriebežnéBMR,"")</f>
        <v/>
      </c>
      <c r="G199" s="24" t="str">
        <f>IFERROR(IF(K198&gt;0,F198*KoeficientAktivity+IF(HmotnosťCieľ="Udržať",0,IF(HmotnosťCieľ="ZNÍŽIŤ",-500,IF(HmotnosťCieľ="Zvýšiť",500))),""),"")</f>
        <v/>
      </c>
      <c r="H199" s="24" t="str">
        <f>IFERROR(F199*(KoeficientAktivity),"")</f>
        <v/>
      </c>
      <c r="I199" s="25" t="str">
        <f t="shared" si="12"/>
        <v/>
      </c>
      <c r="J199" s="25" t="str">
        <f t="shared" si="17"/>
        <v/>
      </c>
      <c r="K199" s="26" t="str">
        <f>IFERROR(IF(Štandardné,J199/KalNaLibru,J199/KalNaLibru/2.2),"")</f>
        <v/>
      </c>
      <c r="L199" s="27" t="str">
        <f>IFERROR(HmotnosťNaStratuZískanie-K199,"")</f>
        <v/>
      </c>
      <c r="M199" s="29" t="str">
        <f>IFERROR(IF(B198&lt;&gt;"",L199/(HmotnosťNaStratuZískanie),""),"")</f>
        <v/>
      </c>
    </row>
    <row r="200" spans="2:13" ht="30" customHeight="1" x14ac:dyDescent="0.2">
      <c r="B200" s="22" t="str">
        <f t="shared" si="13"/>
        <v/>
      </c>
      <c r="C200" s="23" t="str">
        <f t="shared" si="16"/>
        <v/>
      </c>
      <c r="D200" s="23" t="str">
        <f t="shared" si="14"/>
        <v/>
      </c>
      <c r="E200" s="4" t="str">
        <f t="shared" si="15"/>
        <v/>
      </c>
      <c r="F200" s="24" t="str">
        <f>IFERROR(PriebežnéBMR,"")</f>
        <v/>
      </c>
      <c r="G200" s="24" t="str">
        <f>IFERROR(IF(K199&gt;0,F199*KoeficientAktivity+IF(HmotnosťCieľ="Udržať",0,IF(HmotnosťCieľ="ZNÍŽIŤ",-500,IF(HmotnosťCieľ="Zvýšiť",500))),""),"")</f>
        <v/>
      </c>
      <c r="H200" s="24" t="str">
        <f>IFERROR(F200*(KoeficientAktivity),"")</f>
        <v/>
      </c>
      <c r="I200" s="25" t="str">
        <f t="shared" si="12"/>
        <v/>
      </c>
      <c r="J200" s="25" t="str">
        <f t="shared" si="17"/>
        <v/>
      </c>
      <c r="K200" s="26" t="str">
        <f>IFERROR(IF(Štandardné,J200/KalNaLibru,J200/KalNaLibru/2.2),"")</f>
        <v/>
      </c>
      <c r="L200" s="27" t="str">
        <f>IFERROR(HmotnosťNaStratuZískanie-K200,"")</f>
        <v/>
      </c>
      <c r="M200" s="29" t="str">
        <f>IFERROR(IF(B199&lt;&gt;"",L200/(HmotnosťNaStratuZískanie),""),"")</f>
        <v/>
      </c>
    </row>
    <row r="201" spans="2:13" ht="30" customHeight="1" x14ac:dyDescent="0.2">
      <c r="B201" s="22" t="str">
        <f t="shared" si="13"/>
        <v/>
      </c>
      <c r="C201" s="23" t="str">
        <f t="shared" si="16"/>
        <v/>
      </c>
      <c r="D201" s="23" t="str">
        <f t="shared" si="14"/>
        <v/>
      </c>
      <c r="E201" s="4" t="str">
        <f t="shared" si="15"/>
        <v/>
      </c>
      <c r="F201" s="24" t="str">
        <f>IFERROR(PriebežnéBMR,"")</f>
        <v/>
      </c>
      <c r="G201" s="24" t="str">
        <f>IFERROR(IF(K200&gt;0,F200*KoeficientAktivity+IF(HmotnosťCieľ="Udržať",0,IF(HmotnosťCieľ="ZNÍŽIŤ",-500,IF(HmotnosťCieľ="Zvýšiť",500))),""),"")</f>
        <v/>
      </c>
      <c r="H201" s="24" t="str">
        <f>IFERROR(F201*(KoeficientAktivity),"")</f>
        <v/>
      </c>
      <c r="I201" s="25" t="str">
        <f t="shared" si="12"/>
        <v/>
      </c>
      <c r="J201" s="25" t="str">
        <f t="shared" si="17"/>
        <v/>
      </c>
      <c r="K201" s="26" t="str">
        <f>IFERROR(IF(Štandardné,J201/KalNaLibru,J201/KalNaLibru/2.2),"")</f>
        <v/>
      </c>
      <c r="L201" s="27" t="str">
        <f>IFERROR(HmotnosťNaStratuZískanie-K201,"")</f>
        <v/>
      </c>
      <c r="M201" s="29" t="str">
        <f>IFERROR(IF(B200&lt;&gt;"",L201/(HmotnosťNaStratuZískanie),""),"")</f>
        <v/>
      </c>
    </row>
    <row r="202" spans="2:13" ht="30" customHeight="1" x14ac:dyDescent="0.2">
      <c r="B202" s="22" t="str">
        <f t="shared" si="13"/>
        <v/>
      </c>
      <c r="C202" s="23" t="str">
        <f t="shared" si="16"/>
        <v/>
      </c>
      <c r="D202" s="23" t="str">
        <f t="shared" si="14"/>
        <v/>
      </c>
      <c r="E202" s="4" t="str">
        <f t="shared" si="15"/>
        <v/>
      </c>
      <c r="F202" s="24" t="str">
        <f>IFERROR(PriebežnéBMR,"")</f>
        <v/>
      </c>
      <c r="G202" s="24" t="str">
        <f>IFERROR(IF(K201&gt;0,F201*KoeficientAktivity+IF(HmotnosťCieľ="Udržať",0,IF(HmotnosťCieľ="ZNÍŽIŤ",-500,IF(HmotnosťCieľ="Zvýšiť",500))),""),"")</f>
        <v/>
      </c>
      <c r="H202" s="24" t="str">
        <f>IFERROR(F202*(KoeficientAktivity),"")</f>
        <v/>
      </c>
      <c r="I202" s="25" t="str">
        <f t="shared" si="12"/>
        <v/>
      </c>
      <c r="J202" s="25" t="str">
        <f t="shared" si="17"/>
        <v/>
      </c>
      <c r="K202" s="26" t="str">
        <f>IFERROR(IF(Štandardné,J202/KalNaLibru,J202/KalNaLibru/2.2),"")</f>
        <v/>
      </c>
      <c r="L202" s="27" t="str">
        <f>IFERROR(HmotnosťNaStratuZískanie-K202,"")</f>
        <v/>
      </c>
      <c r="M202" s="29" t="str">
        <f>IFERROR(IF(B201&lt;&gt;"",L202/(HmotnosťNaStratuZískanie),""),"")</f>
        <v/>
      </c>
    </row>
    <row r="203" spans="2:13" ht="30" customHeight="1" x14ac:dyDescent="0.2">
      <c r="B203" s="22" t="str">
        <f t="shared" si="13"/>
        <v/>
      </c>
      <c r="C203" s="23" t="str">
        <f t="shared" si="16"/>
        <v/>
      </c>
      <c r="D203" s="23" t="str">
        <f t="shared" si="14"/>
        <v/>
      </c>
      <c r="E203" s="4" t="str">
        <f t="shared" si="15"/>
        <v/>
      </c>
      <c r="F203" s="24" t="str">
        <f>IFERROR(PriebežnéBMR,"")</f>
        <v/>
      </c>
      <c r="G203" s="24" t="str">
        <f>IFERROR(IF(K202&gt;0,F202*KoeficientAktivity+IF(HmotnosťCieľ="Udržať",0,IF(HmotnosťCieľ="ZNÍŽIŤ",-500,IF(HmotnosťCieľ="Zvýšiť",500))),""),"")</f>
        <v/>
      </c>
      <c r="H203" s="24" t="str">
        <f>IFERROR(F203*(KoeficientAktivity),"")</f>
        <v/>
      </c>
      <c r="I203" s="25" t="str">
        <f t="shared" ref="I203:I266" si="18">IFERROR(IF(HmotnosťCieľ="Zvýšiť",G203-H203,H203-G203),"")</f>
        <v/>
      </c>
      <c r="J203" s="25" t="str">
        <f t="shared" si="17"/>
        <v/>
      </c>
      <c r="K203" s="26" t="str">
        <f>IFERROR(IF(Štandardné,J203/KalNaLibru,J203/KalNaLibru/2.2),"")</f>
        <v/>
      </c>
      <c r="L203" s="27" t="str">
        <f>IFERROR(HmotnosťNaStratuZískanie-K203,"")</f>
        <v/>
      </c>
      <c r="M203" s="29" t="str">
        <f>IFERROR(IF(B202&lt;&gt;"",L203/(HmotnosťNaStratuZískanie),""),"")</f>
        <v/>
      </c>
    </row>
    <row r="204" spans="2:13" ht="30" customHeight="1" x14ac:dyDescent="0.2">
      <c r="B204" s="22" t="str">
        <f t="shared" ref="B204:B267" si="19">IFERROR(IF(K203&gt;0,B203+1,""),"")</f>
        <v/>
      </c>
      <c r="C204" s="23" t="str">
        <f t="shared" si="16"/>
        <v/>
      </c>
      <c r="D204" s="23" t="str">
        <f t="shared" ref="D204:D267" si="20">IFERROR(IF(K203&gt;0,D203+1,""),"")</f>
        <v/>
      </c>
      <c r="E204" s="4" t="str">
        <f t="shared" ref="E204:E267" si="21">IFERROR(IF($D204&lt;&gt;"",E203-(I203/KalNaLibru),""),"")</f>
        <v/>
      </c>
      <c r="F204" s="24" t="str">
        <f>IFERROR(PriebežnéBMR,"")</f>
        <v/>
      </c>
      <c r="G204" s="24" t="str">
        <f>IFERROR(IF(K203&gt;0,F203*KoeficientAktivity+IF(HmotnosťCieľ="Udržať",0,IF(HmotnosťCieľ="ZNÍŽIŤ",-500,IF(HmotnosťCieľ="Zvýšiť",500))),""),"")</f>
        <v/>
      </c>
      <c r="H204" s="24" t="str">
        <f>IFERROR(F204*(KoeficientAktivity),"")</f>
        <v/>
      </c>
      <c r="I204" s="25" t="str">
        <f t="shared" si="18"/>
        <v/>
      </c>
      <c r="J204" s="25" t="str">
        <f t="shared" si="17"/>
        <v/>
      </c>
      <c r="K204" s="26" t="str">
        <f>IFERROR(IF(Štandardné,J204/KalNaLibru,J204/KalNaLibru/2.2),"")</f>
        <v/>
      </c>
      <c r="L204" s="27" t="str">
        <f>IFERROR(HmotnosťNaStratuZískanie-K204,"")</f>
        <v/>
      </c>
      <c r="M204" s="29" t="str">
        <f>IFERROR(IF(B203&lt;&gt;"",L204/(HmotnosťNaStratuZískanie),""),"")</f>
        <v/>
      </c>
    </row>
    <row r="205" spans="2:13" ht="30" customHeight="1" x14ac:dyDescent="0.2">
      <c r="B205" s="22" t="str">
        <f t="shared" si="19"/>
        <v/>
      </c>
      <c r="C205" s="23" t="str">
        <f t="shared" ref="C205:C268" si="22">IFERROR(IF(D205&lt;&gt;"",IF(MOD(D205,7)=1,(D204/7)+1,""),""),"")</f>
        <v/>
      </c>
      <c r="D205" s="23" t="str">
        <f t="shared" si="20"/>
        <v/>
      </c>
      <c r="E205" s="4" t="str">
        <f t="shared" si="21"/>
        <v/>
      </c>
      <c r="F205" s="24" t="str">
        <f>IFERROR(PriebežnéBMR,"")</f>
        <v/>
      </c>
      <c r="G205" s="24" t="str">
        <f>IFERROR(IF(K204&gt;0,F204*KoeficientAktivity+IF(HmotnosťCieľ="Udržať",0,IF(HmotnosťCieľ="ZNÍŽIŤ",-500,IF(HmotnosťCieľ="Zvýšiť",500))),""),"")</f>
        <v/>
      </c>
      <c r="H205" s="24" t="str">
        <f>IFERROR(F205*(KoeficientAktivity),"")</f>
        <v/>
      </c>
      <c r="I205" s="25" t="str">
        <f t="shared" si="18"/>
        <v/>
      </c>
      <c r="J205" s="25" t="str">
        <f t="shared" ref="J205:J268" si="23">IFERROR(J204-I205,"")</f>
        <v/>
      </c>
      <c r="K205" s="26" t="str">
        <f>IFERROR(IF(Štandardné,J205/KalNaLibru,J205/KalNaLibru/2.2),"")</f>
        <v/>
      </c>
      <c r="L205" s="27" t="str">
        <f>IFERROR(HmotnosťNaStratuZískanie-K205,"")</f>
        <v/>
      </c>
      <c r="M205" s="29" t="str">
        <f>IFERROR(IF(B204&lt;&gt;"",L205/(HmotnosťNaStratuZískanie),""),"")</f>
        <v/>
      </c>
    </row>
    <row r="206" spans="2:13" ht="30" customHeight="1" x14ac:dyDescent="0.2">
      <c r="B206" s="22" t="str">
        <f t="shared" si="19"/>
        <v/>
      </c>
      <c r="C206" s="23" t="str">
        <f t="shared" si="22"/>
        <v/>
      </c>
      <c r="D206" s="23" t="str">
        <f t="shared" si="20"/>
        <v/>
      </c>
      <c r="E206" s="4" t="str">
        <f t="shared" si="21"/>
        <v/>
      </c>
      <c r="F206" s="24" t="str">
        <f>IFERROR(PriebežnéBMR,"")</f>
        <v/>
      </c>
      <c r="G206" s="24" t="str">
        <f>IFERROR(IF(K205&gt;0,F205*KoeficientAktivity+IF(HmotnosťCieľ="Udržať",0,IF(HmotnosťCieľ="ZNÍŽIŤ",-500,IF(HmotnosťCieľ="Zvýšiť",500))),""),"")</f>
        <v/>
      </c>
      <c r="H206" s="24" t="str">
        <f>IFERROR(F206*(KoeficientAktivity),"")</f>
        <v/>
      </c>
      <c r="I206" s="25" t="str">
        <f t="shared" si="18"/>
        <v/>
      </c>
      <c r="J206" s="25" t="str">
        <f t="shared" si="23"/>
        <v/>
      </c>
      <c r="K206" s="26" t="str">
        <f>IFERROR(IF(Štandardné,J206/KalNaLibru,J206/KalNaLibru/2.2),"")</f>
        <v/>
      </c>
      <c r="L206" s="27" t="str">
        <f>IFERROR(HmotnosťNaStratuZískanie-K206,"")</f>
        <v/>
      </c>
      <c r="M206" s="29" t="str">
        <f>IFERROR(IF(B205&lt;&gt;"",L206/(HmotnosťNaStratuZískanie),""),"")</f>
        <v/>
      </c>
    </row>
    <row r="207" spans="2:13" ht="30" customHeight="1" x14ac:dyDescent="0.2">
      <c r="B207" s="22" t="str">
        <f t="shared" si="19"/>
        <v/>
      </c>
      <c r="C207" s="23" t="str">
        <f t="shared" si="22"/>
        <v/>
      </c>
      <c r="D207" s="23" t="str">
        <f t="shared" si="20"/>
        <v/>
      </c>
      <c r="E207" s="4" t="str">
        <f t="shared" si="21"/>
        <v/>
      </c>
      <c r="F207" s="24" t="str">
        <f>IFERROR(PriebežnéBMR,"")</f>
        <v/>
      </c>
      <c r="G207" s="24" t="str">
        <f>IFERROR(IF(K206&gt;0,F206*KoeficientAktivity+IF(HmotnosťCieľ="Udržať",0,IF(HmotnosťCieľ="ZNÍŽIŤ",-500,IF(HmotnosťCieľ="Zvýšiť",500))),""),"")</f>
        <v/>
      </c>
      <c r="H207" s="24" t="str">
        <f>IFERROR(F207*(KoeficientAktivity),"")</f>
        <v/>
      </c>
      <c r="I207" s="25" t="str">
        <f t="shared" si="18"/>
        <v/>
      </c>
      <c r="J207" s="25" t="str">
        <f t="shared" si="23"/>
        <v/>
      </c>
      <c r="K207" s="26" t="str">
        <f>IFERROR(IF(Štandardné,J207/KalNaLibru,J207/KalNaLibru/2.2),"")</f>
        <v/>
      </c>
      <c r="L207" s="27" t="str">
        <f>IFERROR(HmotnosťNaStratuZískanie-K207,"")</f>
        <v/>
      </c>
      <c r="M207" s="29" t="str">
        <f>IFERROR(IF(B206&lt;&gt;"",L207/(HmotnosťNaStratuZískanie),""),"")</f>
        <v/>
      </c>
    </row>
    <row r="208" spans="2:13" ht="30" customHeight="1" x14ac:dyDescent="0.2">
      <c r="B208" s="22" t="str">
        <f t="shared" si="19"/>
        <v/>
      </c>
      <c r="C208" s="23" t="str">
        <f t="shared" si="22"/>
        <v/>
      </c>
      <c r="D208" s="23" t="str">
        <f t="shared" si="20"/>
        <v/>
      </c>
      <c r="E208" s="4" t="str">
        <f t="shared" si="21"/>
        <v/>
      </c>
      <c r="F208" s="24" t="str">
        <f>IFERROR(PriebežnéBMR,"")</f>
        <v/>
      </c>
      <c r="G208" s="24" t="str">
        <f>IFERROR(IF(K207&gt;0,F207*KoeficientAktivity+IF(HmotnosťCieľ="Udržať",0,IF(HmotnosťCieľ="ZNÍŽIŤ",-500,IF(HmotnosťCieľ="Zvýšiť",500))),""),"")</f>
        <v/>
      </c>
      <c r="H208" s="24" t="str">
        <f>IFERROR(F208*(KoeficientAktivity),"")</f>
        <v/>
      </c>
      <c r="I208" s="25" t="str">
        <f t="shared" si="18"/>
        <v/>
      </c>
      <c r="J208" s="25" t="str">
        <f t="shared" si="23"/>
        <v/>
      </c>
      <c r="K208" s="26" t="str">
        <f>IFERROR(IF(Štandardné,J208/KalNaLibru,J208/KalNaLibru/2.2),"")</f>
        <v/>
      </c>
      <c r="L208" s="27" t="str">
        <f>IFERROR(HmotnosťNaStratuZískanie-K208,"")</f>
        <v/>
      </c>
      <c r="M208" s="29" t="str">
        <f>IFERROR(IF(B207&lt;&gt;"",L208/(HmotnosťNaStratuZískanie),""),"")</f>
        <v/>
      </c>
    </row>
    <row r="209" spans="2:13" ht="30" customHeight="1" x14ac:dyDescent="0.2">
      <c r="B209" s="22" t="str">
        <f t="shared" si="19"/>
        <v/>
      </c>
      <c r="C209" s="23" t="str">
        <f t="shared" si="22"/>
        <v/>
      </c>
      <c r="D209" s="23" t="str">
        <f t="shared" si="20"/>
        <v/>
      </c>
      <c r="E209" s="4" t="str">
        <f t="shared" si="21"/>
        <v/>
      </c>
      <c r="F209" s="24" t="str">
        <f>IFERROR(PriebežnéBMR,"")</f>
        <v/>
      </c>
      <c r="G209" s="24" t="str">
        <f>IFERROR(IF(K208&gt;0,F208*KoeficientAktivity+IF(HmotnosťCieľ="Udržať",0,IF(HmotnosťCieľ="ZNÍŽIŤ",-500,IF(HmotnosťCieľ="Zvýšiť",500))),""),"")</f>
        <v/>
      </c>
      <c r="H209" s="24" t="str">
        <f>IFERROR(F209*(KoeficientAktivity),"")</f>
        <v/>
      </c>
      <c r="I209" s="25" t="str">
        <f t="shared" si="18"/>
        <v/>
      </c>
      <c r="J209" s="25" t="str">
        <f t="shared" si="23"/>
        <v/>
      </c>
      <c r="K209" s="26" t="str">
        <f>IFERROR(IF(Štandardné,J209/KalNaLibru,J209/KalNaLibru/2.2),"")</f>
        <v/>
      </c>
      <c r="L209" s="27" t="str">
        <f>IFERROR(HmotnosťNaStratuZískanie-K209,"")</f>
        <v/>
      </c>
      <c r="M209" s="29" t="str">
        <f>IFERROR(IF(B208&lt;&gt;"",L209/(HmotnosťNaStratuZískanie),""),"")</f>
        <v/>
      </c>
    </row>
    <row r="210" spans="2:13" ht="30" customHeight="1" x14ac:dyDescent="0.2">
      <c r="B210" s="22" t="str">
        <f t="shared" si="19"/>
        <v/>
      </c>
      <c r="C210" s="23" t="str">
        <f t="shared" si="22"/>
        <v/>
      </c>
      <c r="D210" s="23" t="str">
        <f t="shared" si="20"/>
        <v/>
      </c>
      <c r="E210" s="4" t="str">
        <f t="shared" si="21"/>
        <v/>
      </c>
      <c r="F210" s="24" t="str">
        <f>IFERROR(PriebežnéBMR,"")</f>
        <v/>
      </c>
      <c r="G210" s="24" t="str">
        <f>IFERROR(IF(K209&gt;0,F209*KoeficientAktivity+IF(HmotnosťCieľ="Udržať",0,IF(HmotnosťCieľ="ZNÍŽIŤ",-500,IF(HmotnosťCieľ="Zvýšiť",500))),""),"")</f>
        <v/>
      </c>
      <c r="H210" s="24" t="str">
        <f>IFERROR(F210*(KoeficientAktivity),"")</f>
        <v/>
      </c>
      <c r="I210" s="25" t="str">
        <f t="shared" si="18"/>
        <v/>
      </c>
      <c r="J210" s="25" t="str">
        <f t="shared" si="23"/>
        <v/>
      </c>
      <c r="K210" s="26" t="str">
        <f>IFERROR(IF(Štandardné,J210/KalNaLibru,J210/KalNaLibru/2.2),"")</f>
        <v/>
      </c>
      <c r="L210" s="27" t="str">
        <f>IFERROR(HmotnosťNaStratuZískanie-K210,"")</f>
        <v/>
      </c>
      <c r="M210" s="29" t="str">
        <f>IFERROR(IF(B209&lt;&gt;"",L210/(HmotnosťNaStratuZískanie),""),"")</f>
        <v/>
      </c>
    </row>
    <row r="211" spans="2:13" ht="30" customHeight="1" x14ac:dyDescent="0.2">
      <c r="B211" s="22" t="str">
        <f t="shared" si="19"/>
        <v/>
      </c>
      <c r="C211" s="23" t="str">
        <f t="shared" si="22"/>
        <v/>
      </c>
      <c r="D211" s="23" t="str">
        <f t="shared" si="20"/>
        <v/>
      </c>
      <c r="E211" s="4" t="str">
        <f t="shared" si="21"/>
        <v/>
      </c>
      <c r="F211" s="24" t="str">
        <f>IFERROR(PriebežnéBMR,"")</f>
        <v/>
      </c>
      <c r="G211" s="24" t="str">
        <f>IFERROR(IF(K210&gt;0,F210*KoeficientAktivity+IF(HmotnosťCieľ="Udržať",0,IF(HmotnosťCieľ="ZNÍŽIŤ",-500,IF(HmotnosťCieľ="Zvýšiť",500))),""),"")</f>
        <v/>
      </c>
      <c r="H211" s="24" t="str">
        <f>IFERROR(F211*(KoeficientAktivity),"")</f>
        <v/>
      </c>
      <c r="I211" s="25" t="str">
        <f t="shared" si="18"/>
        <v/>
      </c>
      <c r="J211" s="25" t="str">
        <f t="shared" si="23"/>
        <v/>
      </c>
      <c r="K211" s="26" t="str">
        <f>IFERROR(IF(Štandardné,J211/KalNaLibru,J211/KalNaLibru/2.2),"")</f>
        <v/>
      </c>
      <c r="L211" s="27" t="str">
        <f>IFERROR(HmotnosťNaStratuZískanie-K211,"")</f>
        <v/>
      </c>
      <c r="M211" s="29" t="str">
        <f>IFERROR(IF(B210&lt;&gt;"",L211/(HmotnosťNaStratuZískanie),""),"")</f>
        <v/>
      </c>
    </row>
    <row r="212" spans="2:13" ht="30" customHeight="1" x14ac:dyDescent="0.2">
      <c r="B212" s="22" t="str">
        <f t="shared" si="19"/>
        <v/>
      </c>
      <c r="C212" s="23" t="str">
        <f t="shared" si="22"/>
        <v/>
      </c>
      <c r="D212" s="23" t="str">
        <f t="shared" si="20"/>
        <v/>
      </c>
      <c r="E212" s="4" t="str">
        <f t="shared" si="21"/>
        <v/>
      </c>
      <c r="F212" s="24" t="str">
        <f>IFERROR(PriebežnéBMR,"")</f>
        <v/>
      </c>
      <c r="G212" s="24" t="str">
        <f>IFERROR(IF(K211&gt;0,F211*KoeficientAktivity+IF(HmotnosťCieľ="Udržať",0,IF(HmotnosťCieľ="ZNÍŽIŤ",-500,IF(HmotnosťCieľ="Zvýšiť",500))),""),"")</f>
        <v/>
      </c>
      <c r="H212" s="24" t="str">
        <f>IFERROR(F212*(KoeficientAktivity),"")</f>
        <v/>
      </c>
      <c r="I212" s="25" t="str">
        <f t="shared" si="18"/>
        <v/>
      </c>
      <c r="J212" s="25" t="str">
        <f t="shared" si="23"/>
        <v/>
      </c>
      <c r="K212" s="26" t="str">
        <f>IFERROR(IF(Štandardné,J212/KalNaLibru,J212/KalNaLibru/2.2),"")</f>
        <v/>
      </c>
      <c r="L212" s="27" t="str">
        <f>IFERROR(HmotnosťNaStratuZískanie-K212,"")</f>
        <v/>
      </c>
      <c r="M212" s="29" t="str">
        <f>IFERROR(IF(B211&lt;&gt;"",L212/(HmotnosťNaStratuZískanie),""),"")</f>
        <v/>
      </c>
    </row>
    <row r="213" spans="2:13" ht="30" customHeight="1" x14ac:dyDescent="0.2">
      <c r="B213" s="22" t="str">
        <f t="shared" si="19"/>
        <v/>
      </c>
      <c r="C213" s="23" t="str">
        <f t="shared" si="22"/>
        <v/>
      </c>
      <c r="D213" s="23" t="str">
        <f t="shared" si="20"/>
        <v/>
      </c>
      <c r="E213" s="4" t="str">
        <f t="shared" si="21"/>
        <v/>
      </c>
      <c r="F213" s="24" t="str">
        <f>IFERROR(PriebežnéBMR,"")</f>
        <v/>
      </c>
      <c r="G213" s="24" t="str">
        <f>IFERROR(IF(K212&gt;0,F212*KoeficientAktivity+IF(HmotnosťCieľ="Udržať",0,IF(HmotnosťCieľ="ZNÍŽIŤ",-500,IF(HmotnosťCieľ="Zvýšiť",500))),""),"")</f>
        <v/>
      </c>
      <c r="H213" s="24" t="str">
        <f>IFERROR(F213*(KoeficientAktivity),"")</f>
        <v/>
      </c>
      <c r="I213" s="25" t="str">
        <f t="shared" si="18"/>
        <v/>
      </c>
      <c r="J213" s="25" t="str">
        <f t="shared" si="23"/>
        <v/>
      </c>
      <c r="K213" s="26" t="str">
        <f>IFERROR(IF(Štandardné,J213/KalNaLibru,J213/KalNaLibru/2.2),"")</f>
        <v/>
      </c>
      <c r="L213" s="27" t="str">
        <f>IFERROR(HmotnosťNaStratuZískanie-K213,"")</f>
        <v/>
      </c>
      <c r="M213" s="29" t="str">
        <f>IFERROR(IF(B212&lt;&gt;"",L213/(HmotnosťNaStratuZískanie),""),"")</f>
        <v/>
      </c>
    </row>
    <row r="214" spans="2:13" ht="30" customHeight="1" x14ac:dyDescent="0.2">
      <c r="B214" s="22" t="str">
        <f t="shared" si="19"/>
        <v/>
      </c>
      <c r="C214" s="23" t="str">
        <f t="shared" si="22"/>
        <v/>
      </c>
      <c r="D214" s="23" t="str">
        <f t="shared" si="20"/>
        <v/>
      </c>
      <c r="E214" s="4" t="str">
        <f t="shared" si="21"/>
        <v/>
      </c>
      <c r="F214" s="24" t="str">
        <f>IFERROR(PriebežnéBMR,"")</f>
        <v/>
      </c>
      <c r="G214" s="24" t="str">
        <f>IFERROR(IF(K213&gt;0,F213*KoeficientAktivity+IF(HmotnosťCieľ="Udržať",0,IF(HmotnosťCieľ="ZNÍŽIŤ",-500,IF(HmotnosťCieľ="Zvýšiť",500))),""),"")</f>
        <v/>
      </c>
      <c r="H214" s="24" t="str">
        <f>IFERROR(F214*(KoeficientAktivity),"")</f>
        <v/>
      </c>
      <c r="I214" s="25" t="str">
        <f t="shared" si="18"/>
        <v/>
      </c>
      <c r="J214" s="25" t="str">
        <f t="shared" si="23"/>
        <v/>
      </c>
      <c r="K214" s="26" t="str">
        <f>IFERROR(IF(Štandardné,J214/KalNaLibru,J214/KalNaLibru/2.2),"")</f>
        <v/>
      </c>
      <c r="L214" s="27" t="str">
        <f>IFERROR(HmotnosťNaStratuZískanie-K214,"")</f>
        <v/>
      </c>
      <c r="M214" s="29" t="str">
        <f>IFERROR(IF(B213&lt;&gt;"",L214/(HmotnosťNaStratuZískanie),""),"")</f>
        <v/>
      </c>
    </row>
    <row r="215" spans="2:13" ht="30" customHeight="1" x14ac:dyDescent="0.2">
      <c r="B215" s="22" t="str">
        <f t="shared" si="19"/>
        <v/>
      </c>
      <c r="C215" s="23" t="str">
        <f t="shared" si="22"/>
        <v/>
      </c>
      <c r="D215" s="23" t="str">
        <f t="shared" si="20"/>
        <v/>
      </c>
      <c r="E215" s="4" t="str">
        <f t="shared" si="21"/>
        <v/>
      </c>
      <c r="F215" s="24" t="str">
        <f>IFERROR(PriebežnéBMR,"")</f>
        <v/>
      </c>
      <c r="G215" s="24" t="str">
        <f>IFERROR(IF(K214&gt;0,F214*KoeficientAktivity+IF(HmotnosťCieľ="Udržať",0,IF(HmotnosťCieľ="ZNÍŽIŤ",-500,IF(HmotnosťCieľ="Zvýšiť",500))),""),"")</f>
        <v/>
      </c>
      <c r="H215" s="24" t="str">
        <f>IFERROR(F215*(KoeficientAktivity),"")</f>
        <v/>
      </c>
      <c r="I215" s="25" t="str">
        <f t="shared" si="18"/>
        <v/>
      </c>
      <c r="J215" s="25" t="str">
        <f t="shared" si="23"/>
        <v/>
      </c>
      <c r="K215" s="26" t="str">
        <f>IFERROR(IF(Štandardné,J215/KalNaLibru,J215/KalNaLibru/2.2),"")</f>
        <v/>
      </c>
      <c r="L215" s="27" t="str">
        <f>IFERROR(HmotnosťNaStratuZískanie-K215,"")</f>
        <v/>
      </c>
      <c r="M215" s="29" t="str">
        <f>IFERROR(IF(B214&lt;&gt;"",L215/(HmotnosťNaStratuZískanie),""),"")</f>
        <v/>
      </c>
    </row>
    <row r="216" spans="2:13" ht="30" customHeight="1" x14ac:dyDescent="0.2">
      <c r="B216" s="22" t="str">
        <f t="shared" si="19"/>
        <v/>
      </c>
      <c r="C216" s="23" t="str">
        <f t="shared" si="22"/>
        <v/>
      </c>
      <c r="D216" s="23" t="str">
        <f t="shared" si="20"/>
        <v/>
      </c>
      <c r="E216" s="4" t="str">
        <f t="shared" si="21"/>
        <v/>
      </c>
      <c r="F216" s="24" t="str">
        <f>IFERROR(PriebežnéBMR,"")</f>
        <v/>
      </c>
      <c r="G216" s="24" t="str">
        <f>IFERROR(IF(K215&gt;0,F215*KoeficientAktivity+IF(HmotnosťCieľ="Udržať",0,IF(HmotnosťCieľ="ZNÍŽIŤ",-500,IF(HmotnosťCieľ="Zvýšiť",500))),""),"")</f>
        <v/>
      </c>
      <c r="H216" s="24" t="str">
        <f>IFERROR(F216*(KoeficientAktivity),"")</f>
        <v/>
      </c>
      <c r="I216" s="25" t="str">
        <f t="shared" si="18"/>
        <v/>
      </c>
      <c r="J216" s="25" t="str">
        <f t="shared" si="23"/>
        <v/>
      </c>
      <c r="K216" s="26" t="str">
        <f>IFERROR(IF(Štandardné,J216/KalNaLibru,J216/KalNaLibru/2.2),"")</f>
        <v/>
      </c>
      <c r="L216" s="27" t="str">
        <f>IFERROR(HmotnosťNaStratuZískanie-K216,"")</f>
        <v/>
      </c>
      <c r="M216" s="29" t="str">
        <f>IFERROR(IF(B215&lt;&gt;"",L216/(HmotnosťNaStratuZískanie),""),"")</f>
        <v/>
      </c>
    </row>
    <row r="217" spans="2:13" ht="30" customHeight="1" x14ac:dyDescent="0.2">
      <c r="B217" s="22" t="str">
        <f t="shared" si="19"/>
        <v/>
      </c>
      <c r="C217" s="23" t="str">
        <f t="shared" si="22"/>
        <v/>
      </c>
      <c r="D217" s="23" t="str">
        <f t="shared" si="20"/>
        <v/>
      </c>
      <c r="E217" s="4" t="str">
        <f t="shared" si="21"/>
        <v/>
      </c>
      <c r="F217" s="24" t="str">
        <f>IFERROR(PriebežnéBMR,"")</f>
        <v/>
      </c>
      <c r="G217" s="24" t="str">
        <f>IFERROR(IF(K216&gt;0,F216*KoeficientAktivity+IF(HmotnosťCieľ="Udržať",0,IF(HmotnosťCieľ="ZNÍŽIŤ",-500,IF(HmotnosťCieľ="Zvýšiť",500))),""),"")</f>
        <v/>
      </c>
      <c r="H217" s="24" t="str">
        <f>IFERROR(F217*(KoeficientAktivity),"")</f>
        <v/>
      </c>
      <c r="I217" s="25" t="str">
        <f t="shared" si="18"/>
        <v/>
      </c>
      <c r="J217" s="25" t="str">
        <f t="shared" si="23"/>
        <v/>
      </c>
      <c r="K217" s="26" t="str">
        <f>IFERROR(IF(Štandardné,J217/KalNaLibru,J217/KalNaLibru/2.2),"")</f>
        <v/>
      </c>
      <c r="L217" s="27" t="str">
        <f>IFERROR(HmotnosťNaStratuZískanie-K217,"")</f>
        <v/>
      </c>
      <c r="M217" s="29" t="str">
        <f>IFERROR(IF(B216&lt;&gt;"",L217/(HmotnosťNaStratuZískanie),""),"")</f>
        <v/>
      </c>
    </row>
    <row r="218" spans="2:13" ht="30" customHeight="1" x14ac:dyDescent="0.2">
      <c r="B218" s="22" t="str">
        <f t="shared" si="19"/>
        <v/>
      </c>
      <c r="C218" s="23" t="str">
        <f t="shared" si="22"/>
        <v/>
      </c>
      <c r="D218" s="23" t="str">
        <f t="shared" si="20"/>
        <v/>
      </c>
      <c r="E218" s="4" t="str">
        <f t="shared" si="21"/>
        <v/>
      </c>
      <c r="F218" s="24" t="str">
        <f>IFERROR(PriebežnéBMR,"")</f>
        <v/>
      </c>
      <c r="G218" s="24" t="str">
        <f>IFERROR(IF(K217&gt;0,F217*KoeficientAktivity+IF(HmotnosťCieľ="Udržať",0,IF(HmotnosťCieľ="ZNÍŽIŤ",-500,IF(HmotnosťCieľ="Zvýšiť",500))),""),"")</f>
        <v/>
      </c>
      <c r="H218" s="24" t="str">
        <f>IFERROR(F218*(KoeficientAktivity),"")</f>
        <v/>
      </c>
      <c r="I218" s="25" t="str">
        <f t="shared" si="18"/>
        <v/>
      </c>
      <c r="J218" s="25" t="str">
        <f t="shared" si="23"/>
        <v/>
      </c>
      <c r="K218" s="26" t="str">
        <f>IFERROR(IF(Štandardné,J218/KalNaLibru,J218/KalNaLibru/2.2),"")</f>
        <v/>
      </c>
      <c r="L218" s="27" t="str">
        <f>IFERROR(HmotnosťNaStratuZískanie-K218,"")</f>
        <v/>
      </c>
      <c r="M218" s="29" t="str">
        <f>IFERROR(IF(B217&lt;&gt;"",L218/(HmotnosťNaStratuZískanie),""),"")</f>
        <v/>
      </c>
    </row>
    <row r="219" spans="2:13" ht="30" customHeight="1" x14ac:dyDescent="0.2">
      <c r="B219" s="22" t="str">
        <f t="shared" si="19"/>
        <v/>
      </c>
      <c r="C219" s="23" t="str">
        <f t="shared" si="22"/>
        <v/>
      </c>
      <c r="D219" s="23" t="str">
        <f t="shared" si="20"/>
        <v/>
      </c>
      <c r="E219" s="4" t="str">
        <f t="shared" si="21"/>
        <v/>
      </c>
      <c r="F219" s="24" t="str">
        <f>IFERROR(PriebežnéBMR,"")</f>
        <v/>
      </c>
      <c r="G219" s="24" t="str">
        <f>IFERROR(IF(K218&gt;0,F218*KoeficientAktivity+IF(HmotnosťCieľ="Udržať",0,IF(HmotnosťCieľ="ZNÍŽIŤ",-500,IF(HmotnosťCieľ="Zvýšiť",500))),""),"")</f>
        <v/>
      </c>
      <c r="H219" s="24" t="str">
        <f>IFERROR(F219*(KoeficientAktivity),"")</f>
        <v/>
      </c>
      <c r="I219" s="25" t="str">
        <f t="shared" si="18"/>
        <v/>
      </c>
      <c r="J219" s="25" t="str">
        <f t="shared" si="23"/>
        <v/>
      </c>
      <c r="K219" s="26" t="str">
        <f>IFERROR(IF(Štandardné,J219/KalNaLibru,J219/KalNaLibru/2.2),"")</f>
        <v/>
      </c>
      <c r="L219" s="27" t="str">
        <f>IFERROR(HmotnosťNaStratuZískanie-K219,"")</f>
        <v/>
      </c>
      <c r="M219" s="29" t="str">
        <f>IFERROR(IF(B218&lt;&gt;"",L219/(HmotnosťNaStratuZískanie),""),"")</f>
        <v/>
      </c>
    </row>
    <row r="220" spans="2:13" ht="30" customHeight="1" x14ac:dyDescent="0.2">
      <c r="B220" s="22" t="str">
        <f t="shared" si="19"/>
        <v/>
      </c>
      <c r="C220" s="23" t="str">
        <f t="shared" si="22"/>
        <v/>
      </c>
      <c r="D220" s="23" t="str">
        <f t="shared" si="20"/>
        <v/>
      </c>
      <c r="E220" s="4" t="str">
        <f t="shared" si="21"/>
        <v/>
      </c>
      <c r="F220" s="24" t="str">
        <f>IFERROR(PriebežnéBMR,"")</f>
        <v/>
      </c>
      <c r="G220" s="24" t="str">
        <f>IFERROR(IF(K219&gt;0,F219*KoeficientAktivity+IF(HmotnosťCieľ="Udržať",0,IF(HmotnosťCieľ="ZNÍŽIŤ",-500,IF(HmotnosťCieľ="Zvýšiť",500))),""),"")</f>
        <v/>
      </c>
      <c r="H220" s="24" t="str">
        <f>IFERROR(F220*(KoeficientAktivity),"")</f>
        <v/>
      </c>
      <c r="I220" s="25" t="str">
        <f t="shared" si="18"/>
        <v/>
      </c>
      <c r="J220" s="25" t="str">
        <f t="shared" si="23"/>
        <v/>
      </c>
      <c r="K220" s="26" t="str">
        <f>IFERROR(IF(Štandardné,J220/KalNaLibru,J220/KalNaLibru/2.2),"")</f>
        <v/>
      </c>
      <c r="L220" s="27" t="str">
        <f>IFERROR(HmotnosťNaStratuZískanie-K220,"")</f>
        <v/>
      </c>
      <c r="M220" s="29" t="str">
        <f>IFERROR(IF(B219&lt;&gt;"",L220/(HmotnosťNaStratuZískanie),""),"")</f>
        <v/>
      </c>
    </row>
    <row r="221" spans="2:13" ht="30" customHeight="1" x14ac:dyDescent="0.2">
      <c r="B221" s="22" t="str">
        <f t="shared" si="19"/>
        <v/>
      </c>
      <c r="C221" s="23" t="str">
        <f t="shared" si="22"/>
        <v/>
      </c>
      <c r="D221" s="23" t="str">
        <f t="shared" si="20"/>
        <v/>
      </c>
      <c r="E221" s="4" t="str">
        <f t="shared" si="21"/>
        <v/>
      </c>
      <c r="F221" s="24" t="str">
        <f>IFERROR(PriebežnéBMR,"")</f>
        <v/>
      </c>
      <c r="G221" s="24" t="str">
        <f>IFERROR(IF(K220&gt;0,F220*KoeficientAktivity+IF(HmotnosťCieľ="Udržať",0,IF(HmotnosťCieľ="ZNÍŽIŤ",-500,IF(HmotnosťCieľ="Zvýšiť",500))),""),"")</f>
        <v/>
      </c>
      <c r="H221" s="24" t="str">
        <f>IFERROR(F221*(KoeficientAktivity),"")</f>
        <v/>
      </c>
      <c r="I221" s="25" t="str">
        <f t="shared" si="18"/>
        <v/>
      </c>
      <c r="J221" s="25" t="str">
        <f t="shared" si="23"/>
        <v/>
      </c>
      <c r="K221" s="26" t="str">
        <f>IFERROR(IF(Štandardné,J221/KalNaLibru,J221/KalNaLibru/2.2),"")</f>
        <v/>
      </c>
      <c r="L221" s="27" t="str">
        <f>IFERROR(HmotnosťNaStratuZískanie-K221,"")</f>
        <v/>
      </c>
      <c r="M221" s="29" t="str">
        <f>IFERROR(IF(B220&lt;&gt;"",L221/(HmotnosťNaStratuZískanie),""),"")</f>
        <v/>
      </c>
    </row>
    <row r="222" spans="2:13" ht="30" customHeight="1" x14ac:dyDescent="0.2">
      <c r="B222" s="22" t="str">
        <f t="shared" si="19"/>
        <v/>
      </c>
      <c r="C222" s="23" t="str">
        <f t="shared" si="22"/>
        <v/>
      </c>
      <c r="D222" s="23" t="str">
        <f t="shared" si="20"/>
        <v/>
      </c>
      <c r="E222" s="4" t="str">
        <f t="shared" si="21"/>
        <v/>
      </c>
      <c r="F222" s="24" t="str">
        <f>IFERROR(PriebežnéBMR,"")</f>
        <v/>
      </c>
      <c r="G222" s="24" t="str">
        <f>IFERROR(IF(K221&gt;0,F221*KoeficientAktivity+IF(HmotnosťCieľ="Udržať",0,IF(HmotnosťCieľ="ZNÍŽIŤ",-500,IF(HmotnosťCieľ="Zvýšiť",500))),""),"")</f>
        <v/>
      </c>
      <c r="H222" s="24" t="str">
        <f>IFERROR(F222*(KoeficientAktivity),"")</f>
        <v/>
      </c>
      <c r="I222" s="25" t="str">
        <f t="shared" si="18"/>
        <v/>
      </c>
      <c r="J222" s="25" t="str">
        <f t="shared" si="23"/>
        <v/>
      </c>
      <c r="K222" s="26" t="str">
        <f>IFERROR(IF(Štandardné,J222/KalNaLibru,J222/KalNaLibru/2.2),"")</f>
        <v/>
      </c>
      <c r="L222" s="27" t="str">
        <f>IFERROR(HmotnosťNaStratuZískanie-K222,"")</f>
        <v/>
      </c>
      <c r="M222" s="29" t="str">
        <f>IFERROR(IF(B221&lt;&gt;"",L222/(HmotnosťNaStratuZískanie),""),"")</f>
        <v/>
      </c>
    </row>
    <row r="223" spans="2:13" ht="30" customHeight="1" x14ac:dyDescent="0.2">
      <c r="B223" s="22" t="str">
        <f t="shared" si="19"/>
        <v/>
      </c>
      <c r="C223" s="23" t="str">
        <f t="shared" si="22"/>
        <v/>
      </c>
      <c r="D223" s="23" t="str">
        <f t="shared" si="20"/>
        <v/>
      </c>
      <c r="E223" s="4" t="str">
        <f t="shared" si="21"/>
        <v/>
      </c>
      <c r="F223" s="24" t="str">
        <f>IFERROR(PriebežnéBMR,"")</f>
        <v/>
      </c>
      <c r="G223" s="24" t="str">
        <f>IFERROR(IF(K222&gt;0,F222*KoeficientAktivity+IF(HmotnosťCieľ="Udržať",0,IF(HmotnosťCieľ="ZNÍŽIŤ",-500,IF(HmotnosťCieľ="Zvýšiť",500))),""),"")</f>
        <v/>
      </c>
      <c r="H223" s="24" t="str">
        <f>IFERROR(F223*(KoeficientAktivity),"")</f>
        <v/>
      </c>
      <c r="I223" s="25" t="str">
        <f t="shared" si="18"/>
        <v/>
      </c>
      <c r="J223" s="25" t="str">
        <f t="shared" si="23"/>
        <v/>
      </c>
      <c r="K223" s="26" t="str">
        <f>IFERROR(IF(Štandardné,J223/KalNaLibru,J223/KalNaLibru/2.2),"")</f>
        <v/>
      </c>
      <c r="L223" s="27" t="str">
        <f>IFERROR(HmotnosťNaStratuZískanie-K223,"")</f>
        <v/>
      </c>
      <c r="M223" s="29" t="str">
        <f>IFERROR(IF(B222&lt;&gt;"",L223/(HmotnosťNaStratuZískanie),""),"")</f>
        <v/>
      </c>
    </row>
    <row r="224" spans="2:13" ht="30" customHeight="1" x14ac:dyDescent="0.2">
      <c r="B224" s="22" t="str">
        <f t="shared" si="19"/>
        <v/>
      </c>
      <c r="C224" s="23" t="str">
        <f t="shared" si="22"/>
        <v/>
      </c>
      <c r="D224" s="23" t="str">
        <f t="shared" si="20"/>
        <v/>
      </c>
      <c r="E224" s="4" t="str">
        <f t="shared" si="21"/>
        <v/>
      </c>
      <c r="F224" s="24" t="str">
        <f>IFERROR(PriebežnéBMR,"")</f>
        <v/>
      </c>
      <c r="G224" s="24" t="str">
        <f>IFERROR(IF(K223&gt;0,F223*KoeficientAktivity+IF(HmotnosťCieľ="Udržať",0,IF(HmotnosťCieľ="ZNÍŽIŤ",-500,IF(HmotnosťCieľ="Zvýšiť",500))),""),"")</f>
        <v/>
      </c>
      <c r="H224" s="24" t="str">
        <f>IFERROR(F224*(KoeficientAktivity),"")</f>
        <v/>
      </c>
      <c r="I224" s="25" t="str">
        <f t="shared" si="18"/>
        <v/>
      </c>
      <c r="J224" s="25" t="str">
        <f t="shared" si="23"/>
        <v/>
      </c>
      <c r="K224" s="26" t="str">
        <f>IFERROR(IF(Štandardné,J224/KalNaLibru,J224/KalNaLibru/2.2),"")</f>
        <v/>
      </c>
      <c r="L224" s="27" t="str">
        <f>IFERROR(HmotnosťNaStratuZískanie-K224,"")</f>
        <v/>
      </c>
      <c r="M224" s="29" t="str">
        <f>IFERROR(IF(B223&lt;&gt;"",L224/(HmotnosťNaStratuZískanie),""),"")</f>
        <v/>
      </c>
    </row>
    <row r="225" spans="2:13" ht="30" customHeight="1" x14ac:dyDescent="0.2">
      <c r="B225" s="22" t="str">
        <f t="shared" si="19"/>
        <v/>
      </c>
      <c r="C225" s="23" t="str">
        <f t="shared" si="22"/>
        <v/>
      </c>
      <c r="D225" s="23" t="str">
        <f t="shared" si="20"/>
        <v/>
      </c>
      <c r="E225" s="4" t="str">
        <f t="shared" si="21"/>
        <v/>
      </c>
      <c r="F225" s="24" t="str">
        <f>IFERROR(PriebežnéBMR,"")</f>
        <v/>
      </c>
      <c r="G225" s="24" t="str">
        <f>IFERROR(IF(K224&gt;0,F224*KoeficientAktivity+IF(HmotnosťCieľ="Udržať",0,IF(HmotnosťCieľ="ZNÍŽIŤ",-500,IF(HmotnosťCieľ="Zvýšiť",500))),""),"")</f>
        <v/>
      </c>
      <c r="H225" s="24" t="str">
        <f>IFERROR(F225*(KoeficientAktivity),"")</f>
        <v/>
      </c>
      <c r="I225" s="25" t="str">
        <f t="shared" si="18"/>
        <v/>
      </c>
      <c r="J225" s="25" t="str">
        <f t="shared" si="23"/>
        <v/>
      </c>
      <c r="K225" s="26" t="str">
        <f>IFERROR(IF(Štandardné,J225/KalNaLibru,J225/KalNaLibru/2.2),"")</f>
        <v/>
      </c>
      <c r="L225" s="27" t="str">
        <f>IFERROR(HmotnosťNaStratuZískanie-K225,"")</f>
        <v/>
      </c>
      <c r="M225" s="29" t="str">
        <f>IFERROR(IF(B224&lt;&gt;"",L225/(HmotnosťNaStratuZískanie),""),"")</f>
        <v/>
      </c>
    </row>
    <row r="226" spans="2:13" ht="30" customHeight="1" x14ac:dyDescent="0.2">
      <c r="B226" s="22" t="str">
        <f t="shared" si="19"/>
        <v/>
      </c>
      <c r="C226" s="23" t="str">
        <f t="shared" si="22"/>
        <v/>
      </c>
      <c r="D226" s="23" t="str">
        <f t="shared" si="20"/>
        <v/>
      </c>
      <c r="E226" s="4" t="str">
        <f t="shared" si="21"/>
        <v/>
      </c>
      <c r="F226" s="24" t="str">
        <f>IFERROR(PriebežnéBMR,"")</f>
        <v/>
      </c>
      <c r="G226" s="24" t="str">
        <f>IFERROR(IF(K225&gt;0,F225*KoeficientAktivity+IF(HmotnosťCieľ="Udržať",0,IF(HmotnosťCieľ="ZNÍŽIŤ",-500,IF(HmotnosťCieľ="Zvýšiť",500))),""),"")</f>
        <v/>
      </c>
      <c r="H226" s="24" t="str">
        <f>IFERROR(F226*(KoeficientAktivity),"")</f>
        <v/>
      </c>
      <c r="I226" s="25" t="str">
        <f t="shared" si="18"/>
        <v/>
      </c>
      <c r="J226" s="25" t="str">
        <f t="shared" si="23"/>
        <v/>
      </c>
      <c r="K226" s="26" t="str">
        <f>IFERROR(IF(Štandardné,J226/KalNaLibru,J226/KalNaLibru/2.2),"")</f>
        <v/>
      </c>
      <c r="L226" s="27" t="str">
        <f>IFERROR(HmotnosťNaStratuZískanie-K226,"")</f>
        <v/>
      </c>
      <c r="M226" s="29" t="str">
        <f>IFERROR(IF(B225&lt;&gt;"",L226/(HmotnosťNaStratuZískanie),""),"")</f>
        <v/>
      </c>
    </row>
    <row r="227" spans="2:13" ht="30" customHeight="1" x14ac:dyDescent="0.2">
      <c r="B227" s="22" t="str">
        <f t="shared" si="19"/>
        <v/>
      </c>
      <c r="C227" s="23" t="str">
        <f t="shared" si="22"/>
        <v/>
      </c>
      <c r="D227" s="23" t="str">
        <f t="shared" si="20"/>
        <v/>
      </c>
      <c r="E227" s="4" t="str">
        <f t="shared" si="21"/>
        <v/>
      </c>
      <c r="F227" s="24" t="str">
        <f>IFERROR(PriebežnéBMR,"")</f>
        <v/>
      </c>
      <c r="G227" s="24" t="str">
        <f>IFERROR(IF(K226&gt;0,F226*KoeficientAktivity+IF(HmotnosťCieľ="Udržať",0,IF(HmotnosťCieľ="ZNÍŽIŤ",-500,IF(HmotnosťCieľ="Zvýšiť",500))),""),"")</f>
        <v/>
      </c>
      <c r="H227" s="24" t="str">
        <f>IFERROR(F227*(KoeficientAktivity),"")</f>
        <v/>
      </c>
      <c r="I227" s="25" t="str">
        <f t="shared" si="18"/>
        <v/>
      </c>
      <c r="J227" s="25" t="str">
        <f t="shared" si="23"/>
        <v/>
      </c>
      <c r="K227" s="26" t="str">
        <f>IFERROR(IF(Štandardné,J227/KalNaLibru,J227/KalNaLibru/2.2),"")</f>
        <v/>
      </c>
      <c r="L227" s="27" t="str">
        <f>IFERROR(HmotnosťNaStratuZískanie-K227,"")</f>
        <v/>
      </c>
      <c r="M227" s="29" t="str">
        <f>IFERROR(IF(B226&lt;&gt;"",L227/(HmotnosťNaStratuZískanie),""),"")</f>
        <v/>
      </c>
    </row>
    <row r="228" spans="2:13" ht="30" customHeight="1" x14ac:dyDescent="0.2">
      <c r="B228" s="22" t="str">
        <f t="shared" si="19"/>
        <v/>
      </c>
      <c r="C228" s="23" t="str">
        <f t="shared" si="22"/>
        <v/>
      </c>
      <c r="D228" s="23" t="str">
        <f t="shared" si="20"/>
        <v/>
      </c>
      <c r="E228" s="4" t="str">
        <f t="shared" si="21"/>
        <v/>
      </c>
      <c r="F228" s="24" t="str">
        <f>IFERROR(PriebežnéBMR,"")</f>
        <v/>
      </c>
      <c r="G228" s="24" t="str">
        <f>IFERROR(IF(K227&gt;0,F227*KoeficientAktivity+IF(HmotnosťCieľ="Udržať",0,IF(HmotnosťCieľ="ZNÍŽIŤ",-500,IF(HmotnosťCieľ="Zvýšiť",500))),""),"")</f>
        <v/>
      </c>
      <c r="H228" s="24" t="str">
        <f>IFERROR(F228*(KoeficientAktivity),"")</f>
        <v/>
      </c>
      <c r="I228" s="25" t="str">
        <f t="shared" si="18"/>
        <v/>
      </c>
      <c r="J228" s="25" t="str">
        <f t="shared" si="23"/>
        <v/>
      </c>
      <c r="K228" s="26" t="str">
        <f>IFERROR(IF(Štandardné,J228/KalNaLibru,J228/KalNaLibru/2.2),"")</f>
        <v/>
      </c>
      <c r="L228" s="27" t="str">
        <f>IFERROR(HmotnosťNaStratuZískanie-K228,"")</f>
        <v/>
      </c>
      <c r="M228" s="29" t="str">
        <f>IFERROR(IF(B227&lt;&gt;"",L228/(HmotnosťNaStratuZískanie),""),"")</f>
        <v/>
      </c>
    </row>
    <row r="229" spans="2:13" ht="30" customHeight="1" x14ac:dyDescent="0.2">
      <c r="B229" s="22" t="str">
        <f t="shared" si="19"/>
        <v/>
      </c>
      <c r="C229" s="23" t="str">
        <f t="shared" si="22"/>
        <v/>
      </c>
      <c r="D229" s="23" t="str">
        <f t="shared" si="20"/>
        <v/>
      </c>
      <c r="E229" s="4" t="str">
        <f t="shared" si="21"/>
        <v/>
      </c>
      <c r="F229" s="24" t="str">
        <f>IFERROR(PriebežnéBMR,"")</f>
        <v/>
      </c>
      <c r="G229" s="24" t="str">
        <f>IFERROR(IF(K228&gt;0,F228*KoeficientAktivity+IF(HmotnosťCieľ="Udržať",0,IF(HmotnosťCieľ="ZNÍŽIŤ",-500,IF(HmotnosťCieľ="Zvýšiť",500))),""),"")</f>
        <v/>
      </c>
      <c r="H229" s="24" t="str">
        <f>IFERROR(F229*(KoeficientAktivity),"")</f>
        <v/>
      </c>
      <c r="I229" s="25" t="str">
        <f t="shared" si="18"/>
        <v/>
      </c>
      <c r="J229" s="25" t="str">
        <f t="shared" si="23"/>
        <v/>
      </c>
      <c r="K229" s="26" t="str">
        <f>IFERROR(IF(Štandardné,J229/KalNaLibru,J229/KalNaLibru/2.2),"")</f>
        <v/>
      </c>
      <c r="L229" s="27" t="str">
        <f>IFERROR(HmotnosťNaStratuZískanie-K229,"")</f>
        <v/>
      </c>
      <c r="M229" s="29" t="str">
        <f>IFERROR(IF(B228&lt;&gt;"",L229/(HmotnosťNaStratuZískanie),""),"")</f>
        <v/>
      </c>
    </row>
    <row r="230" spans="2:13" ht="30" customHeight="1" x14ac:dyDescent="0.2">
      <c r="B230" s="22" t="str">
        <f t="shared" si="19"/>
        <v/>
      </c>
      <c r="C230" s="23" t="str">
        <f t="shared" si="22"/>
        <v/>
      </c>
      <c r="D230" s="23" t="str">
        <f t="shared" si="20"/>
        <v/>
      </c>
      <c r="E230" s="4" t="str">
        <f t="shared" si="21"/>
        <v/>
      </c>
      <c r="F230" s="24" t="str">
        <f>IFERROR(PriebežnéBMR,"")</f>
        <v/>
      </c>
      <c r="G230" s="24" t="str">
        <f>IFERROR(IF(K229&gt;0,F229*KoeficientAktivity+IF(HmotnosťCieľ="Udržať",0,IF(HmotnosťCieľ="ZNÍŽIŤ",-500,IF(HmotnosťCieľ="Zvýšiť",500))),""),"")</f>
        <v/>
      </c>
      <c r="H230" s="24" t="str">
        <f>IFERROR(F230*(KoeficientAktivity),"")</f>
        <v/>
      </c>
      <c r="I230" s="25" t="str">
        <f t="shared" si="18"/>
        <v/>
      </c>
      <c r="J230" s="25" t="str">
        <f t="shared" si="23"/>
        <v/>
      </c>
      <c r="K230" s="26" t="str">
        <f>IFERROR(IF(Štandardné,J230/KalNaLibru,J230/KalNaLibru/2.2),"")</f>
        <v/>
      </c>
      <c r="L230" s="27" t="str">
        <f>IFERROR(HmotnosťNaStratuZískanie-K230,"")</f>
        <v/>
      </c>
      <c r="M230" s="29" t="str">
        <f>IFERROR(IF(B229&lt;&gt;"",L230/(HmotnosťNaStratuZískanie),""),"")</f>
        <v/>
      </c>
    </row>
    <row r="231" spans="2:13" ht="30" customHeight="1" x14ac:dyDescent="0.2">
      <c r="B231" s="22" t="str">
        <f t="shared" si="19"/>
        <v/>
      </c>
      <c r="C231" s="23" t="str">
        <f t="shared" si="22"/>
        <v/>
      </c>
      <c r="D231" s="23" t="str">
        <f t="shared" si="20"/>
        <v/>
      </c>
      <c r="E231" s="4" t="str">
        <f t="shared" si="21"/>
        <v/>
      </c>
      <c r="F231" s="24" t="str">
        <f>IFERROR(PriebežnéBMR,"")</f>
        <v/>
      </c>
      <c r="G231" s="24" t="str">
        <f>IFERROR(IF(K230&gt;0,F230*KoeficientAktivity+IF(HmotnosťCieľ="Udržať",0,IF(HmotnosťCieľ="ZNÍŽIŤ",-500,IF(HmotnosťCieľ="Zvýšiť",500))),""),"")</f>
        <v/>
      </c>
      <c r="H231" s="24" t="str">
        <f>IFERROR(F231*(KoeficientAktivity),"")</f>
        <v/>
      </c>
      <c r="I231" s="25" t="str">
        <f t="shared" si="18"/>
        <v/>
      </c>
      <c r="J231" s="25" t="str">
        <f t="shared" si="23"/>
        <v/>
      </c>
      <c r="K231" s="26" t="str">
        <f>IFERROR(IF(Štandardné,J231/KalNaLibru,J231/KalNaLibru/2.2),"")</f>
        <v/>
      </c>
      <c r="L231" s="27" t="str">
        <f>IFERROR(HmotnosťNaStratuZískanie-K231,"")</f>
        <v/>
      </c>
      <c r="M231" s="29" t="str">
        <f>IFERROR(IF(B230&lt;&gt;"",L231/(HmotnosťNaStratuZískanie),""),"")</f>
        <v/>
      </c>
    </row>
    <row r="232" spans="2:13" ht="30" customHeight="1" x14ac:dyDescent="0.2">
      <c r="B232" s="22" t="str">
        <f t="shared" si="19"/>
        <v/>
      </c>
      <c r="C232" s="23" t="str">
        <f t="shared" si="22"/>
        <v/>
      </c>
      <c r="D232" s="23" t="str">
        <f t="shared" si="20"/>
        <v/>
      </c>
      <c r="E232" s="4" t="str">
        <f t="shared" si="21"/>
        <v/>
      </c>
      <c r="F232" s="24" t="str">
        <f>IFERROR(PriebežnéBMR,"")</f>
        <v/>
      </c>
      <c r="G232" s="24" t="str">
        <f>IFERROR(IF(K231&gt;0,F231*KoeficientAktivity+IF(HmotnosťCieľ="Udržať",0,IF(HmotnosťCieľ="ZNÍŽIŤ",-500,IF(HmotnosťCieľ="Zvýšiť",500))),""),"")</f>
        <v/>
      </c>
      <c r="H232" s="24" t="str">
        <f>IFERROR(F232*(KoeficientAktivity),"")</f>
        <v/>
      </c>
      <c r="I232" s="25" t="str">
        <f t="shared" si="18"/>
        <v/>
      </c>
      <c r="J232" s="25" t="str">
        <f t="shared" si="23"/>
        <v/>
      </c>
      <c r="K232" s="26" t="str">
        <f>IFERROR(IF(Štandardné,J232/KalNaLibru,J232/KalNaLibru/2.2),"")</f>
        <v/>
      </c>
      <c r="L232" s="27" t="str">
        <f>IFERROR(HmotnosťNaStratuZískanie-K232,"")</f>
        <v/>
      </c>
      <c r="M232" s="29" t="str">
        <f>IFERROR(IF(B231&lt;&gt;"",L232/(HmotnosťNaStratuZískanie),""),"")</f>
        <v/>
      </c>
    </row>
    <row r="233" spans="2:13" ht="30" customHeight="1" x14ac:dyDescent="0.2">
      <c r="B233" s="22" t="str">
        <f t="shared" si="19"/>
        <v/>
      </c>
      <c r="C233" s="23" t="str">
        <f t="shared" si="22"/>
        <v/>
      </c>
      <c r="D233" s="23" t="str">
        <f t="shared" si="20"/>
        <v/>
      </c>
      <c r="E233" s="4" t="str">
        <f t="shared" si="21"/>
        <v/>
      </c>
      <c r="F233" s="24" t="str">
        <f>IFERROR(PriebežnéBMR,"")</f>
        <v/>
      </c>
      <c r="G233" s="24" t="str">
        <f>IFERROR(IF(K232&gt;0,F232*KoeficientAktivity+IF(HmotnosťCieľ="Udržať",0,IF(HmotnosťCieľ="ZNÍŽIŤ",-500,IF(HmotnosťCieľ="Zvýšiť",500))),""),"")</f>
        <v/>
      </c>
      <c r="H233" s="24" t="str">
        <f>IFERROR(F233*(KoeficientAktivity),"")</f>
        <v/>
      </c>
      <c r="I233" s="25" t="str">
        <f t="shared" si="18"/>
        <v/>
      </c>
      <c r="J233" s="25" t="str">
        <f t="shared" si="23"/>
        <v/>
      </c>
      <c r="K233" s="26" t="str">
        <f>IFERROR(IF(Štandardné,J233/KalNaLibru,J233/KalNaLibru/2.2),"")</f>
        <v/>
      </c>
      <c r="L233" s="27" t="str">
        <f>IFERROR(HmotnosťNaStratuZískanie-K233,"")</f>
        <v/>
      </c>
      <c r="M233" s="29" t="str">
        <f>IFERROR(IF(B232&lt;&gt;"",L233/(HmotnosťNaStratuZískanie),""),"")</f>
        <v/>
      </c>
    </row>
    <row r="234" spans="2:13" ht="30" customHeight="1" x14ac:dyDescent="0.2">
      <c r="B234" s="22" t="str">
        <f t="shared" si="19"/>
        <v/>
      </c>
      <c r="C234" s="23" t="str">
        <f t="shared" si="22"/>
        <v/>
      </c>
      <c r="D234" s="23" t="str">
        <f t="shared" si="20"/>
        <v/>
      </c>
      <c r="E234" s="4" t="str">
        <f t="shared" si="21"/>
        <v/>
      </c>
      <c r="F234" s="24" t="str">
        <f>IFERROR(PriebežnéBMR,"")</f>
        <v/>
      </c>
      <c r="G234" s="24" t="str">
        <f>IFERROR(IF(K233&gt;0,F233*KoeficientAktivity+IF(HmotnosťCieľ="Udržať",0,IF(HmotnosťCieľ="ZNÍŽIŤ",-500,IF(HmotnosťCieľ="Zvýšiť",500))),""),"")</f>
        <v/>
      </c>
      <c r="H234" s="24" t="str">
        <f>IFERROR(F234*(KoeficientAktivity),"")</f>
        <v/>
      </c>
      <c r="I234" s="25" t="str">
        <f t="shared" si="18"/>
        <v/>
      </c>
      <c r="J234" s="25" t="str">
        <f t="shared" si="23"/>
        <v/>
      </c>
      <c r="K234" s="26" t="str">
        <f>IFERROR(IF(Štandardné,J234/KalNaLibru,J234/KalNaLibru/2.2),"")</f>
        <v/>
      </c>
      <c r="L234" s="27" t="str">
        <f>IFERROR(HmotnosťNaStratuZískanie-K234,"")</f>
        <v/>
      </c>
      <c r="M234" s="29" t="str">
        <f>IFERROR(IF(B233&lt;&gt;"",L234/(HmotnosťNaStratuZískanie),""),"")</f>
        <v/>
      </c>
    </row>
    <row r="235" spans="2:13" ht="30" customHeight="1" x14ac:dyDescent="0.2">
      <c r="B235" s="22" t="str">
        <f t="shared" si="19"/>
        <v/>
      </c>
      <c r="C235" s="23" t="str">
        <f t="shared" si="22"/>
        <v/>
      </c>
      <c r="D235" s="23" t="str">
        <f t="shared" si="20"/>
        <v/>
      </c>
      <c r="E235" s="4" t="str">
        <f t="shared" si="21"/>
        <v/>
      </c>
      <c r="F235" s="24" t="str">
        <f>IFERROR(PriebežnéBMR,"")</f>
        <v/>
      </c>
      <c r="G235" s="24" t="str">
        <f>IFERROR(IF(K234&gt;0,F234*KoeficientAktivity+IF(HmotnosťCieľ="Udržať",0,IF(HmotnosťCieľ="ZNÍŽIŤ",-500,IF(HmotnosťCieľ="Zvýšiť",500))),""),"")</f>
        <v/>
      </c>
      <c r="H235" s="24" t="str">
        <f>IFERROR(F235*(KoeficientAktivity),"")</f>
        <v/>
      </c>
      <c r="I235" s="25" t="str">
        <f t="shared" si="18"/>
        <v/>
      </c>
      <c r="J235" s="25" t="str">
        <f t="shared" si="23"/>
        <v/>
      </c>
      <c r="K235" s="26" t="str">
        <f>IFERROR(IF(Štandardné,J235/KalNaLibru,J235/KalNaLibru/2.2),"")</f>
        <v/>
      </c>
      <c r="L235" s="27" t="str">
        <f>IFERROR(HmotnosťNaStratuZískanie-K235,"")</f>
        <v/>
      </c>
      <c r="M235" s="29" t="str">
        <f>IFERROR(IF(B234&lt;&gt;"",L235/(HmotnosťNaStratuZískanie),""),"")</f>
        <v/>
      </c>
    </row>
    <row r="236" spans="2:13" ht="30" customHeight="1" x14ac:dyDescent="0.2">
      <c r="B236" s="22" t="str">
        <f t="shared" si="19"/>
        <v/>
      </c>
      <c r="C236" s="23" t="str">
        <f t="shared" si="22"/>
        <v/>
      </c>
      <c r="D236" s="23" t="str">
        <f t="shared" si="20"/>
        <v/>
      </c>
      <c r="E236" s="4" t="str">
        <f t="shared" si="21"/>
        <v/>
      </c>
      <c r="F236" s="24" t="str">
        <f>IFERROR(PriebežnéBMR,"")</f>
        <v/>
      </c>
      <c r="G236" s="24" t="str">
        <f>IFERROR(IF(K235&gt;0,F235*KoeficientAktivity+IF(HmotnosťCieľ="Udržať",0,IF(HmotnosťCieľ="ZNÍŽIŤ",-500,IF(HmotnosťCieľ="Zvýšiť",500))),""),"")</f>
        <v/>
      </c>
      <c r="H236" s="24" t="str">
        <f>IFERROR(F236*(KoeficientAktivity),"")</f>
        <v/>
      </c>
      <c r="I236" s="25" t="str">
        <f t="shared" si="18"/>
        <v/>
      </c>
      <c r="J236" s="25" t="str">
        <f t="shared" si="23"/>
        <v/>
      </c>
      <c r="K236" s="26" t="str">
        <f>IFERROR(IF(Štandardné,J236/KalNaLibru,J236/KalNaLibru/2.2),"")</f>
        <v/>
      </c>
      <c r="L236" s="27" t="str">
        <f>IFERROR(HmotnosťNaStratuZískanie-K236,"")</f>
        <v/>
      </c>
      <c r="M236" s="29" t="str">
        <f>IFERROR(IF(B235&lt;&gt;"",L236/(HmotnosťNaStratuZískanie),""),"")</f>
        <v/>
      </c>
    </row>
    <row r="237" spans="2:13" ht="30" customHeight="1" x14ac:dyDescent="0.2">
      <c r="B237" s="22" t="str">
        <f t="shared" si="19"/>
        <v/>
      </c>
      <c r="C237" s="23" t="str">
        <f t="shared" si="22"/>
        <v/>
      </c>
      <c r="D237" s="23" t="str">
        <f t="shared" si="20"/>
        <v/>
      </c>
      <c r="E237" s="4" t="str">
        <f t="shared" si="21"/>
        <v/>
      </c>
      <c r="F237" s="24" t="str">
        <f>IFERROR(PriebežnéBMR,"")</f>
        <v/>
      </c>
      <c r="G237" s="24" t="str">
        <f>IFERROR(IF(K236&gt;0,F236*KoeficientAktivity+IF(HmotnosťCieľ="Udržať",0,IF(HmotnosťCieľ="ZNÍŽIŤ",-500,IF(HmotnosťCieľ="Zvýšiť",500))),""),"")</f>
        <v/>
      </c>
      <c r="H237" s="24" t="str">
        <f>IFERROR(F237*(KoeficientAktivity),"")</f>
        <v/>
      </c>
      <c r="I237" s="25" t="str">
        <f t="shared" si="18"/>
        <v/>
      </c>
      <c r="J237" s="25" t="str">
        <f t="shared" si="23"/>
        <v/>
      </c>
      <c r="K237" s="26" t="str">
        <f>IFERROR(IF(Štandardné,J237/KalNaLibru,J237/KalNaLibru/2.2),"")</f>
        <v/>
      </c>
      <c r="L237" s="27" t="str">
        <f>IFERROR(HmotnosťNaStratuZískanie-K237,"")</f>
        <v/>
      </c>
      <c r="M237" s="29" t="str">
        <f>IFERROR(IF(B236&lt;&gt;"",L237/(HmotnosťNaStratuZískanie),""),"")</f>
        <v/>
      </c>
    </row>
    <row r="238" spans="2:13" ht="30" customHeight="1" x14ac:dyDescent="0.2">
      <c r="B238" s="22" t="str">
        <f t="shared" si="19"/>
        <v/>
      </c>
      <c r="C238" s="23" t="str">
        <f t="shared" si="22"/>
        <v/>
      </c>
      <c r="D238" s="23" t="str">
        <f t="shared" si="20"/>
        <v/>
      </c>
      <c r="E238" s="4" t="str">
        <f t="shared" si="21"/>
        <v/>
      </c>
      <c r="F238" s="24" t="str">
        <f>IFERROR(PriebežnéBMR,"")</f>
        <v/>
      </c>
      <c r="G238" s="24" t="str">
        <f>IFERROR(IF(K237&gt;0,F237*KoeficientAktivity+IF(HmotnosťCieľ="Udržať",0,IF(HmotnosťCieľ="ZNÍŽIŤ",-500,IF(HmotnosťCieľ="Zvýšiť",500))),""),"")</f>
        <v/>
      </c>
      <c r="H238" s="24" t="str">
        <f>IFERROR(F238*(KoeficientAktivity),"")</f>
        <v/>
      </c>
      <c r="I238" s="25" t="str">
        <f t="shared" si="18"/>
        <v/>
      </c>
      <c r="J238" s="25" t="str">
        <f t="shared" si="23"/>
        <v/>
      </c>
      <c r="K238" s="26" t="str">
        <f>IFERROR(IF(Štandardné,J238/KalNaLibru,J238/KalNaLibru/2.2),"")</f>
        <v/>
      </c>
      <c r="L238" s="27" t="str">
        <f>IFERROR(HmotnosťNaStratuZískanie-K238,"")</f>
        <v/>
      </c>
      <c r="M238" s="29" t="str">
        <f>IFERROR(IF(B237&lt;&gt;"",L238/(HmotnosťNaStratuZískanie),""),"")</f>
        <v/>
      </c>
    </row>
    <row r="239" spans="2:13" ht="30" customHeight="1" x14ac:dyDescent="0.2">
      <c r="B239" s="22" t="str">
        <f t="shared" si="19"/>
        <v/>
      </c>
      <c r="C239" s="23" t="str">
        <f t="shared" si="22"/>
        <v/>
      </c>
      <c r="D239" s="23" t="str">
        <f t="shared" si="20"/>
        <v/>
      </c>
      <c r="E239" s="4" t="str">
        <f t="shared" si="21"/>
        <v/>
      </c>
      <c r="F239" s="24" t="str">
        <f>IFERROR(PriebežnéBMR,"")</f>
        <v/>
      </c>
      <c r="G239" s="24" t="str">
        <f>IFERROR(IF(K238&gt;0,F238*KoeficientAktivity+IF(HmotnosťCieľ="Udržať",0,IF(HmotnosťCieľ="ZNÍŽIŤ",-500,IF(HmotnosťCieľ="Zvýšiť",500))),""),"")</f>
        <v/>
      </c>
      <c r="H239" s="24" t="str">
        <f>IFERROR(F239*(KoeficientAktivity),"")</f>
        <v/>
      </c>
      <c r="I239" s="25" t="str">
        <f t="shared" si="18"/>
        <v/>
      </c>
      <c r="J239" s="25" t="str">
        <f t="shared" si="23"/>
        <v/>
      </c>
      <c r="K239" s="26" t="str">
        <f>IFERROR(IF(Štandardné,J239/KalNaLibru,J239/KalNaLibru/2.2),"")</f>
        <v/>
      </c>
      <c r="L239" s="27" t="str">
        <f>IFERROR(HmotnosťNaStratuZískanie-K239,"")</f>
        <v/>
      </c>
      <c r="M239" s="29" t="str">
        <f>IFERROR(IF(B238&lt;&gt;"",L239/(HmotnosťNaStratuZískanie),""),"")</f>
        <v/>
      </c>
    </row>
    <row r="240" spans="2:13" ht="30" customHeight="1" x14ac:dyDescent="0.2">
      <c r="B240" s="22" t="str">
        <f t="shared" si="19"/>
        <v/>
      </c>
      <c r="C240" s="23" t="str">
        <f t="shared" si="22"/>
        <v/>
      </c>
      <c r="D240" s="23" t="str">
        <f t="shared" si="20"/>
        <v/>
      </c>
      <c r="E240" s="4" t="str">
        <f t="shared" si="21"/>
        <v/>
      </c>
      <c r="F240" s="24" t="str">
        <f>IFERROR(PriebežnéBMR,"")</f>
        <v/>
      </c>
      <c r="G240" s="24" t="str">
        <f>IFERROR(IF(K239&gt;0,F239*KoeficientAktivity+IF(HmotnosťCieľ="Udržať",0,IF(HmotnosťCieľ="ZNÍŽIŤ",-500,IF(HmotnosťCieľ="Zvýšiť",500))),""),"")</f>
        <v/>
      </c>
      <c r="H240" s="24" t="str">
        <f>IFERROR(F240*(KoeficientAktivity),"")</f>
        <v/>
      </c>
      <c r="I240" s="25" t="str">
        <f t="shared" si="18"/>
        <v/>
      </c>
      <c r="J240" s="25" t="str">
        <f t="shared" si="23"/>
        <v/>
      </c>
      <c r="K240" s="26" t="str">
        <f>IFERROR(IF(Štandardné,J240/KalNaLibru,J240/KalNaLibru/2.2),"")</f>
        <v/>
      </c>
      <c r="L240" s="27" t="str">
        <f>IFERROR(HmotnosťNaStratuZískanie-K240,"")</f>
        <v/>
      </c>
      <c r="M240" s="29" t="str">
        <f>IFERROR(IF(B239&lt;&gt;"",L240/(HmotnosťNaStratuZískanie),""),"")</f>
        <v/>
      </c>
    </row>
    <row r="241" spans="2:13" ht="30" customHeight="1" x14ac:dyDescent="0.2">
      <c r="B241" s="22" t="str">
        <f t="shared" si="19"/>
        <v/>
      </c>
      <c r="C241" s="23" t="str">
        <f t="shared" si="22"/>
        <v/>
      </c>
      <c r="D241" s="23" t="str">
        <f t="shared" si="20"/>
        <v/>
      </c>
      <c r="E241" s="4" t="str">
        <f t="shared" si="21"/>
        <v/>
      </c>
      <c r="F241" s="24" t="str">
        <f>IFERROR(PriebežnéBMR,"")</f>
        <v/>
      </c>
      <c r="G241" s="24" t="str">
        <f>IFERROR(IF(K240&gt;0,F240*KoeficientAktivity+IF(HmotnosťCieľ="Udržať",0,IF(HmotnosťCieľ="ZNÍŽIŤ",-500,IF(HmotnosťCieľ="Zvýšiť",500))),""),"")</f>
        <v/>
      </c>
      <c r="H241" s="24" t="str">
        <f>IFERROR(F241*(KoeficientAktivity),"")</f>
        <v/>
      </c>
      <c r="I241" s="25" t="str">
        <f t="shared" si="18"/>
        <v/>
      </c>
      <c r="J241" s="25" t="str">
        <f t="shared" si="23"/>
        <v/>
      </c>
      <c r="K241" s="26" t="str">
        <f>IFERROR(IF(Štandardné,J241/KalNaLibru,J241/KalNaLibru/2.2),"")</f>
        <v/>
      </c>
      <c r="L241" s="27" t="str">
        <f>IFERROR(HmotnosťNaStratuZískanie-K241,"")</f>
        <v/>
      </c>
      <c r="M241" s="29" t="str">
        <f>IFERROR(IF(B240&lt;&gt;"",L241/(HmotnosťNaStratuZískanie),""),"")</f>
        <v/>
      </c>
    </row>
    <row r="242" spans="2:13" ht="30" customHeight="1" x14ac:dyDescent="0.2">
      <c r="B242" s="22" t="str">
        <f t="shared" si="19"/>
        <v/>
      </c>
      <c r="C242" s="23" t="str">
        <f t="shared" si="22"/>
        <v/>
      </c>
      <c r="D242" s="23" t="str">
        <f t="shared" si="20"/>
        <v/>
      </c>
      <c r="E242" s="4" t="str">
        <f t="shared" si="21"/>
        <v/>
      </c>
      <c r="F242" s="24" t="str">
        <f>IFERROR(PriebežnéBMR,"")</f>
        <v/>
      </c>
      <c r="G242" s="24" t="str">
        <f>IFERROR(IF(K241&gt;0,F241*KoeficientAktivity+IF(HmotnosťCieľ="Udržať",0,IF(HmotnosťCieľ="ZNÍŽIŤ",-500,IF(HmotnosťCieľ="Zvýšiť",500))),""),"")</f>
        <v/>
      </c>
      <c r="H242" s="24" t="str">
        <f>IFERROR(F242*(KoeficientAktivity),"")</f>
        <v/>
      </c>
      <c r="I242" s="25" t="str">
        <f t="shared" si="18"/>
        <v/>
      </c>
      <c r="J242" s="25" t="str">
        <f t="shared" si="23"/>
        <v/>
      </c>
      <c r="K242" s="26" t="str">
        <f>IFERROR(IF(Štandardné,J242/KalNaLibru,J242/KalNaLibru/2.2),"")</f>
        <v/>
      </c>
      <c r="L242" s="27" t="str">
        <f>IFERROR(HmotnosťNaStratuZískanie-K242,"")</f>
        <v/>
      </c>
      <c r="M242" s="29" t="str">
        <f>IFERROR(IF(B241&lt;&gt;"",L242/(HmotnosťNaStratuZískanie),""),"")</f>
        <v/>
      </c>
    </row>
    <row r="243" spans="2:13" ht="30" customHeight="1" x14ac:dyDescent="0.2">
      <c r="B243" s="22" t="str">
        <f t="shared" si="19"/>
        <v/>
      </c>
      <c r="C243" s="23" t="str">
        <f t="shared" si="22"/>
        <v/>
      </c>
      <c r="D243" s="23" t="str">
        <f t="shared" si="20"/>
        <v/>
      </c>
      <c r="E243" s="4" t="str">
        <f t="shared" si="21"/>
        <v/>
      </c>
      <c r="F243" s="24" t="str">
        <f>IFERROR(PriebežnéBMR,"")</f>
        <v/>
      </c>
      <c r="G243" s="24" t="str">
        <f>IFERROR(IF(K242&gt;0,F242*KoeficientAktivity+IF(HmotnosťCieľ="Udržať",0,IF(HmotnosťCieľ="ZNÍŽIŤ",-500,IF(HmotnosťCieľ="Zvýšiť",500))),""),"")</f>
        <v/>
      </c>
      <c r="H243" s="24" t="str">
        <f>IFERROR(F243*(KoeficientAktivity),"")</f>
        <v/>
      </c>
      <c r="I243" s="25" t="str">
        <f t="shared" si="18"/>
        <v/>
      </c>
      <c r="J243" s="25" t="str">
        <f t="shared" si="23"/>
        <v/>
      </c>
      <c r="K243" s="26" t="str">
        <f>IFERROR(IF(Štandardné,J243/KalNaLibru,J243/KalNaLibru/2.2),"")</f>
        <v/>
      </c>
      <c r="L243" s="27" t="str">
        <f>IFERROR(HmotnosťNaStratuZískanie-K243,"")</f>
        <v/>
      </c>
      <c r="M243" s="29" t="str">
        <f>IFERROR(IF(B242&lt;&gt;"",L243/(HmotnosťNaStratuZískanie),""),"")</f>
        <v/>
      </c>
    </row>
    <row r="244" spans="2:13" ht="30" customHeight="1" x14ac:dyDescent="0.2">
      <c r="B244" s="22" t="str">
        <f t="shared" si="19"/>
        <v/>
      </c>
      <c r="C244" s="23" t="str">
        <f t="shared" si="22"/>
        <v/>
      </c>
      <c r="D244" s="23" t="str">
        <f t="shared" si="20"/>
        <v/>
      </c>
      <c r="E244" s="4" t="str">
        <f t="shared" si="21"/>
        <v/>
      </c>
      <c r="F244" s="24" t="str">
        <f>IFERROR(PriebežnéBMR,"")</f>
        <v/>
      </c>
      <c r="G244" s="24" t="str">
        <f>IFERROR(IF(K243&gt;0,F243*KoeficientAktivity+IF(HmotnosťCieľ="Udržať",0,IF(HmotnosťCieľ="ZNÍŽIŤ",-500,IF(HmotnosťCieľ="Zvýšiť",500))),""),"")</f>
        <v/>
      </c>
      <c r="H244" s="24" t="str">
        <f>IFERROR(F244*(KoeficientAktivity),"")</f>
        <v/>
      </c>
      <c r="I244" s="25" t="str">
        <f t="shared" si="18"/>
        <v/>
      </c>
      <c r="J244" s="25" t="str">
        <f t="shared" si="23"/>
        <v/>
      </c>
      <c r="K244" s="26" t="str">
        <f>IFERROR(IF(Štandardné,J244/KalNaLibru,J244/KalNaLibru/2.2),"")</f>
        <v/>
      </c>
      <c r="L244" s="27" t="str">
        <f>IFERROR(HmotnosťNaStratuZískanie-K244,"")</f>
        <v/>
      </c>
      <c r="M244" s="29" t="str">
        <f>IFERROR(IF(B243&lt;&gt;"",L244/(HmotnosťNaStratuZískanie),""),"")</f>
        <v/>
      </c>
    </row>
    <row r="245" spans="2:13" ht="30" customHeight="1" x14ac:dyDescent="0.2">
      <c r="B245" s="22" t="str">
        <f t="shared" si="19"/>
        <v/>
      </c>
      <c r="C245" s="23" t="str">
        <f t="shared" si="22"/>
        <v/>
      </c>
      <c r="D245" s="23" t="str">
        <f t="shared" si="20"/>
        <v/>
      </c>
      <c r="E245" s="4" t="str">
        <f t="shared" si="21"/>
        <v/>
      </c>
      <c r="F245" s="24" t="str">
        <f>IFERROR(PriebežnéBMR,"")</f>
        <v/>
      </c>
      <c r="G245" s="24" t="str">
        <f>IFERROR(IF(K244&gt;0,F244*KoeficientAktivity+IF(HmotnosťCieľ="Udržať",0,IF(HmotnosťCieľ="ZNÍŽIŤ",-500,IF(HmotnosťCieľ="Zvýšiť",500))),""),"")</f>
        <v/>
      </c>
      <c r="H245" s="24" t="str">
        <f>IFERROR(F245*(KoeficientAktivity),"")</f>
        <v/>
      </c>
      <c r="I245" s="25" t="str">
        <f t="shared" si="18"/>
        <v/>
      </c>
      <c r="J245" s="25" t="str">
        <f t="shared" si="23"/>
        <v/>
      </c>
      <c r="K245" s="26" t="str">
        <f>IFERROR(IF(Štandardné,J245/KalNaLibru,J245/KalNaLibru/2.2),"")</f>
        <v/>
      </c>
      <c r="L245" s="27" t="str">
        <f>IFERROR(HmotnosťNaStratuZískanie-K245,"")</f>
        <v/>
      </c>
      <c r="M245" s="29" t="str">
        <f>IFERROR(IF(B244&lt;&gt;"",L245/(HmotnosťNaStratuZískanie),""),"")</f>
        <v/>
      </c>
    </row>
    <row r="246" spans="2:13" ht="30" customHeight="1" x14ac:dyDescent="0.2">
      <c r="B246" s="22" t="str">
        <f t="shared" si="19"/>
        <v/>
      </c>
      <c r="C246" s="23" t="str">
        <f t="shared" si="22"/>
        <v/>
      </c>
      <c r="D246" s="23" t="str">
        <f t="shared" si="20"/>
        <v/>
      </c>
      <c r="E246" s="4" t="str">
        <f t="shared" si="21"/>
        <v/>
      </c>
      <c r="F246" s="24" t="str">
        <f>IFERROR(PriebežnéBMR,"")</f>
        <v/>
      </c>
      <c r="G246" s="24" t="str">
        <f>IFERROR(IF(K245&gt;0,F245*KoeficientAktivity+IF(HmotnosťCieľ="Udržať",0,IF(HmotnosťCieľ="ZNÍŽIŤ",-500,IF(HmotnosťCieľ="Zvýšiť",500))),""),"")</f>
        <v/>
      </c>
      <c r="H246" s="24" t="str">
        <f>IFERROR(F246*(KoeficientAktivity),"")</f>
        <v/>
      </c>
      <c r="I246" s="25" t="str">
        <f t="shared" si="18"/>
        <v/>
      </c>
      <c r="J246" s="25" t="str">
        <f t="shared" si="23"/>
        <v/>
      </c>
      <c r="K246" s="26" t="str">
        <f>IFERROR(IF(Štandardné,J246/KalNaLibru,J246/KalNaLibru/2.2),"")</f>
        <v/>
      </c>
      <c r="L246" s="27" t="str">
        <f>IFERROR(HmotnosťNaStratuZískanie-K246,"")</f>
        <v/>
      </c>
      <c r="M246" s="29" t="str">
        <f>IFERROR(IF(B245&lt;&gt;"",L246/(HmotnosťNaStratuZískanie),""),"")</f>
        <v/>
      </c>
    </row>
    <row r="247" spans="2:13" ht="30" customHeight="1" x14ac:dyDescent="0.2">
      <c r="B247" s="22" t="str">
        <f t="shared" si="19"/>
        <v/>
      </c>
      <c r="C247" s="23" t="str">
        <f t="shared" si="22"/>
        <v/>
      </c>
      <c r="D247" s="23" t="str">
        <f t="shared" si="20"/>
        <v/>
      </c>
      <c r="E247" s="4" t="str">
        <f t="shared" si="21"/>
        <v/>
      </c>
      <c r="F247" s="24" t="str">
        <f>IFERROR(PriebežnéBMR,"")</f>
        <v/>
      </c>
      <c r="G247" s="24" t="str">
        <f>IFERROR(IF(K246&gt;0,F246*KoeficientAktivity+IF(HmotnosťCieľ="Udržať",0,IF(HmotnosťCieľ="ZNÍŽIŤ",-500,IF(HmotnosťCieľ="Zvýšiť",500))),""),"")</f>
        <v/>
      </c>
      <c r="H247" s="24" t="str">
        <f>IFERROR(F247*(KoeficientAktivity),"")</f>
        <v/>
      </c>
      <c r="I247" s="25" t="str">
        <f t="shared" si="18"/>
        <v/>
      </c>
      <c r="J247" s="25" t="str">
        <f t="shared" si="23"/>
        <v/>
      </c>
      <c r="K247" s="26" t="str">
        <f>IFERROR(IF(Štandardné,J247/KalNaLibru,J247/KalNaLibru/2.2),"")</f>
        <v/>
      </c>
      <c r="L247" s="27" t="str">
        <f>IFERROR(HmotnosťNaStratuZískanie-K247,"")</f>
        <v/>
      </c>
      <c r="M247" s="29" t="str">
        <f>IFERROR(IF(B246&lt;&gt;"",L247/(HmotnosťNaStratuZískanie),""),"")</f>
        <v/>
      </c>
    </row>
    <row r="248" spans="2:13" ht="30" customHeight="1" x14ac:dyDescent="0.2">
      <c r="B248" s="22" t="str">
        <f t="shared" si="19"/>
        <v/>
      </c>
      <c r="C248" s="23" t="str">
        <f t="shared" si="22"/>
        <v/>
      </c>
      <c r="D248" s="23" t="str">
        <f t="shared" si="20"/>
        <v/>
      </c>
      <c r="E248" s="4" t="str">
        <f t="shared" si="21"/>
        <v/>
      </c>
      <c r="F248" s="24" t="str">
        <f>IFERROR(PriebežnéBMR,"")</f>
        <v/>
      </c>
      <c r="G248" s="24" t="str">
        <f>IFERROR(IF(K247&gt;0,F247*KoeficientAktivity+IF(HmotnosťCieľ="Udržať",0,IF(HmotnosťCieľ="ZNÍŽIŤ",-500,IF(HmotnosťCieľ="Zvýšiť",500))),""),"")</f>
        <v/>
      </c>
      <c r="H248" s="24" t="str">
        <f>IFERROR(F248*(KoeficientAktivity),"")</f>
        <v/>
      </c>
      <c r="I248" s="25" t="str">
        <f t="shared" si="18"/>
        <v/>
      </c>
      <c r="J248" s="25" t="str">
        <f t="shared" si="23"/>
        <v/>
      </c>
      <c r="K248" s="26" t="str">
        <f>IFERROR(IF(Štandardné,J248/KalNaLibru,J248/KalNaLibru/2.2),"")</f>
        <v/>
      </c>
      <c r="L248" s="27" t="str">
        <f>IFERROR(HmotnosťNaStratuZískanie-K248,"")</f>
        <v/>
      </c>
      <c r="M248" s="29" t="str">
        <f>IFERROR(IF(B247&lt;&gt;"",L248/(HmotnosťNaStratuZískanie),""),"")</f>
        <v/>
      </c>
    </row>
    <row r="249" spans="2:13" ht="30" customHeight="1" x14ac:dyDescent="0.2">
      <c r="B249" s="22" t="str">
        <f t="shared" si="19"/>
        <v/>
      </c>
      <c r="C249" s="23" t="str">
        <f t="shared" si="22"/>
        <v/>
      </c>
      <c r="D249" s="23" t="str">
        <f t="shared" si="20"/>
        <v/>
      </c>
      <c r="E249" s="4" t="str">
        <f t="shared" si="21"/>
        <v/>
      </c>
      <c r="F249" s="24" t="str">
        <f>IFERROR(PriebežnéBMR,"")</f>
        <v/>
      </c>
      <c r="G249" s="24" t="str">
        <f>IFERROR(IF(K248&gt;0,F248*KoeficientAktivity+IF(HmotnosťCieľ="Udržať",0,IF(HmotnosťCieľ="ZNÍŽIŤ",-500,IF(HmotnosťCieľ="Zvýšiť",500))),""),"")</f>
        <v/>
      </c>
      <c r="H249" s="24" t="str">
        <f>IFERROR(F249*(KoeficientAktivity),"")</f>
        <v/>
      </c>
      <c r="I249" s="25" t="str">
        <f t="shared" si="18"/>
        <v/>
      </c>
      <c r="J249" s="25" t="str">
        <f t="shared" si="23"/>
        <v/>
      </c>
      <c r="K249" s="26" t="str">
        <f>IFERROR(IF(Štandardné,J249/KalNaLibru,J249/KalNaLibru/2.2),"")</f>
        <v/>
      </c>
      <c r="L249" s="27" t="str">
        <f>IFERROR(HmotnosťNaStratuZískanie-K249,"")</f>
        <v/>
      </c>
      <c r="M249" s="29" t="str">
        <f>IFERROR(IF(B248&lt;&gt;"",L249/(HmotnosťNaStratuZískanie),""),"")</f>
        <v/>
      </c>
    </row>
    <row r="250" spans="2:13" ht="30" customHeight="1" x14ac:dyDescent="0.2">
      <c r="B250" s="22" t="str">
        <f t="shared" si="19"/>
        <v/>
      </c>
      <c r="C250" s="23" t="str">
        <f t="shared" si="22"/>
        <v/>
      </c>
      <c r="D250" s="23" t="str">
        <f t="shared" si="20"/>
        <v/>
      </c>
      <c r="E250" s="4" t="str">
        <f t="shared" si="21"/>
        <v/>
      </c>
      <c r="F250" s="24" t="str">
        <f>IFERROR(PriebežnéBMR,"")</f>
        <v/>
      </c>
      <c r="G250" s="24" t="str">
        <f>IFERROR(IF(K249&gt;0,F249*KoeficientAktivity+IF(HmotnosťCieľ="Udržať",0,IF(HmotnosťCieľ="ZNÍŽIŤ",-500,IF(HmotnosťCieľ="Zvýšiť",500))),""),"")</f>
        <v/>
      </c>
      <c r="H250" s="24" t="str">
        <f>IFERROR(F250*(KoeficientAktivity),"")</f>
        <v/>
      </c>
      <c r="I250" s="25" t="str">
        <f t="shared" si="18"/>
        <v/>
      </c>
      <c r="J250" s="25" t="str">
        <f t="shared" si="23"/>
        <v/>
      </c>
      <c r="K250" s="26" t="str">
        <f>IFERROR(IF(Štandardné,J250/KalNaLibru,J250/KalNaLibru/2.2),"")</f>
        <v/>
      </c>
      <c r="L250" s="27" t="str">
        <f>IFERROR(HmotnosťNaStratuZískanie-K250,"")</f>
        <v/>
      </c>
      <c r="M250" s="29" t="str">
        <f>IFERROR(IF(B249&lt;&gt;"",L250/(HmotnosťNaStratuZískanie),""),"")</f>
        <v/>
      </c>
    </row>
    <row r="251" spans="2:13" ht="30" customHeight="1" x14ac:dyDescent="0.2">
      <c r="B251" s="22" t="str">
        <f t="shared" si="19"/>
        <v/>
      </c>
      <c r="C251" s="23" t="str">
        <f t="shared" si="22"/>
        <v/>
      </c>
      <c r="D251" s="23" t="str">
        <f t="shared" si="20"/>
        <v/>
      </c>
      <c r="E251" s="4" t="str">
        <f t="shared" si="21"/>
        <v/>
      </c>
      <c r="F251" s="24" t="str">
        <f>IFERROR(PriebežnéBMR,"")</f>
        <v/>
      </c>
      <c r="G251" s="24" t="str">
        <f>IFERROR(IF(K250&gt;0,F250*KoeficientAktivity+IF(HmotnosťCieľ="Udržať",0,IF(HmotnosťCieľ="ZNÍŽIŤ",-500,IF(HmotnosťCieľ="Zvýšiť",500))),""),"")</f>
        <v/>
      </c>
      <c r="H251" s="24" t="str">
        <f>IFERROR(F251*(KoeficientAktivity),"")</f>
        <v/>
      </c>
      <c r="I251" s="25" t="str">
        <f t="shared" si="18"/>
        <v/>
      </c>
      <c r="J251" s="25" t="str">
        <f t="shared" si="23"/>
        <v/>
      </c>
      <c r="K251" s="26" t="str">
        <f>IFERROR(IF(Štandardné,J251/KalNaLibru,J251/KalNaLibru/2.2),"")</f>
        <v/>
      </c>
      <c r="L251" s="27" t="str">
        <f>IFERROR(HmotnosťNaStratuZískanie-K251,"")</f>
        <v/>
      </c>
      <c r="M251" s="29" t="str">
        <f>IFERROR(IF(B250&lt;&gt;"",L251/(HmotnosťNaStratuZískanie),""),"")</f>
        <v/>
      </c>
    </row>
    <row r="252" spans="2:13" ht="30" customHeight="1" x14ac:dyDescent="0.2">
      <c r="B252" s="22" t="str">
        <f t="shared" si="19"/>
        <v/>
      </c>
      <c r="C252" s="23" t="str">
        <f t="shared" si="22"/>
        <v/>
      </c>
      <c r="D252" s="23" t="str">
        <f t="shared" si="20"/>
        <v/>
      </c>
      <c r="E252" s="4" t="str">
        <f t="shared" si="21"/>
        <v/>
      </c>
      <c r="F252" s="24" t="str">
        <f>IFERROR(PriebežnéBMR,"")</f>
        <v/>
      </c>
      <c r="G252" s="24" t="str">
        <f>IFERROR(IF(K251&gt;0,F251*KoeficientAktivity+IF(HmotnosťCieľ="Udržať",0,IF(HmotnosťCieľ="ZNÍŽIŤ",-500,IF(HmotnosťCieľ="Zvýšiť",500))),""),"")</f>
        <v/>
      </c>
      <c r="H252" s="24" t="str">
        <f>IFERROR(F252*(KoeficientAktivity),"")</f>
        <v/>
      </c>
      <c r="I252" s="25" t="str">
        <f t="shared" si="18"/>
        <v/>
      </c>
      <c r="J252" s="25" t="str">
        <f t="shared" si="23"/>
        <v/>
      </c>
      <c r="K252" s="26" t="str">
        <f>IFERROR(IF(Štandardné,J252/KalNaLibru,J252/KalNaLibru/2.2),"")</f>
        <v/>
      </c>
      <c r="L252" s="27" t="str">
        <f>IFERROR(HmotnosťNaStratuZískanie-K252,"")</f>
        <v/>
      </c>
      <c r="M252" s="29" t="str">
        <f>IFERROR(IF(B251&lt;&gt;"",L252/(HmotnosťNaStratuZískanie),""),"")</f>
        <v/>
      </c>
    </row>
    <row r="253" spans="2:13" ht="30" customHeight="1" x14ac:dyDescent="0.2">
      <c r="B253" s="22" t="str">
        <f t="shared" si="19"/>
        <v/>
      </c>
      <c r="C253" s="23" t="str">
        <f t="shared" si="22"/>
        <v/>
      </c>
      <c r="D253" s="23" t="str">
        <f t="shared" si="20"/>
        <v/>
      </c>
      <c r="E253" s="4" t="str">
        <f t="shared" si="21"/>
        <v/>
      </c>
      <c r="F253" s="24" t="str">
        <f>IFERROR(PriebežnéBMR,"")</f>
        <v/>
      </c>
      <c r="G253" s="24" t="str">
        <f>IFERROR(IF(K252&gt;0,F252*KoeficientAktivity+IF(HmotnosťCieľ="Udržať",0,IF(HmotnosťCieľ="ZNÍŽIŤ",-500,IF(HmotnosťCieľ="Zvýšiť",500))),""),"")</f>
        <v/>
      </c>
      <c r="H253" s="24" t="str">
        <f>IFERROR(F253*(KoeficientAktivity),"")</f>
        <v/>
      </c>
      <c r="I253" s="25" t="str">
        <f t="shared" si="18"/>
        <v/>
      </c>
      <c r="J253" s="25" t="str">
        <f t="shared" si="23"/>
        <v/>
      </c>
      <c r="K253" s="26" t="str">
        <f>IFERROR(IF(Štandardné,J253/KalNaLibru,J253/KalNaLibru/2.2),"")</f>
        <v/>
      </c>
      <c r="L253" s="27" t="str">
        <f>IFERROR(HmotnosťNaStratuZískanie-K253,"")</f>
        <v/>
      </c>
      <c r="M253" s="29" t="str">
        <f>IFERROR(IF(B252&lt;&gt;"",L253/(HmotnosťNaStratuZískanie),""),"")</f>
        <v/>
      </c>
    </row>
    <row r="254" spans="2:13" ht="30" customHeight="1" x14ac:dyDescent="0.2">
      <c r="B254" s="22" t="str">
        <f t="shared" si="19"/>
        <v/>
      </c>
      <c r="C254" s="23" t="str">
        <f t="shared" si="22"/>
        <v/>
      </c>
      <c r="D254" s="23" t="str">
        <f t="shared" si="20"/>
        <v/>
      </c>
      <c r="E254" s="4" t="str">
        <f t="shared" si="21"/>
        <v/>
      </c>
      <c r="F254" s="24" t="str">
        <f>IFERROR(PriebežnéBMR,"")</f>
        <v/>
      </c>
      <c r="G254" s="24" t="str">
        <f>IFERROR(IF(K253&gt;0,F253*KoeficientAktivity+IF(HmotnosťCieľ="Udržať",0,IF(HmotnosťCieľ="ZNÍŽIŤ",-500,IF(HmotnosťCieľ="Zvýšiť",500))),""),"")</f>
        <v/>
      </c>
      <c r="H254" s="24" t="str">
        <f>IFERROR(F254*(KoeficientAktivity),"")</f>
        <v/>
      </c>
      <c r="I254" s="25" t="str">
        <f t="shared" si="18"/>
        <v/>
      </c>
      <c r="J254" s="25" t="str">
        <f t="shared" si="23"/>
        <v/>
      </c>
      <c r="K254" s="26" t="str">
        <f>IFERROR(IF(Štandardné,J254/KalNaLibru,J254/KalNaLibru/2.2),"")</f>
        <v/>
      </c>
      <c r="L254" s="27" t="str">
        <f>IFERROR(HmotnosťNaStratuZískanie-K254,"")</f>
        <v/>
      </c>
      <c r="M254" s="29" t="str">
        <f>IFERROR(IF(B253&lt;&gt;"",L254/(HmotnosťNaStratuZískanie),""),"")</f>
        <v/>
      </c>
    </row>
    <row r="255" spans="2:13" ht="30" customHeight="1" x14ac:dyDescent="0.2">
      <c r="B255" s="22" t="str">
        <f t="shared" si="19"/>
        <v/>
      </c>
      <c r="C255" s="23" t="str">
        <f t="shared" si="22"/>
        <v/>
      </c>
      <c r="D255" s="23" t="str">
        <f t="shared" si="20"/>
        <v/>
      </c>
      <c r="E255" s="4" t="str">
        <f t="shared" si="21"/>
        <v/>
      </c>
      <c r="F255" s="24" t="str">
        <f>IFERROR(PriebežnéBMR,"")</f>
        <v/>
      </c>
      <c r="G255" s="24" t="str">
        <f>IFERROR(IF(K254&gt;0,F254*KoeficientAktivity+IF(HmotnosťCieľ="Udržať",0,IF(HmotnosťCieľ="ZNÍŽIŤ",-500,IF(HmotnosťCieľ="Zvýšiť",500))),""),"")</f>
        <v/>
      </c>
      <c r="H255" s="24" t="str">
        <f>IFERROR(F255*(KoeficientAktivity),"")</f>
        <v/>
      </c>
      <c r="I255" s="25" t="str">
        <f t="shared" si="18"/>
        <v/>
      </c>
      <c r="J255" s="25" t="str">
        <f t="shared" si="23"/>
        <v/>
      </c>
      <c r="K255" s="26" t="str">
        <f>IFERROR(IF(Štandardné,J255/KalNaLibru,J255/KalNaLibru/2.2),"")</f>
        <v/>
      </c>
      <c r="L255" s="27" t="str">
        <f>IFERROR(HmotnosťNaStratuZískanie-K255,"")</f>
        <v/>
      </c>
      <c r="M255" s="29" t="str">
        <f>IFERROR(IF(B254&lt;&gt;"",L255/(HmotnosťNaStratuZískanie),""),"")</f>
        <v/>
      </c>
    </row>
    <row r="256" spans="2:13" ht="30" customHeight="1" x14ac:dyDescent="0.2">
      <c r="B256" s="22" t="str">
        <f t="shared" si="19"/>
        <v/>
      </c>
      <c r="C256" s="23" t="str">
        <f t="shared" si="22"/>
        <v/>
      </c>
      <c r="D256" s="23" t="str">
        <f t="shared" si="20"/>
        <v/>
      </c>
      <c r="E256" s="4" t="str">
        <f t="shared" si="21"/>
        <v/>
      </c>
      <c r="F256" s="24" t="str">
        <f>IFERROR(PriebežnéBMR,"")</f>
        <v/>
      </c>
      <c r="G256" s="24" t="str">
        <f>IFERROR(IF(K255&gt;0,F255*KoeficientAktivity+IF(HmotnosťCieľ="Udržať",0,IF(HmotnosťCieľ="ZNÍŽIŤ",-500,IF(HmotnosťCieľ="Zvýšiť",500))),""),"")</f>
        <v/>
      </c>
      <c r="H256" s="24" t="str">
        <f>IFERROR(F256*(KoeficientAktivity),"")</f>
        <v/>
      </c>
      <c r="I256" s="25" t="str">
        <f t="shared" si="18"/>
        <v/>
      </c>
      <c r="J256" s="25" t="str">
        <f t="shared" si="23"/>
        <v/>
      </c>
      <c r="K256" s="26" t="str">
        <f>IFERROR(IF(Štandardné,J256/KalNaLibru,J256/KalNaLibru/2.2),"")</f>
        <v/>
      </c>
      <c r="L256" s="27" t="str">
        <f>IFERROR(HmotnosťNaStratuZískanie-K256,"")</f>
        <v/>
      </c>
      <c r="M256" s="29" t="str">
        <f>IFERROR(IF(B255&lt;&gt;"",L256/(HmotnosťNaStratuZískanie),""),"")</f>
        <v/>
      </c>
    </row>
    <row r="257" spans="2:13" ht="30" customHeight="1" x14ac:dyDescent="0.2">
      <c r="B257" s="22" t="str">
        <f t="shared" si="19"/>
        <v/>
      </c>
      <c r="C257" s="23" t="str">
        <f t="shared" si="22"/>
        <v/>
      </c>
      <c r="D257" s="23" t="str">
        <f t="shared" si="20"/>
        <v/>
      </c>
      <c r="E257" s="4" t="str">
        <f t="shared" si="21"/>
        <v/>
      </c>
      <c r="F257" s="24" t="str">
        <f>IFERROR(PriebežnéBMR,"")</f>
        <v/>
      </c>
      <c r="G257" s="24" t="str">
        <f>IFERROR(IF(K256&gt;0,F256*KoeficientAktivity+IF(HmotnosťCieľ="Udržať",0,IF(HmotnosťCieľ="ZNÍŽIŤ",-500,IF(HmotnosťCieľ="Zvýšiť",500))),""),"")</f>
        <v/>
      </c>
      <c r="H257" s="24" t="str">
        <f>IFERROR(F257*(KoeficientAktivity),"")</f>
        <v/>
      </c>
      <c r="I257" s="25" t="str">
        <f t="shared" si="18"/>
        <v/>
      </c>
      <c r="J257" s="25" t="str">
        <f t="shared" si="23"/>
        <v/>
      </c>
      <c r="K257" s="26" t="str">
        <f>IFERROR(IF(Štandardné,J257/KalNaLibru,J257/KalNaLibru/2.2),"")</f>
        <v/>
      </c>
      <c r="L257" s="27" t="str">
        <f>IFERROR(HmotnosťNaStratuZískanie-K257,"")</f>
        <v/>
      </c>
      <c r="M257" s="29" t="str">
        <f>IFERROR(IF(B256&lt;&gt;"",L257/(HmotnosťNaStratuZískanie),""),"")</f>
        <v/>
      </c>
    </row>
    <row r="258" spans="2:13" ht="30" customHeight="1" x14ac:dyDescent="0.2">
      <c r="B258" s="22" t="str">
        <f t="shared" si="19"/>
        <v/>
      </c>
      <c r="C258" s="23" t="str">
        <f t="shared" si="22"/>
        <v/>
      </c>
      <c r="D258" s="23" t="str">
        <f t="shared" si="20"/>
        <v/>
      </c>
      <c r="E258" s="4" t="str">
        <f t="shared" si="21"/>
        <v/>
      </c>
      <c r="F258" s="24" t="str">
        <f>IFERROR(PriebežnéBMR,"")</f>
        <v/>
      </c>
      <c r="G258" s="24" t="str">
        <f>IFERROR(IF(K257&gt;0,F257*KoeficientAktivity+IF(HmotnosťCieľ="Udržať",0,IF(HmotnosťCieľ="ZNÍŽIŤ",-500,IF(HmotnosťCieľ="Zvýšiť",500))),""),"")</f>
        <v/>
      </c>
      <c r="H258" s="24" t="str">
        <f>IFERROR(F258*(KoeficientAktivity),"")</f>
        <v/>
      </c>
      <c r="I258" s="25" t="str">
        <f t="shared" si="18"/>
        <v/>
      </c>
      <c r="J258" s="25" t="str">
        <f t="shared" si="23"/>
        <v/>
      </c>
      <c r="K258" s="26" t="str">
        <f>IFERROR(IF(Štandardné,J258/KalNaLibru,J258/KalNaLibru/2.2),"")</f>
        <v/>
      </c>
      <c r="L258" s="27" t="str">
        <f>IFERROR(HmotnosťNaStratuZískanie-K258,"")</f>
        <v/>
      </c>
      <c r="M258" s="29" t="str">
        <f>IFERROR(IF(B257&lt;&gt;"",L258/(HmotnosťNaStratuZískanie),""),"")</f>
        <v/>
      </c>
    </row>
    <row r="259" spans="2:13" ht="30" customHeight="1" x14ac:dyDescent="0.2">
      <c r="B259" s="22" t="str">
        <f t="shared" si="19"/>
        <v/>
      </c>
      <c r="C259" s="23" t="str">
        <f t="shared" si="22"/>
        <v/>
      </c>
      <c r="D259" s="23" t="str">
        <f t="shared" si="20"/>
        <v/>
      </c>
      <c r="E259" s="4" t="str">
        <f t="shared" si="21"/>
        <v/>
      </c>
      <c r="F259" s="24" t="str">
        <f>IFERROR(PriebežnéBMR,"")</f>
        <v/>
      </c>
      <c r="G259" s="24" t="str">
        <f>IFERROR(IF(K258&gt;0,F258*KoeficientAktivity+IF(HmotnosťCieľ="Udržať",0,IF(HmotnosťCieľ="ZNÍŽIŤ",-500,IF(HmotnosťCieľ="Zvýšiť",500))),""),"")</f>
        <v/>
      </c>
      <c r="H259" s="24" t="str">
        <f>IFERROR(F259*(KoeficientAktivity),"")</f>
        <v/>
      </c>
      <c r="I259" s="25" t="str">
        <f t="shared" si="18"/>
        <v/>
      </c>
      <c r="J259" s="25" t="str">
        <f t="shared" si="23"/>
        <v/>
      </c>
      <c r="K259" s="26" t="str">
        <f>IFERROR(IF(Štandardné,J259/KalNaLibru,J259/KalNaLibru/2.2),"")</f>
        <v/>
      </c>
      <c r="L259" s="27" t="str">
        <f>IFERROR(HmotnosťNaStratuZískanie-K259,"")</f>
        <v/>
      </c>
      <c r="M259" s="29" t="str">
        <f>IFERROR(IF(B258&lt;&gt;"",L259/(HmotnosťNaStratuZískanie),""),"")</f>
        <v/>
      </c>
    </row>
    <row r="260" spans="2:13" ht="30" customHeight="1" x14ac:dyDescent="0.2">
      <c r="B260" s="22" t="str">
        <f t="shared" si="19"/>
        <v/>
      </c>
      <c r="C260" s="23" t="str">
        <f t="shared" si="22"/>
        <v/>
      </c>
      <c r="D260" s="23" t="str">
        <f t="shared" si="20"/>
        <v/>
      </c>
      <c r="E260" s="4" t="str">
        <f t="shared" si="21"/>
        <v/>
      </c>
      <c r="F260" s="24" t="str">
        <f>IFERROR(PriebežnéBMR,"")</f>
        <v/>
      </c>
      <c r="G260" s="24" t="str">
        <f>IFERROR(IF(K259&gt;0,F259*KoeficientAktivity+IF(HmotnosťCieľ="Udržať",0,IF(HmotnosťCieľ="ZNÍŽIŤ",-500,IF(HmotnosťCieľ="Zvýšiť",500))),""),"")</f>
        <v/>
      </c>
      <c r="H260" s="24" t="str">
        <f>IFERROR(F260*(KoeficientAktivity),"")</f>
        <v/>
      </c>
      <c r="I260" s="25" t="str">
        <f t="shared" si="18"/>
        <v/>
      </c>
      <c r="J260" s="25" t="str">
        <f t="shared" si="23"/>
        <v/>
      </c>
      <c r="K260" s="26" t="str">
        <f>IFERROR(IF(Štandardné,J260/KalNaLibru,J260/KalNaLibru/2.2),"")</f>
        <v/>
      </c>
      <c r="L260" s="27" t="str">
        <f>IFERROR(HmotnosťNaStratuZískanie-K260,"")</f>
        <v/>
      </c>
      <c r="M260" s="29" t="str">
        <f>IFERROR(IF(B259&lt;&gt;"",L260/(HmotnosťNaStratuZískanie),""),"")</f>
        <v/>
      </c>
    </row>
    <row r="261" spans="2:13" ht="30" customHeight="1" x14ac:dyDescent="0.2">
      <c r="B261" s="22" t="str">
        <f t="shared" si="19"/>
        <v/>
      </c>
      <c r="C261" s="23" t="str">
        <f t="shared" si="22"/>
        <v/>
      </c>
      <c r="D261" s="23" t="str">
        <f t="shared" si="20"/>
        <v/>
      </c>
      <c r="E261" s="4" t="str">
        <f t="shared" si="21"/>
        <v/>
      </c>
      <c r="F261" s="24" t="str">
        <f>IFERROR(PriebežnéBMR,"")</f>
        <v/>
      </c>
      <c r="G261" s="24" t="str">
        <f>IFERROR(IF(K260&gt;0,F260*KoeficientAktivity+IF(HmotnosťCieľ="Udržať",0,IF(HmotnosťCieľ="ZNÍŽIŤ",-500,IF(HmotnosťCieľ="Zvýšiť",500))),""),"")</f>
        <v/>
      </c>
      <c r="H261" s="24" t="str">
        <f>IFERROR(F261*(KoeficientAktivity),"")</f>
        <v/>
      </c>
      <c r="I261" s="25" t="str">
        <f t="shared" si="18"/>
        <v/>
      </c>
      <c r="J261" s="25" t="str">
        <f t="shared" si="23"/>
        <v/>
      </c>
      <c r="K261" s="26" t="str">
        <f>IFERROR(IF(Štandardné,J261/KalNaLibru,J261/KalNaLibru/2.2),"")</f>
        <v/>
      </c>
      <c r="L261" s="27" t="str">
        <f>IFERROR(HmotnosťNaStratuZískanie-K261,"")</f>
        <v/>
      </c>
      <c r="M261" s="29" t="str">
        <f>IFERROR(IF(B260&lt;&gt;"",L261/(HmotnosťNaStratuZískanie),""),"")</f>
        <v/>
      </c>
    </row>
    <row r="262" spans="2:13" ht="30" customHeight="1" x14ac:dyDescent="0.2">
      <c r="B262" s="22" t="str">
        <f t="shared" si="19"/>
        <v/>
      </c>
      <c r="C262" s="23" t="str">
        <f t="shared" si="22"/>
        <v/>
      </c>
      <c r="D262" s="23" t="str">
        <f t="shared" si="20"/>
        <v/>
      </c>
      <c r="E262" s="4" t="str">
        <f t="shared" si="21"/>
        <v/>
      </c>
      <c r="F262" s="24" t="str">
        <f>IFERROR(PriebežnéBMR,"")</f>
        <v/>
      </c>
      <c r="G262" s="24" t="str">
        <f>IFERROR(IF(K261&gt;0,F261*KoeficientAktivity+IF(HmotnosťCieľ="Udržať",0,IF(HmotnosťCieľ="ZNÍŽIŤ",-500,IF(HmotnosťCieľ="Zvýšiť",500))),""),"")</f>
        <v/>
      </c>
      <c r="H262" s="24" t="str">
        <f>IFERROR(F262*(KoeficientAktivity),"")</f>
        <v/>
      </c>
      <c r="I262" s="25" t="str">
        <f t="shared" si="18"/>
        <v/>
      </c>
      <c r="J262" s="25" t="str">
        <f t="shared" si="23"/>
        <v/>
      </c>
      <c r="K262" s="26" t="str">
        <f>IFERROR(IF(Štandardné,J262/KalNaLibru,J262/KalNaLibru/2.2),"")</f>
        <v/>
      </c>
      <c r="L262" s="27" t="str">
        <f>IFERROR(HmotnosťNaStratuZískanie-K262,"")</f>
        <v/>
      </c>
      <c r="M262" s="29" t="str">
        <f>IFERROR(IF(B261&lt;&gt;"",L262/(HmotnosťNaStratuZískanie),""),"")</f>
        <v/>
      </c>
    </row>
    <row r="263" spans="2:13" ht="30" customHeight="1" x14ac:dyDescent="0.2">
      <c r="B263" s="22" t="str">
        <f t="shared" si="19"/>
        <v/>
      </c>
      <c r="C263" s="23" t="str">
        <f t="shared" si="22"/>
        <v/>
      </c>
      <c r="D263" s="23" t="str">
        <f t="shared" si="20"/>
        <v/>
      </c>
      <c r="E263" s="4" t="str">
        <f t="shared" si="21"/>
        <v/>
      </c>
      <c r="F263" s="24" t="str">
        <f>IFERROR(PriebežnéBMR,"")</f>
        <v/>
      </c>
      <c r="G263" s="24" t="str">
        <f>IFERROR(IF(K262&gt;0,F262*KoeficientAktivity+IF(HmotnosťCieľ="Udržať",0,IF(HmotnosťCieľ="ZNÍŽIŤ",-500,IF(HmotnosťCieľ="Zvýšiť",500))),""),"")</f>
        <v/>
      </c>
      <c r="H263" s="24" t="str">
        <f>IFERROR(F263*(KoeficientAktivity),"")</f>
        <v/>
      </c>
      <c r="I263" s="25" t="str">
        <f t="shared" si="18"/>
        <v/>
      </c>
      <c r="J263" s="25" t="str">
        <f t="shared" si="23"/>
        <v/>
      </c>
      <c r="K263" s="26" t="str">
        <f>IFERROR(IF(Štandardné,J263/KalNaLibru,J263/KalNaLibru/2.2),"")</f>
        <v/>
      </c>
      <c r="L263" s="27" t="str">
        <f>IFERROR(HmotnosťNaStratuZískanie-K263,"")</f>
        <v/>
      </c>
      <c r="M263" s="29" t="str">
        <f>IFERROR(IF(B262&lt;&gt;"",L263/(HmotnosťNaStratuZískanie),""),"")</f>
        <v/>
      </c>
    </row>
    <row r="264" spans="2:13" ht="30" customHeight="1" x14ac:dyDescent="0.2">
      <c r="B264" s="22" t="str">
        <f t="shared" si="19"/>
        <v/>
      </c>
      <c r="C264" s="23" t="str">
        <f t="shared" si="22"/>
        <v/>
      </c>
      <c r="D264" s="23" t="str">
        <f t="shared" si="20"/>
        <v/>
      </c>
      <c r="E264" s="4" t="str">
        <f t="shared" si="21"/>
        <v/>
      </c>
      <c r="F264" s="24" t="str">
        <f>IFERROR(PriebežnéBMR,"")</f>
        <v/>
      </c>
      <c r="G264" s="24" t="str">
        <f>IFERROR(IF(K263&gt;0,F263*KoeficientAktivity+IF(HmotnosťCieľ="Udržať",0,IF(HmotnosťCieľ="ZNÍŽIŤ",-500,IF(HmotnosťCieľ="Zvýšiť",500))),""),"")</f>
        <v/>
      </c>
      <c r="H264" s="24" t="str">
        <f>IFERROR(F264*(KoeficientAktivity),"")</f>
        <v/>
      </c>
      <c r="I264" s="25" t="str">
        <f t="shared" si="18"/>
        <v/>
      </c>
      <c r="J264" s="25" t="str">
        <f t="shared" si="23"/>
        <v/>
      </c>
      <c r="K264" s="26" t="str">
        <f>IFERROR(IF(Štandardné,J264/KalNaLibru,J264/KalNaLibru/2.2),"")</f>
        <v/>
      </c>
      <c r="L264" s="27" t="str">
        <f>IFERROR(HmotnosťNaStratuZískanie-K264,"")</f>
        <v/>
      </c>
      <c r="M264" s="29" t="str">
        <f>IFERROR(IF(B263&lt;&gt;"",L264/(HmotnosťNaStratuZískanie),""),"")</f>
        <v/>
      </c>
    </row>
    <row r="265" spans="2:13" ht="30" customHeight="1" x14ac:dyDescent="0.2">
      <c r="B265" s="22" t="str">
        <f t="shared" si="19"/>
        <v/>
      </c>
      <c r="C265" s="23" t="str">
        <f t="shared" si="22"/>
        <v/>
      </c>
      <c r="D265" s="23" t="str">
        <f t="shared" si="20"/>
        <v/>
      </c>
      <c r="E265" s="4" t="str">
        <f t="shared" si="21"/>
        <v/>
      </c>
      <c r="F265" s="24" t="str">
        <f>IFERROR(PriebežnéBMR,"")</f>
        <v/>
      </c>
      <c r="G265" s="24" t="str">
        <f>IFERROR(IF(K264&gt;0,F264*KoeficientAktivity+IF(HmotnosťCieľ="Udržať",0,IF(HmotnosťCieľ="ZNÍŽIŤ",-500,IF(HmotnosťCieľ="Zvýšiť",500))),""),"")</f>
        <v/>
      </c>
      <c r="H265" s="24" t="str">
        <f>IFERROR(F265*(KoeficientAktivity),"")</f>
        <v/>
      </c>
      <c r="I265" s="25" t="str">
        <f t="shared" si="18"/>
        <v/>
      </c>
      <c r="J265" s="25" t="str">
        <f t="shared" si="23"/>
        <v/>
      </c>
      <c r="K265" s="26" t="str">
        <f>IFERROR(IF(Štandardné,J265/KalNaLibru,J265/KalNaLibru/2.2),"")</f>
        <v/>
      </c>
      <c r="L265" s="27" t="str">
        <f>IFERROR(HmotnosťNaStratuZískanie-K265,"")</f>
        <v/>
      </c>
      <c r="M265" s="29" t="str">
        <f>IFERROR(IF(B264&lt;&gt;"",L265/(HmotnosťNaStratuZískanie),""),"")</f>
        <v/>
      </c>
    </row>
    <row r="266" spans="2:13" ht="30" customHeight="1" x14ac:dyDescent="0.2">
      <c r="B266" s="22" t="str">
        <f t="shared" si="19"/>
        <v/>
      </c>
      <c r="C266" s="23" t="str">
        <f t="shared" si="22"/>
        <v/>
      </c>
      <c r="D266" s="23" t="str">
        <f t="shared" si="20"/>
        <v/>
      </c>
      <c r="E266" s="4" t="str">
        <f t="shared" si="21"/>
        <v/>
      </c>
      <c r="F266" s="24" t="str">
        <f>IFERROR(PriebežnéBMR,"")</f>
        <v/>
      </c>
      <c r="G266" s="24" t="str">
        <f>IFERROR(IF(K265&gt;0,F265*KoeficientAktivity+IF(HmotnosťCieľ="Udržať",0,IF(HmotnosťCieľ="ZNÍŽIŤ",-500,IF(HmotnosťCieľ="Zvýšiť",500))),""),"")</f>
        <v/>
      </c>
      <c r="H266" s="24" t="str">
        <f>IFERROR(F266*(KoeficientAktivity),"")</f>
        <v/>
      </c>
      <c r="I266" s="25" t="str">
        <f t="shared" si="18"/>
        <v/>
      </c>
      <c r="J266" s="25" t="str">
        <f t="shared" si="23"/>
        <v/>
      </c>
      <c r="K266" s="26" t="str">
        <f>IFERROR(IF(Štandardné,J266/KalNaLibru,J266/KalNaLibru/2.2),"")</f>
        <v/>
      </c>
      <c r="L266" s="27" t="str">
        <f>IFERROR(HmotnosťNaStratuZískanie-K266,"")</f>
        <v/>
      </c>
      <c r="M266" s="29" t="str">
        <f>IFERROR(IF(B265&lt;&gt;"",L266/(HmotnosťNaStratuZískanie),""),"")</f>
        <v/>
      </c>
    </row>
    <row r="267" spans="2:13" ht="30" customHeight="1" x14ac:dyDescent="0.2">
      <c r="B267" s="22" t="str">
        <f t="shared" si="19"/>
        <v/>
      </c>
      <c r="C267" s="23" t="str">
        <f t="shared" si="22"/>
        <v/>
      </c>
      <c r="D267" s="23" t="str">
        <f t="shared" si="20"/>
        <v/>
      </c>
      <c r="E267" s="4" t="str">
        <f t="shared" si="21"/>
        <v/>
      </c>
      <c r="F267" s="24" t="str">
        <f>IFERROR(PriebežnéBMR,"")</f>
        <v/>
      </c>
      <c r="G267" s="24" t="str">
        <f>IFERROR(IF(K266&gt;0,F266*KoeficientAktivity+IF(HmotnosťCieľ="Udržať",0,IF(HmotnosťCieľ="ZNÍŽIŤ",-500,IF(HmotnosťCieľ="Zvýšiť",500))),""),"")</f>
        <v/>
      </c>
      <c r="H267" s="24" t="str">
        <f>IFERROR(F267*(KoeficientAktivity),"")</f>
        <v/>
      </c>
      <c r="I267" s="25" t="str">
        <f t="shared" ref="I267:I330" si="24">IFERROR(IF(HmotnosťCieľ="Zvýšiť",G267-H267,H267-G267),"")</f>
        <v/>
      </c>
      <c r="J267" s="25" t="str">
        <f t="shared" si="23"/>
        <v/>
      </c>
      <c r="K267" s="26" t="str">
        <f>IFERROR(IF(Štandardné,J267/KalNaLibru,J267/KalNaLibru/2.2),"")</f>
        <v/>
      </c>
      <c r="L267" s="27" t="str">
        <f>IFERROR(HmotnosťNaStratuZískanie-K267,"")</f>
        <v/>
      </c>
      <c r="M267" s="29" t="str">
        <f>IFERROR(IF(B266&lt;&gt;"",L267/(HmotnosťNaStratuZískanie),""),"")</f>
        <v/>
      </c>
    </row>
    <row r="268" spans="2:13" ht="30" customHeight="1" x14ac:dyDescent="0.2">
      <c r="B268" s="22" t="str">
        <f t="shared" ref="B268:B331" si="25">IFERROR(IF(K267&gt;0,B267+1,""),"")</f>
        <v/>
      </c>
      <c r="C268" s="23" t="str">
        <f t="shared" si="22"/>
        <v/>
      </c>
      <c r="D268" s="23" t="str">
        <f t="shared" ref="D268:D331" si="26">IFERROR(IF(K267&gt;0,D267+1,""),"")</f>
        <v/>
      </c>
      <c r="E268" s="4" t="str">
        <f t="shared" ref="E268:E331" si="27">IFERROR(IF($D268&lt;&gt;"",E267-(I267/KalNaLibru),""),"")</f>
        <v/>
      </c>
      <c r="F268" s="24" t="str">
        <f>IFERROR(PriebežnéBMR,"")</f>
        <v/>
      </c>
      <c r="G268" s="24" t="str">
        <f>IFERROR(IF(K267&gt;0,F267*KoeficientAktivity+IF(HmotnosťCieľ="Udržať",0,IF(HmotnosťCieľ="ZNÍŽIŤ",-500,IF(HmotnosťCieľ="Zvýšiť",500))),""),"")</f>
        <v/>
      </c>
      <c r="H268" s="24" t="str">
        <f>IFERROR(F268*(KoeficientAktivity),"")</f>
        <v/>
      </c>
      <c r="I268" s="25" t="str">
        <f t="shared" si="24"/>
        <v/>
      </c>
      <c r="J268" s="25" t="str">
        <f t="shared" si="23"/>
        <v/>
      </c>
      <c r="K268" s="26" t="str">
        <f>IFERROR(IF(Štandardné,J268/KalNaLibru,J268/KalNaLibru/2.2),"")</f>
        <v/>
      </c>
      <c r="L268" s="27" t="str">
        <f>IFERROR(HmotnosťNaStratuZískanie-K268,"")</f>
        <v/>
      </c>
      <c r="M268" s="29" t="str">
        <f>IFERROR(IF(B267&lt;&gt;"",L268/(HmotnosťNaStratuZískanie),""),"")</f>
        <v/>
      </c>
    </row>
    <row r="269" spans="2:13" ht="30" customHeight="1" x14ac:dyDescent="0.2">
      <c r="B269" s="22" t="str">
        <f t="shared" si="25"/>
        <v/>
      </c>
      <c r="C269" s="23" t="str">
        <f t="shared" ref="C269:C332" si="28">IFERROR(IF(D269&lt;&gt;"",IF(MOD(D269,7)=1,(D268/7)+1,""),""),"")</f>
        <v/>
      </c>
      <c r="D269" s="23" t="str">
        <f t="shared" si="26"/>
        <v/>
      </c>
      <c r="E269" s="4" t="str">
        <f t="shared" si="27"/>
        <v/>
      </c>
      <c r="F269" s="24" t="str">
        <f>IFERROR(PriebežnéBMR,"")</f>
        <v/>
      </c>
      <c r="G269" s="24" t="str">
        <f>IFERROR(IF(K268&gt;0,F268*KoeficientAktivity+IF(HmotnosťCieľ="Udržať",0,IF(HmotnosťCieľ="ZNÍŽIŤ",-500,IF(HmotnosťCieľ="Zvýšiť",500))),""),"")</f>
        <v/>
      </c>
      <c r="H269" s="24" t="str">
        <f>IFERROR(F269*(KoeficientAktivity),"")</f>
        <v/>
      </c>
      <c r="I269" s="25" t="str">
        <f t="shared" si="24"/>
        <v/>
      </c>
      <c r="J269" s="25" t="str">
        <f t="shared" ref="J269:J332" si="29">IFERROR(J268-I269,"")</f>
        <v/>
      </c>
      <c r="K269" s="26" t="str">
        <f>IFERROR(IF(Štandardné,J269/KalNaLibru,J269/KalNaLibru/2.2),"")</f>
        <v/>
      </c>
      <c r="L269" s="27" t="str">
        <f>IFERROR(HmotnosťNaStratuZískanie-K269,"")</f>
        <v/>
      </c>
      <c r="M269" s="29" t="str">
        <f>IFERROR(IF(B268&lt;&gt;"",L269/(HmotnosťNaStratuZískanie),""),"")</f>
        <v/>
      </c>
    </row>
    <row r="270" spans="2:13" ht="30" customHeight="1" x14ac:dyDescent="0.2">
      <c r="B270" s="22" t="str">
        <f t="shared" si="25"/>
        <v/>
      </c>
      <c r="C270" s="23" t="str">
        <f t="shared" si="28"/>
        <v/>
      </c>
      <c r="D270" s="23" t="str">
        <f t="shared" si="26"/>
        <v/>
      </c>
      <c r="E270" s="4" t="str">
        <f t="shared" si="27"/>
        <v/>
      </c>
      <c r="F270" s="24" t="str">
        <f>IFERROR(PriebežnéBMR,"")</f>
        <v/>
      </c>
      <c r="G270" s="24" t="str">
        <f>IFERROR(IF(K269&gt;0,F269*KoeficientAktivity+IF(HmotnosťCieľ="Udržať",0,IF(HmotnosťCieľ="ZNÍŽIŤ",-500,IF(HmotnosťCieľ="Zvýšiť",500))),""),"")</f>
        <v/>
      </c>
      <c r="H270" s="24" t="str">
        <f>IFERROR(F270*(KoeficientAktivity),"")</f>
        <v/>
      </c>
      <c r="I270" s="25" t="str">
        <f t="shared" si="24"/>
        <v/>
      </c>
      <c r="J270" s="25" t="str">
        <f t="shared" si="29"/>
        <v/>
      </c>
      <c r="K270" s="26" t="str">
        <f>IFERROR(IF(Štandardné,J270/KalNaLibru,J270/KalNaLibru/2.2),"")</f>
        <v/>
      </c>
      <c r="L270" s="27" t="str">
        <f>IFERROR(HmotnosťNaStratuZískanie-K270,"")</f>
        <v/>
      </c>
      <c r="M270" s="29" t="str">
        <f>IFERROR(IF(B269&lt;&gt;"",L270/(HmotnosťNaStratuZískanie),""),"")</f>
        <v/>
      </c>
    </row>
    <row r="271" spans="2:13" ht="30" customHeight="1" x14ac:dyDescent="0.2">
      <c r="B271" s="22" t="str">
        <f t="shared" si="25"/>
        <v/>
      </c>
      <c r="C271" s="23" t="str">
        <f t="shared" si="28"/>
        <v/>
      </c>
      <c r="D271" s="23" t="str">
        <f t="shared" si="26"/>
        <v/>
      </c>
      <c r="E271" s="4" t="str">
        <f t="shared" si="27"/>
        <v/>
      </c>
      <c r="F271" s="24" t="str">
        <f>IFERROR(PriebežnéBMR,"")</f>
        <v/>
      </c>
      <c r="G271" s="24" t="str">
        <f>IFERROR(IF(K270&gt;0,F270*KoeficientAktivity+IF(HmotnosťCieľ="Udržať",0,IF(HmotnosťCieľ="ZNÍŽIŤ",-500,IF(HmotnosťCieľ="Zvýšiť",500))),""),"")</f>
        <v/>
      </c>
      <c r="H271" s="24" t="str">
        <f>IFERROR(F271*(KoeficientAktivity),"")</f>
        <v/>
      </c>
      <c r="I271" s="25" t="str">
        <f t="shared" si="24"/>
        <v/>
      </c>
      <c r="J271" s="25" t="str">
        <f t="shared" si="29"/>
        <v/>
      </c>
      <c r="K271" s="26" t="str">
        <f>IFERROR(IF(Štandardné,J271/KalNaLibru,J271/KalNaLibru/2.2),"")</f>
        <v/>
      </c>
      <c r="L271" s="27" t="str">
        <f>IFERROR(HmotnosťNaStratuZískanie-K271,"")</f>
        <v/>
      </c>
      <c r="M271" s="29" t="str">
        <f>IFERROR(IF(B270&lt;&gt;"",L271/(HmotnosťNaStratuZískanie),""),"")</f>
        <v/>
      </c>
    </row>
    <row r="272" spans="2:13" ht="30" customHeight="1" x14ac:dyDescent="0.2">
      <c r="B272" s="22" t="str">
        <f t="shared" si="25"/>
        <v/>
      </c>
      <c r="C272" s="23" t="str">
        <f t="shared" si="28"/>
        <v/>
      </c>
      <c r="D272" s="23" t="str">
        <f t="shared" si="26"/>
        <v/>
      </c>
      <c r="E272" s="4" t="str">
        <f t="shared" si="27"/>
        <v/>
      </c>
      <c r="F272" s="24" t="str">
        <f>IFERROR(PriebežnéBMR,"")</f>
        <v/>
      </c>
      <c r="G272" s="24" t="str">
        <f>IFERROR(IF(K271&gt;0,F271*KoeficientAktivity+IF(HmotnosťCieľ="Udržať",0,IF(HmotnosťCieľ="ZNÍŽIŤ",-500,IF(HmotnosťCieľ="Zvýšiť",500))),""),"")</f>
        <v/>
      </c>
      <c r="H272" s="24" t="str">
        <f>IFERROR(F272*(KoeficientAktivity),"")</f>
        <v/>
      </c>
      <c r="I272" s="25" t="str">
        <f t="shared" si="24"/>
        <v/>
      </c>
      <c r="J272" s="25" t="str">
        <f t="shared" si="29"/>
        <v/>
      </c>
      <c r="K272" s="26" t="str">
        <f>IFERROR(IF(Štandardné,J272/KalNaLibru,J272/KalNaLibru/2.2),"")</f>
        <v/>
      </c>
      <c r="L272" s="27" t="str">
        <f>IFERROR(HmotnosťNaStratuZískanie-K272,"")</f>
        <v/>
      </c>
      <c r="M272" s="29" t="str">
        <f>IFERROR(IF(B271&lt;&gt;"",L272/(HmotnosťNaStratuZískanie),""),"")</f>
        <v/>
      </c>
    </row>
    <row r="273" spans="2:13" ht="30" customHeight="1" x14ac:dyDescent="0.2">
      <c r="B273" s="22" t="str">
        <f t="shared" si="25"/>
        <v/>
      </c>
      <c r="C273" s="23" t="str">
        <f t="shared" si="28"/>
        <v/>
      </c>
      <c r="D273" s="23" t="str">
        <f t="shared" si="26"/>
        <v/>
      </c>
      <c r="E273" s="4" t="str">
        <f t="shared" si="27"/>
        <v/>
      </c>
      <c r="F273" s="24" t="str">
        <f>IFERROR(PriebežnéBMR,"")</f>
        <v/>
      </c>
      <c r="G273" s="24" t="str">
        <f>IFERROR(IF(K272&gt;0,F272*KoeficientAktivity+IF(HmotnosťCieľ="Udržať",0,IF(HmotnosťCieľ="ZNÍŽIŤ",-500,IF(HmotnosťCieľ="Zvýšiť",500))),""),"")</f>
        <v/>
      </c>
      <c r="H273" s="24" t="str">
        <f>IFERROR(F273*(KoeficientAktivity),"")</f>
        <v/>
      </c>
      <c r="I273" s="25" t="str">
        <f t="shared" si="24"/>
        <v/>
      </c>
      <c r="J273" s="25" t="str">
        <f t="shared" si="29"/>
        <v/>
      </c>
      <c r="K273" s="26" t="str">
        <f>IFERROR(IF(Štandardné,J273/KalNaLibru,J273/KalNaLibru/2.2),"")</f>
        <v/>
      </c>
      <c r="L273" s="27" t="str">
        <f>IFERROR(HmotnosťNaStratuZískanie-K273,"")</f>
        <v/>
      </c>
      <c r="M273" s="29" t="str">
        <f>IFERROR(IF(B272&lt;&gt;"",L273/(HmotnosťNaStratuZískanie),""),"")</f>
        <v/>
      </c>
    </row>
    <row r="274" spans="2:13" ht="30" customHeight="1" x14ac:dyDescent="0.2">
      <c r="B274" s="22" t="str">
        <f t="shared" si="25"/>
        <v/>
      </c>
      <c r="C274" s="23" t="str">
        <f t="shared" si="28"/>
        <v/>
      </c>
      <c r="D274" s="23" t="str">
        <f t="shared" si="26"/>
        <v/>
      </c>
      <c r="E274" s="4" t="str">
        <f t="shared" si="27"/>
        <v/>
      </c>
      <c r="F274" s="24" t="str">
        <f>IFERROR(PriebežnéBMR,"")</f>
        <v/>
      </c>
      <c r="G274" s="24" t="str">
        <f>IFERROR(IF(K273&gt;0,F273*KoeficientAktivity+IF(HmotnosťCieľ="Udržať",0,IF(HmotnosťCieľ="ZNÍŽIŤ",-500,IF(HmotnosťCieľ="Zvýšiť",500))),""),"")</f>
        <v/>
      </c>
      <c r="H274" s="24" t="str">
        <f>IFERROR(F274*(KoeficientAktivity),"")</f>
        <v/>
      </c>
      <c r="I274" s="25" t="str">
        <f t="shared" si="24"/>
        <v/>
      </c>
      <c r="J274" s="25" t="str">
        <f t="shared" si="29"/>
        <v/>
      </c>
      <c r="K274" s="26" t="str">
        <f>IFERROR(IF(Štandardné,J274/KalNaLibru,J274/KalNaLibru/2.2),"")</f>
        <v/>
      </c>
      <c r="L274" s="27" t="str">
        <f>IFERROR(HmotnosťNaStratuZískanie-K274,"")</f>
        <v/>
      </c>
      <c r="M274" s="29" t="str">
        <f>IFERROR(IF(B273&lt;&gt;"",L274/(HmotnosťNaStratuZískanie),""),"")</f>
        <v/>
      </c>
    </row>
    <row r="275" spans="2:13" ht="30" customHeight="1" x14ac:dyDescent="0.2">
      <c r="B275" s="22" t="str">
        <f t="shared" si="25"/>
        <v/>
      </c>
      <c r="C275" s="23" t="str">
        <f t="shared" si="28"/>
        <v/>
      </c>
      <c r="D275" s="23" t="str">
        <f t="shared" si="26"/>
        <v/>
      </c>
      <c r="E275" s="4" t="str">
        <f t="shared" si="27"/>
        <v/>
      </c>
      <c r="F275" s="24" t="str">
        <f>IFERROR(PriebežnéBMR,"")</f>
        <v/>
      </c>
      <c r="G275" s="24" t="str">
        <f>IFERROR(IF(K274&gt;0,F274*KoeficientAktivity+IF(HmotnosťCieľ="Udržať",0,IF(HmotnosťCieľ="ZNÍŽIŤ",-500,IF(HmotnosťCieľ="Zvýšiť",500))),""),"")</f>
        <v/>
      </c>
      <c r="H275" s="24" t="str">
        <f>IFERROR(F275*(KoeficientAktivity),"")</f>
        <v/>
      </c>
      <c r="I275" s="25" t="str">
        <f t="shared" si="24"/>
        <v/>
      </c>
      <c r="J275" s="25" t="str">
        <f t="shared" si="29"/>
        <v/>
      </c>
      <c r="K275" s="26" t="str">
        <f>IFERROR(IF(Štandardné,J275/KalNaLibru,J275/KalNaLibru/2.2),"")</f>
        <v/>
      </c>
      <c r="L275" s="27" t="str">
        <f>IFERROR(HmotnosťNaStratuZískanie-K275,"")</f>
        <v/>
      </c>
      <c r="M275" s="29" t="str">
        <f>IFERROR(IF(B274&lt;&gt;"",L275/(HmotnosťNaStratuZískanie),""),"")</f>
        <v/>
      </c>
    </row>
    <row r="276" spans="2:13" ht="30" customHeight="1" x14ac:dyDescent="0.2">
      <c r="B276" s="22" t="str">
        <f t="shared" si="25"/>
        <v/>
      </c>
      <c r="C276" s="23" t="str">
        <f t="shared" si="28"/>
        <v/>
      </c>
      <c r="D276" s="23" t="str">
        <f t="shared" si="26"/>
        <v/>
      </c>
      <c r="E276" s="4" t="str">
        <f t="shared" si="27"/>
        <v/>
      </c>
      <c r="F276" s="24" t="str">
        <f>IFERROR(PriebežnéBMR,"")</f>
        <v/>
      </c>
      <c r="G276" s="24" t="str">
        <f>IFERROR(IF(K275&gt;0,F275*KoeficientAktivity+IF(HmotnosťCieľ="Udržať",0,IF(HmotnosťCieľ="ZNÍŽIŤ",-500,IF(HmotnosťCieľ="Zvýšiť",500))),""),"")</f>
        <v/>
      </c>
      <c r="H276" s="24" t="str">
        <f>IFERROR(F276*(KoeficientAktivity),"")</f>
        <v/>
      </c>
      <c r="I276" s="25" t="str">
        <f t="shared" si="24"/>
        <v/>
      </c>
      <c r="J276" s="25" t="str">
        <f t="shared" si="29"/>
        <v/>
      </c>
      <c r="K276" s="26" t="str">
        <f>IFERROR(IF(Štandardné,J276/KalNaLibru,J276/KalNaLibru/2.2),"")</f>
        <v/>
      </c>
      <c r="L276" s="27" t="str">
        <f>IFERROR(HmotnosťNaStratuZískanie-K276,"")</f>
        <v/>
      </c>
      <c r="M276" s="29" t="str">
        <f>IFERROR(IF(B275&lt;&gt;"",L276/(HmotnosťNaStratuZískanie),""),"")</f>
        <v/>
      </c>
    </row>
    <row r="277" spans="2:13" ht="30" customHeight="1" x14ac:dyDescent="0.2">
      <c r="B277" s="22" t="str">
        <f t="shared" si="25"/>
        <v/>
      </c>
      <c r="C277" s="23" t="str">
        <f t="shared" si="28"/>
        <v/>
      </c>
      <c r="D277" s="23" t="str">
        <f t="shared" si="26"/>
        <v/>
      </c>
      <c r="E277" s="4" t="str">
        <f t="shared" si="27"/>
        <v/>
      </c>
      <c r="F277" s="24" t="str">
        <f>IFERROR(PriebežnéBMR,"")</f>
        <v/>
      </c>
      <c r="G277" s="24" t="str">
        <f>IFERROR(IF(K276&gt;0,F276*KoeficientAktivity+IF(HmotnosťCieľ="Udržať",0,IF(HmotnosťCieľ="ZNÍŽIŤ",-500,IF(HmotnosťCieľ="Zvýšiť",500))),""),"")</f>
        <v/>
      </c>
      <c r="H277" s="24" t="str">
        <f>IFERROR(F277*(KoeficientAktivity),"")</f>
        <v/>
      </c>
      <c r="I277" s="25" t="str">
        <f t="shared" si="24"/>
        <v/>
      </c>
      <c r="J277" s="25" t="str">
        <f t="shared" si="29"/>
        <v/>
      </c>
      <c r="K277" s="26" t="str">
        <f>IFERROR(IF(Štandardné,J277/KalNaLibru,J277/KalNaLibru/2.2),"")</f>
        <v/>
      </c>
      <c r="L277" s="27" t="str">
        <f>IFERROR(HmotnosťNaStratuZískanie-K277,"")</f>
        <v/>
      </c>
      <c r="M277" s="29" t="str">
        <f>IFERROR(IF(B276&lt;&gt;"",L277/(HmotnosťNaStratuZískanie),""),"")</f>
        <v/>
      </c>
    </row>
    <row r="278" spans="2:13" ht="30" customHeight="1" x14ac:dyDescent="0.2">
      <c r="B278" s="22" t="str">
        <f t="shared" si="25"/>
        <v/>
      </c>
      <c r="C278" s="23" t="str">
        <f t="shared" si="28"/>
        <v/>
      </c>
      <c r="D278" s="23" t="str">
        <f t="shared" si="26"/>
        <v/>
      </c>
      <c r="E278" s="4" t="str">
        <f t="shared" si="27"/>
        <v/>
      </c>
      <c r="F278" s="24" t="str">
        <f>IFERROR(PriebežnéBMR,"")</f>
        <v/>
      </c>
      <c r="G278" s="24" t="str">
        <f>IFERROR(IF(K277&gt;0,F277*KoeficientAktivity+IF(HmotnosťCieľ="Udržať",0,IF(HmotnosťCieľ="ZNÍŽIŤ",-500,IF(HmotnosťCieľ="Zvýšiť",500))),""),"")</f>
        <v/>
      </c>
      <c r="H278" s="24" t="str">
        <f>IFERROR(F278*(KoeficientAktivity),"")</f>
        <v/>
      </c>
      <c r="I278" s="25" t="str">
        <f t="shared" si="24"/>
        <v/>
      </c>
      <c r="J278" s="25" t="str">
        <f t="shared" si="29"/>
        <v/>
      </c>
      <c r="K278" s="26" t="str">
        <f>IFERROR(IF(Štandardné,J278/KalNaLibru,J278/KalNaLibru/2.2),"")</f>
        <v/>
      </c>
      <c r="L278" s="27" t="str">
        <f>IFERROR(HmotnosťNaStratuZískanie-K278,"")</f>
        <v/>
      </c>
      <c r="M278" s="29" t="str">
        <f>IFERROR(IF(B277&lt;&gt;"",L278/(HmotnosťNaStratuZískanie),""),"")</f>
        <v/>
      </c>
    </row>
    <row r="279" spans="2:13" ht="30" customHeight="1" x14ac:dyDescent="0.2">
      <c r="B279" s="22" t="str">
        <f t="shared" si="25"/>
        <v/>
      </c>
      <c r="C279" s="23" t="str">
        <f t="shared" si="28"/>
        <v/>
      </c>
      <c r="D279" s="23" t="str">
        <f t="shared" si="26"/>
        <v/>
      </c>
      <c r="E279" s="4" t="str">
        <f t="shared" si="27"/>
        <v/>
      </c>
      <c r="F279" s="24" t="str">
        <f>IFERROR(PriebežnéBMR,"")</f>
        <v/>
      </c>
      <c r="G279" s="24" t="str">
        <f>IFERROR(IF(K278&gt;0,F278*KoeficientAktivity+IF(HmotnosťCieľ="Udržať",0,IF(HmotnosťCieľ="ZNÍŽIŤ",-500,IF(HmotnosťCieľ="Zvýšiť",500))),""),"")</f>
        <v/>
      </c>
      <c r="H279" s="24" t="str">
        <f>IFERROR(F279*(KoeficientAktivity),"")</f>
        <v/>
      </c>
      <c r="I279" s="25" t="str">
        <f t="shared" si="24"/>
        <v/>
      </c>
      <c r="J279" s="25" t="str">
        <f t="shared" si="29"/>
        <v/>
      </c>
      <c r="K279" s="26" t="str">
        <f>IFERROR(IF(Štandardné,J279/KalNaLibru,J279/KalNaLibru/2.2),"")</f>
        <v/>
      </c>
      <c r="L279" s="27" t="str">
        <f>IFERROR(HmotnosťNaStratuZískanie-K279,"")</f>
        <v/>
      </c>
      <c r="M279" s="29" t="str">
        <f>IFERROR(IF(B278&lt;&gt;"",L279/(HmotnosťNaStratuZískanie),""),"")</f>
        <v/>
      </c>
    </row>
    <row r="280" spans="2:13" ht="30" customHeight="1" x14ac:dyDescent="0.2">
      <c r="B280" s="22" t="str">
        <f t="shared" si="25"/>
        <v/>
      </c>
      <c r="C280" s="23" t="str">
        <f t="shared" si="28"/>
        <v/>
      </c>
      <c r="D280" s="23" t="str">
        <f t="shared" si="26"/>
        <v/>
      </c>
      <c r="E280" s="4" t="str">
        <f t="shared" si="27"/>
        <v/>
      </c>
      <c r="F280" s="24" t="str">
        <f>IFERROR(PriebežnéBMR,"")</f>
        <v/>
      </c>
      <c r="G280" s="24" t="str">
        <f>IFERROR(IF(K279&gt;0,F279*KoeficientAktivity+IF(HmotnosťCieľ="Udržať",0,IF(HmotnosťCieľ="ZNÍŽIŤ",-500,IF(HmotnosťCieľ="Zvýšiť",500))),""),"")</f>
        <v/>
      </c>
      <c r="H280" s="24" t="str">
        <f>IFERROR(F280*(KoeficientAktivity),"")</f>
        <v/>
      </c>
      <c r="I280" s="25" t="str">
        <f t="shared" si="24"/>
        <v/>
      </c>
      <c r="J280" s="25" t="str">
        <f t="shared" si="29"/>
        <v/>
      </c>
      <c r="K280" s="26" t="str">
        <f>IFERROR(IF(Štandardné,J280/KalNaLibru,J280/KalNaLibru/2.2),"")</f>
        <v/>
      </c>
      <c r="L280" s="27" t="str">
        <f>IFERROR(HmotnosťNaStratuZískanie-K280,"")</f>
        <v/>
      </c>
      <c r="M280" s="29" t="str">
        <f>IFERROR(IF(B279&lt;&gt;"",L280/(HmotnosťNaStratuZískanie),""),"")</f>
        <v/>
      </c>
    </row>
    <row r="281" spans="2:13" ht="30" customHeight="1" x14ac:dyDescent="0.2">
      <c r="B281" s="22" t="str">
        <f t="shared" si="25"/>
        <v/>
      </c>
      <c r="C281" s="23" t="str">
        <f t="shared" si="28"/>
        <v/>
      </c>
      <c r="D281" s="23" t="str">
        <f t="shared" si="26"/>
        <v/>
      </c>
      <c r="E281" s="4" t="str">
        <f t="shared" si="27"/>
        <v/>
      </c>
      <c r="F281" s="24" t="str">
        <f>IFERROR(PriebežnéBMR,"")</f>
        <v/>
      </c>
      <c r="G281" s="24" t="str">
        <f>IFERROR(IF(K280&gt;0,F280*KoeficientAktivity+IF(HmotnosťCieľ="Udržať",0,IF(HmotnosťCieľ="ZNÍŽIŤ",-500,IF(HmotnosťCieľ="Zvýšiť",500))),""),"")</f>
        <v/>
      </c>
      <c r="H281" s="24" t="str">
        <f>IFERROR(F281*(KoeficientAktivity),"")</f>
        <v/>
      </c>
      <c r="I281" s="25" t="str">
        <f t="shared" si="24"/>
        <v/>
      </c>
      <c r="J281" s="25" t="str">
        <f t="shared" si="29"/>
        <v/>
      </c>
      <c r="K281" s="26" t="str">
        <f>IFERROR(IF(Štandardné,J281/KalNaLibru,J281/KalNaLibru/2.2),"")</f>
        <v/>
      </c>
      <c r="L281" s="27" t="str">
        <f>IFERROR(HmotnosťNaStratuZískanie-K281,"")</f>
        <v/>
      </c>
      <c r="M281" s="29" t="str">
        <f>IFERROR(IF(B280&lt;&gt;"",L281/(HmotnosťNaStratuZískanie),""),"")</f>
        <v/>
      </c>
    </row>
    <row r="282" spans="2:13" ht="30" customHeight="1" x14ac:dyDescent="0.2">
      <c r="B282" s="22" t="str">
        <f t="shared" si="25"/>
        <v/>
      </c>
      <c r="C282" s="23" t="str">
        <f t="shared" si="28"/>
        <v/>
      </c>
      <c r="D282" s="23" t="str">
        <f t="shared" si="26"/>
        <v/>
      </c>
      <c r="E282" s="4" t="str">
        <f t="shared" si="27"/>
        <v/>
      </c>
      <c r="F282" s="24" t="str">
        <f>IFERROR(PriebežnéBMR,"")</f>
        <v/>
      </c>
      <c r="G282" s="24" t="str">
        <f>IFERROR(IF(K281&gt;0,F281*KoeficientAktivity+IF(HmotnosťCieľ="Udržať",0,IF(HmotnosťCieľ="ZNÍŽIŤ",-500,IF(HmotnosťCieľ="Zvýšiť",500))),""),"")</f>
        <v/>
      </c>
      <c r="H282" s="24" t="str">
        <f>IFERROR(F282*(KoeficientAktivity),"")</f>
        <v/>
      </c>
      <c r="I282" s="25" t="str">
        <f t="shared" si="24"/>
        <v/>
      </c>
      <c r="J282" s="25" t="str">
        <f t="shared" si="29"/>
        <v/>
      </c>
      <c r="K282" s="26" t="str">
        <f>IFERROR(IF(Štandardné,J282/KalNaLibru,J282/KalNaLibru/2.2),"")</f>
        <v/>
      </c>
      <c r="L282" s="27" t="str">
        <f>IFERROR(HmotnosťNaStratuZískanie-K282,"")</f>
        <v/>
      </c>
      <c r="M282" s="29" t="str">
        <f>IFERROR(IF(B281&lt;&gt;"",L282/(HmotnosťNaStratuZískanie),""),"")</f>
        <v/>
      </c>
    </row>
    <row r="283" spans="2:13" ht="30" customHeight="1" x14ac:dyDescent="0.2">
      <c r="B283" s="22" t="str">
        <f t="shared" si="25"/>
        <v/>
      </c>
      <c r="C283" s="23" t="str">
        <f t="shared" si="28"/>
        <v/>
      </c>
      <c r="D283" s="23" t="str">
        <f t="shared" si="26"/>
        <v/>
      </c>
      <c r="E283" s="4" t="str">
        <f t="shared" si="27"/>
        <v/>
      </c>
      <c r="F283" s="24" t="str">
        <f>IFERROR(PriebežnéBMR,"")</f>
        <v/>
      </c>
      <c r="G283" s="24" t="str">
        <f>IFERROR(IF(K282&gt;0,F282*KoeficientAktivity+IF(HmotnosťCieľ="Udržať",0,IF(HmotnosťCieľ="ZNÍŽIŤ",-500,IF(HmotnosťCieľ="Zvýšiť",500))),""),"")</f>
        <v/>
      </c>
      <c r="H283" s="24" t="str">
        <f>IFERROR(F283*(KoeficientAktivity),"")</f>
        <v/>
      </c>
      <c r="I283" s="25" t="str">
        <f t="shared" si="24"/>
        <v/>
      </c>
      <c r="J283" s="25" t="str">
        <f t="shared" si="29"/>
        <v/>
      </c>
      <c r="K283" s="26" t="str">
        <f>IFERROR(IF(Štandardné,J283/KalNaLibru,J283/KalNaLibru/2.2),"")</f>
        <v/>
      </c>
      <c r="L283" s="27" t="str">
        <f>IFERROR(HmotnosťNaStratuZískanie-K283,"")</f>
        <v/>
      </c>
      <c r="M283" s="29" t="str">
        <f>IFERROR(IF(B282&lt;&gt;"",L283/(HmotnosťNaStratuZískanie),""),"")</f>
        <v/>
      </c>
    </row>
    <row r="284" spans="2:13" ht="30" customHeight="1" x14ac:dyDescent="0.2">
      <c r="B284" s="22" t="str">
        <f t="shared" si="25"/>
        <v/>
      </c>
      <c r="C284" s="23" t="str">
        <f t="shared" si="28"/>
        <v/>
      </c>
      <c r="D284" s="23" t="str">
        <f t="shared" si="26"/>
        <v/>
      </c>
      <c r="E284" s="4" t="str">
        <f t="shared" si="27"/>
        <v/>
      </c>
      <c r="F284" s="24" t="str">
        <f>IFERROR(PriebežnéBMR,"")</f>
        <v/>
      </c>
      <c r="G284" s="24" t="str">
        <f>IFERROR(IF(K283&gt;0,F283*KoeficientAktivity+IF(HmotnosťCieľ="Udržať",0,IF(HmotnosťCieľ="ZNÍŽIŤ",-500,IF(HmotnosťCieľ="Zvýšiť",500))),""),"")</f>
        <v/>
      </c>
      <c r="H284" s="24" t="str">
        <f>IFERROR(F284*(KoeficientAktivity),"")</f>
        <v/>
      </c>
      <c r="I284" s="25" t="str">
        <f t="shared" si="24"/>
        <v/>
      </c>
      <c r="J284" s="25" t="str">
        <f t="shared" si="29"/>
        <v/>
      </c>
      <c r="K284" s="26" t="str">
        <f>IFERROR(IF(Štandardné,J284/KalNaLibru,J284/KalNaLibru/2.2),"")</f>
        <v/>
      </c>
      <c r="L284" s="27" t="str">
        <f>IFERROR(HmotnosťNaStratuZískanie-K284,"")</f>
        <v/>
      </c>
      <c r="M284" s="29" t="str">
        <f>IFERROR(IF(B283&lt;&gt;"",L284/(HmotnosťNaStratuZískanie),""),"")</f>
        <v/>
      </c>
    </row>
    <row r="285" spans="2:13" ht="30" customHeight="1" x14ac:dyDescent="0.2">
      <c r="B285" s="22" t="str">
        <f t="shared" si="25"/>
        <v/>
      </c>
      <c r="C285" s="23" t="str">
        <f t="shared" si="28"/>
        <v/>
      </c>
      <c r="D285" s="23" t="str">
        <f t="shared" si="26"/>
        <v/>
      </c>
      <c r="E285" s="4" t="str">
        <f t="shared" si="27"/>
        <v/>
      </c>
      <c r="F285" s="24" t="str">
        <f>IFERROR(PriebežnéBMR,"")</f>
        <v/>
      </c>
      <c r="G285" s="24" t="str">
        <f>IFERROR(IF(K284&gt;0,F284*KoeficientAktivity+IF(HmotnosťCieľ="Udržať",0,IF(HmotnosťCieľ="ZNÍŽIŤ",-500,IF(HmotnosťCieľ="Zvýšiť",500))),""),"")</f>
        <v/>
      </c>
      <c r="H285" s="24" t="str">
        <f>IFERROR(F285*(KoeficientAktivity),"")</f>
        <v/>
      </c>
      <c r="I285" s="25" t="str">
        <f t="shared" si="24"/>
        <v/>
      </c>
      <c r="J285" s="25" t="str">
        <f t="shared" si="29"/>
        <v/>
      </c>
      <c r="K285" s="26" t="str">
        <f>IFERROR(IF(Štandardné,J285/KalNaLibru,J285/KalNaLibru/2.2),"")</f>
        <v/>
      </c>
      <c r="L285" s="27" t="str">
        <f>IFERROR(HmotnosťNaStratuZískanie-K285,"")</f>
        <v/>
      </c>
      <c r="M285" s="29" t="str">
        <f>IFERROR(IF(B284&lt;&gt;"",L285/(HmotnosťNaStratuZískanie),""),"")</f>
        <v/>
      </c>
    </row>
    <row r="286" spans="2:13" ht="30" customHeight="1" x14ac:dyDescent="0.2">
      <c r="B286" s="22" t="str">
        <f t="shared" si="25"/>
        <v/>
      </c>
      <c r="C286" s="23" t="str">
        <f t="shared" si="28"/>
        <v/>
      </c>
      <c r="D286" s="23" t="str">
        <f t="shared" si="26"/>
        <v/>
      </c>
      <c r="E286" s="4" t="str">
        <f t="shared" si="27"/>
        <v/>
      </c>
      <c r="F286" s="24" t="str">
        <f>IFERROR(PriebežnéBMR,"")</f>
        <v/>
      </c>
      <c r="G286" s="24" t="str">
        <f>IFERROR(IF(K285&gt;0,F285*KoeficientAktivity+IF(HmotnosťCieľ="Udržať",0,IF(HmotnosťCieľ="ZNÍŽIŤ",-500,IF(HmotnosťCieľ="Zvýšiť",500))),""),"")</f>
        <v/>
      </c>
      <c r="H286" s="24" t="str">
        <f>IFERROR(F286*(KoeficientAktivity),"")</f>
        <v/>
      </c>
      <c r="I286" s="25" t="str">
        <f t="shared" si="24"/>
        <v/>
      </c>
      <c r="J286" s="25" t="str">
        <f t="shared" si="29"/>
        <v/>
      </c>
      <c r="K286" s="26" t="str">
        <f>IFERROR(IF(Štandardné,J286/KalNaLibru,J286/KalNaLibru/2.2),"")</f>
        <v/>
      </c>
      <c r="L286" s="27" t="str">
        <f>IFERROR(HmotnosťNaStratuZískanie-K286,"")</f>
        <v/>
      </c>
      <c r="M286" s="29" t="str">
        <f>IFERROR(IF(B285&lt;&gt;"",L286/(HmotnosťNaStratuZískanie),""),"")</f>
        <v/>
      </c>
    </row>
    <row r="287" spans="2:13" ht="30" customHeight="1" x14ac:dyDescent="0.2">
      <c r="B287" s="22" t="str">
        <f t="shared" si="25"/>
        <v/>
      </c>
      <c r="C287" s="23" t="str">
        <f t="shared" si="28"/>
        <v/>
      </c>
      <c r="D287" s="23" t="str">
        <f t="shared" si="26"/>
        <v/>
      </c>
      <c r="E287" s="4" t="str">
        <f t="shared" si="27"/>
        <v/>
      </c>
      <c r="F287" s="24" t="str">
        <f>IFERROR(PriebežnéBMR,"")</f>
        <v/>
      </c>
      <c r="G287" s="24" t="str">
        <f>IFERROR(IF(K286&gt;0,F286*KoeficientAktivity+IF(HmotnosťCieľ="Udržať",0,IF(HmotnosťCieľ="ZNÍŽIŤ",-500,IF(HmotnosťCieľ="Zvýšiť",500))),""),"")</f>
        <v/>
      </c>
      <c r="H287" s="24" t="str">
        <f>IFERROR(F287*(KoeficientAktivity),"")</f>
        <v/>
      </c>
      <c r="I287" s="25" t="str">
        <f t="shared" si="24"/>
        <v/>
      </c>
      <c r="J287" s="25" t="str">
        <f t="shared" si="29"/>
        <v/>
      </c>
      <c r="K287" s="26" t="str">
        <f>IFERROR(IF(Štandardné,J287/KalNaLibru,J287/KalNaLibru/2.2),"")</f>
        <v/>
      </c>
      <c r="L287" s="27" t="str">
        <f>IFERROR(HmotnosťNaStratuZískanie-K287,"")</f>
        <v/>
      </c>
      <c r="M287" s="29" t="str">
        <f>IFERROR(IF(B286&lt;&gt;"",L287/(HmotnosťNaStratuZískanie),""),"")</f>
        <v/>
      </c>
    </row>
    <row r="288" spans="2:13" ht="30" customHeight="1" x14ac:dyDescent="0.2">
      <c r="B288" s="22" t="str">
        <f t="shared" si="25"/>
        <v/>
      </c>
      <c r="C288" s="23" t="str">
        <f t="shared" si="28"/>
        <v/>
      </c>
      <c r="D288" s="23" t="str">
        <f t="shared" si="26"/>
        <v/>
      </c>
      <c r="E288" s="4" t="str">
        <f t="shared" si="27"/>
        <v/>
      </c>
      <c r="F288" s="24" t="str">
        <f>IFERROR(PriebežnéBMR,"")</f>
        <v/>
      </c>
      <c r="G288" s="24" t="str">
        <f>IFERROR(IF(K287&gt;0,F287*KoeficientAktivity+IF(HmotnosťCieľ="Udržať",0,IF(HmotnosťCieľ="ZNÍŽIŤ",-500,IF(HmotnosťCieľ="Zvýšiť",500))),""),"")</f>
        <v/>
      </c>
      <c r="H288" s="24" t="str">
        <f>IFERROR(F288*(KoeficientAktivity),"")</f>
        <v/>
      </c>
      <c r="I288" s="25" t="str">
        <f t="shared" si="24"/>
        <v/>
      </c>
      <c r="J288" s="25" t="str">
        <f t="shared" si="29"/>
        <v/>
      </c>
      <c r="K288" s="26" t="str">
        <f>IFERROR(IF(Štandardné,J288/KalNaLibru,J288/KalNaLibru/2.2),"")</f>
        <v/>
      </c>
      <c r="L288" s="27" t="str">
        <f>IFERROR(HmotnosťNaStratuZískanie-K288,"")</f>
        <v/>
      </c>
      <c r="M288" s="29" t="str">
        <f>IFERROR(IF(B287&lt;&gt;"",L288/(HmotnosťNaStratuZískanie),""),"")</f>
        <v/>
      </c>
    </row>
    <row r="289" spans="2:13" ht="30" customHeight="1" x14ac:dyDescent="0.2">
      <c r="B289" s="22" t="str">
        <f t="shared" si="25"/>
        <v/>
      </c>
      <c r="C289" s="23" t="str">
        <f t="shared" si="28"/>
        <v/>
      </c>
      <c r="D289" s="23" t="str">
        <f t="shared" si="26"/>
        <v/>
      </c>
      <c r="E289" s="4" t="str">
        <f t="shared" si="27"/>
        <v/>
      </c>
      <c r="F289" s="24" t="str">
        <f>IFERROR(PriebežnéBMR,"")</f>
        <v/>
      </c>
      <c r="G289" s="24" t="str">
        <f>IFERROR(IF(K288&gt;0,F288*KoeficientAktivity+IF(HmotnosťCieľ="Udržať",0,IF(HmotnosťCieľ="ZNÍŽIŤ",-500,IF(HmotnosťCieľ="Zvýšiť",500))),""),"")</f>
        <v/>
      </c>
      <c r="H289" s="24" t="str">
        <f>IFERROR(F289*(KoeficientAktivity),"")</f>
        <v/>
      </c>
      <c r="I289" s="25" t="str">
        <f t="shared" si="24"/>
        <v/>
      </c>
      <c r="J289" s="25" t="str">
        <f t="shared" si="29"/>
        <v/>
      </c>
      <c r="K289" s="26" t="str">
        <f>IFERROR(IF(Štandardné,J289/KalNaLibru,J289/KalNaLibru/2.2),"")</f>
        <v/>
      </c>
      <c r="L289" s="27" t="str">
        <f>IFERROR(HmotnosťNaStratuZískanie-K289,"")</f>
        <v/>
      </c>
      <c r="M289" s="29" t="str">
        <f>IFERROR(IF(B288&lt;&gt;"",L289/(HmotnosťNaStratuZískanie),""),"")</f>
        <v/>
      </c>
    </row>
    <row r="290" spans="2:13" ht="30" customHeight="1" x14ac:dyDescent="0.2">
      <c r="B290" s="22" t="str">
        <f t="shared" si="25"/>
        <v/>
      </c>
      <c r="C290" s="23" t="str">
        <f t="shared" si="28"/>
        <v/>
      </c>
      <c r="D290" s="23" t="str">
        <f t="shared" si="26"/>
        <v/>
      </c>
      <c r="E290" s="4" t="str">
        <f t="shared" si="27"/>
        <v/>
      </c>
      <c r="F290" s="24" t="str">
        <f>IFERROR(PriebežnéBMR,"")</f>
        <v/>
      </c>
      <c r="G290" s="24" t="str">
        <f>IFERROR(IF(K289&gt;0,F289*KoeficientAktivity+IF(HmotnosťCieľ="Udržať",0,IF(HmotnosťCieľ="ZNÍŽIŤ",-500,IF(HmotnosťCieľ="Zvýšiť",500))),""),"")</f>
        <v/>
      </c>
      <c r="H290" s="24" t="str">
        <f>IFERROR(F290*(KoeficientAktivity),"")</f>
        <v/>
      </c>
      <c r="I290" s="25" t="str">
        <f t="shared" si="24"/>
        <v/>
      </c>
      <c r="J290" s="25" t="str">
        <f t="shared" si="29"/>
        <v/>
      </c>
      <c r="K290" s="26" t="str">
        <f>IFERROR(IF(Štandardné,J290/KalNaLibru,J290/KalNaLibru/2.2),"")</f>
        <v/>
      </c>
      <c r="L290" s="27" t="str">
        <f>IFERROR(HmotnosťNaStratuZískanie-K290,"")</f>
        <v/>
      </c>
      <c r="M290" s="29" t="str">
        <f>IFERROR(IF(B289&lt;&gt;"",L290/(HmotnosťNaStratuZískanie),""),"")</f>
        <v/>
      </c>
    </row>
    <row r="291" spans="2:13" ht="30" customHeight="1" x14ac:dyDescent="0.2">
      <c r="B291" s="22" t="str">
        <f t="shared" si="25"/>
        <v/>
      </c>
      <c r="C291" s="23" t="str">
        <f t="shared" si="28"/>
        <v/>
      </c>
      <c r="D291" s="23" t="str">
        <f t="shared" si="26"/>
        <v/>
      </c>
      <c r="E291" s="4" t="str">
        <f t="shared" si="27"/>
        <v/>
      </c>
      <c r="F291" s="24" t="str">
        <f>IFERROR(PriebežnéBMR,"")</f>
        <v/>
      </c>
      <c r="G291" s="24" t="str">
        <f>IFERROR(IF(K290&gt;0,F290*KoeficientAktivity+IF(HmotnosťCieľ="Udržať",0,IF(HmotnosťCieľ="ZNÍŽIŤ",-500,IF(HmotnosťCieľ="Zvýšiť",500))),""),"")</f>
        <v/>
      </c>
      <c r="H291" s="24" t="str">
        <f>IFERROR(F291*(KoeficientAktivity),"")</f>
        <v/>
      </c>
      <c r="I291" s="25" t="str">
        <f t="shared" si="24"/>
        <v/>
      </c>
      <c r="J291" s="25" t="str">
        <f t="shared" si="29"/>
        <v/>
      </c>
      <c r="K291" s="26" t="str">
        <f>IFERROR(IF(Štandardné,J291/KalNaLibru,J291/KalNaLibru/2.2),"")</f>
        <v/>
      </c>
      <c r="L291" s="27" t="str">
        <f>IFERROR(HmotnosťNaStratuZískanie-K291,"")</f>
        <v/>
      </c>
      <c r="M291" s="29" t="str">
        <f>IFERROR(IF(B290&lt;&gt;"",L291/(HmotnosťNaStratuZískanie),""),"")</f>
        <v/>
      </c>
    </row>
    <row r="292" spans="2:13" ht="30" customHeight="1" x14ac:dyDescent="0.2">
      <c r="B292" s="22" t="str">
        <f t="shared" si="25"/>
        <v/>
      </c>
      <c r="C292" s="23" t="str">
        <f t="shared" si="28"/>
        <v/>
      </c>
      <c r="D292" s="23" t="str">
        <f t="shared" si="26"/>
        <v/>
      </c>
      <c r="E292" s="4" t="str">
        <f t="shared" si="27"/>
        <v/>
      </c>
      <c r="F292" s="24" t="str">
        <f>IFERROR(PriebežnéBMR,"")</f>
        <v/>
      </c>
      <c r="G292" s="24" t="str">
        <f>IFERROR(IF(K291&gt;0,F291*KoeficientAktivity+IF(HmotnosťCieľ="Udržať",0,IF(HmotnosťCieľ="ZNÍŽIŤ",-500,IF(HmotnosťCieľ="Zvýšiť",500))),""),"")</f>
        <v/>
      </c>
      <c r="H292" s="24" t="str">
        <f>IFERROR(F292*(KoeficientAktivity),"")</f>
        <v/>
      </c>
      <c r="I292" s="25" t="str">
        <f t="shared" si="24"/>
        <v/>
      </c>
      <c r="J292" s="25" t="str">
        <f t="shared" si="29"/>
        <v/>
      </c>
      <c r="K292" s="26" t="str">
        <f>IFERROR(IF(Štandardné,J292/KalNaLibru,J292/KalNaLibru/2.2),"")</f>
        <v/>
      </c>
      <c r="L292" s="27" t="str">
        <f>IFERROR(HmotnosťNaStratuZískanie-K292,"")</f>
        <v/>
      </c>
      <c r="M292" s="29" t="str">
        <f>IFERROR(IF(B291&lt;&gt;"",L292/(HmotnosťNaStratuZískanie),""),"")</f>
        <v/>
      </c>
    </row>
    <row r="293" spans="2:13" ht="30" customHeight="1" x14ac:dyDescent="0.2">
      <c r="B293" s="22" t="str">
        <f t="shared" si="25"/>
        <v/>
      </c>
      <c r="C293" s="23" t="str">
        <f t="shared" si="28"/>
        <v/>
      </c>
      <c r="D293" s="23" t="str">
        <f t="shared" si="26"/>
        <v/>
      </c>
      <c r="E293" s="4" t="str">
        <f t="shared" si="27"/>
        <v/>
      </c>
      <c r="F293" s="24" t="str">
        <f>IFERROR(PriebežnéBMR,"")</f>
        <v/>
      </c>
      <c r="G293" s="24" t="str">
        <f>IFERROR(IF(K292&gt;0,F292*KoeficientAktivity+IF(HmotnosťCieľ="Udržať",0,IF(HmotnosťCieľ="ZNÍŽIŤ",-500,IF(HmotnosťCieľ="Zvýšiť",500))),""),"")</f>
        <v/>
      </c>
      <c r="H293" s="24" t="str">
        <f>IFERROR(F293*(KoeficientAktivity),"")</f>
        <v/>
      </c>
      <c r="I293" s="25" t="str">
        <f t="shared" si="24"/>
        <v/>
      </c>
      <c r="J293" s="25" t="str">
        <f t="shared" si="29"/>
        <v/>
      </c>
      <c r="K293" s="26" t="str">
        <f>IFERROR(IF(Štandardné,J293/KalNaLibru,J293/KalNaLibru/2.2),"")</f>
        <v/>
      </c>
      <c r="L293" s="27" t="str">
        <f>IFERROR(HmotnosťNaStratuZískanie-K293,"")</f>
        <v/>
      </c>
      <c r="M293" s="29" t="str">
        <f>IFERROR(IF(B292&lt;&gt;"",L293/(HmotnosťNaStratuZískanie),""),"")</f>
        <v/>
      </c>
    </row>
    <row r="294" spans="2:13" ht="30" customHeight="1" x14ac:dyDescent="0.2">
      <c r="B294" s="22" t="str">
        <f t="shared" si="25"/>
        <v/>
      </c>
      <c r="C294" s="23" t="str">
        <f t="shared" si="28"/>
        <v/>
      </c>
      <c r="D294" s="23" t="str">
        <f t="shared" si="26"/>
        <v/>
      </c>
      <c r="E294" s="4" t="str">
        <f t="shared" si="27"/>
        <v/>
      </c>
      <c r="F294" s="24" t="str">
        <f>IFERROR(PriebežnéBMR,"")</f>
        <v/>
      </c>
      <c r="G294" s="24" t="str">
        <f>IFERROR(IF(K293&gt;0,F293*KoeficientAktivity+IF(HmotnosťCieľ="Udržať",0,IF(HmotnosťCieľ="ZNÍŽIŤ",-500,IF(HmotnosťCieľ="Zvýšiť",500))),""),"")</f>
        <v/>
      </c>
      <c r="H294" s="24" t="str">
        <f>IFERROR(F294*(KoeficientAktivity),"")</f>
        <v/>
      </c>
      <c r="I294" s="25" t="str">
        <f t="shared" si="24"/>
        <v/>
      </c>
      <c r="J294" s="25" t="str">
        <f t="shared" si="29"/>
        <v/>
      </c>
      <c r="K294" s="26" t="str">
        <f>IFERROR(IF(Štandardné,J294/KalNaLibru,J294/KalNaLibru/2.2),"")</f>
        <v/>
      </c>
      <c r="L294" s="27" t="str">
        <f>IFERROR(HmotnosťNaStratuZískanie-K294,"")</f>
        <v/>
      </c>
      <c r="M294" s="29" t="str">
        <f>IFERROR(IF(B293&lt;&gt;"",L294/(HmotnosťNaStratuZískanie),""),"")</f>
        <v/>
      </c>
    </row>
    <row r="295" spans="2:13" ht="30" customHeight="1" x14ac:dyDescent="0.2">
      <c r="B295" s="22" t="str">
        <f t="shared" si="25"/>
        <v/>
      </c>
      <c r="C295" s="23" t="str">
        <f t="shared" si="28"/>
        <v/>
      </c>
      <c r="D295" s="23" t="str">
        <f t="shared" si="26"/>
        <v/>
      </c>
      <c r="E295" s="4" t="str">
        <f t="shared" si="27"/>
        <v/>
      </c>
      <c r="F295" s="24" t="str">
        <f>IFERROR(PriebežnéBMR,"")</f>
        <v/>
      </c>
      <c r="G295" s="24" t="str">
        <f>IFERROR(IF(K294&gt;0,F294*KoeficientAktivity+IF(HmotnosťCieľ="Udržať",0,IF(HmotnosťCieľ="ZNÍŽIŤ",-500,IF(HmotnosťCieľ="Zvýšiť",500))),""),"")</f>
        <v/>
      </c>
      <c r="H295" s="24" t="str">
        <f>IFERROR(F295*(KoeficientAktivity),"")</f>
        <v/>
      </c>
      <c r="I295" s="25" t="str">
        <f t="shared" si="24"/>
        <v/>
      </c>
      <c r="J295" s="25" t="str">
        <f t="shared" si="29"/>
        <v/>
      </c>
      <c r="K295" s="26" t="str">
        <f>IFERROR(IF(Štandardné,J295/KalNaLibru,J295/KalNaLibru/2.2),"")</f>
        <v/>
      </c>
      <c r="L295" s="27" t="str">
        <f>IFERROR(HmotnosťNaStratuZískanie-K295,"")</f>
        <v/>
      </c>
      <c r="M295" s="29" t="str">
        <f>IFERROR(IF(B294&lt;&gt;"",L295/(HmotnosťNaStratuZískanie),""),"")</f>
        <v/>
      </c>
    </row>
    <row r="296" spans="2:13" ht="30" customHeight="1" x14ac:dyDescent="0.2">
      <c r="B296" s="22" t="str">
        <f t="shared" si="25"/>
        <v/>
      </c>
      <c r="C296" s="23" t="str">
        <f t="shared" si="28"/>
        <v/>
      </c>
      <c r="D296" s="23" t="str">
        <f t="shared" si="26"/>
        <v/>
      </c>
      <c r="E296" s="4" t="str">
        <f t="shared" si="27"/>
        <v/>
      </c>
      <c r="F296" s="24" t="str">
        <f>IFERROR(PriebežnéBMR,"")</f>
        <v/>
      </c>
      <c r="G296" s="24" t="str">
        <f>IFERROR(IF(K295&gt;0,F295*KoeficientAktivity+IF(HmotnosťCieľ="Udržať",0,IF(HmotnosťCieľ="ZNÍŽIŤ",-500,IF(HmotnosťCieľ="Zvýšiť",500))),""),"")</f>
        <v/>
      </c>
      <c r="H296" s="24" t="str">
        <f>IFERROR(F296*(KoeficientAktivity),"")</f>
        <v/>
      </c>
      <c r="I296" s="25" t="str">
        <f t="shared" si="24"/>
        <v/>
      </c>
      <c r="J296" s="25" t="str">
        <f t="shared" si="29"/>
        <v/>
      </c>
      <c r="K296" s="26" t="str">
        <f>IFERROR(IF(Štandardné,J296/KalNaLibru,J296/KalNaLibru/2.2),"")</f>
        <v/>
      </c>
      <c r="L296" s="27" t="str">
        <f>IFERROR(HmotnosťNaStratuZískanie-K296,"")</f>
        <v/>
      </c>
      <c r="M296" s="29" t="str">
        <f>IFERROR(IF(B295&lt;&gt;"",L296/(HmotnosťNaStratuZískanie),""),"")</f>
        <v/>
      </c>
    </row>
    <row r="297" spans="2:13" ht="30" customHeight="1" x14ac:dyDescent="0.2">
      <c r="B297" s="22" t="str">
        <f t="shared" si="25"/>
        <v/>
      </c>
      <c r="C297" s="23" t="str">
        <f t="shared" si="28"/>
        <v/>
      </c>
      <c r="D297" s="23" t="str">
        <f t="shared" si="26"/>
        <v/>
      </c>
      <c r="E297" s="4" t="str">
        <f t="shared" si="27"/>
        <v/>
      </c>
      <c r="F297" s="24" t="str">
        <f>IFERROR(PriebežnéBMR,"")</f>
        <v/>
      </c>
      <c r="G297" s="24" t="str">
        <f>IFERROR(IF(K296&gt;0,F296*KoeficientAktivity+IF(HmotnosťCieľ="Udržať",0,IF(HmotnosťCieľ="ZNÍŽIŤ",-500,IF(HmotnosťCieľ="Zvýšiť",500))),""),"")</f>
        <v/>
      </c>
      <c r="H297" s="24" t="str">
        <f>IFERROR(F297*(KoeficientAktivity),"")</f>
        <v/>
      </c>
      <c r="I297" s="25" t="str">
        <f t="shared" si="24"/>
        <v/>
      </c>
      <c r="J297" s="25" t="str">
        <f t="shared" si="29"/>
        <v/>
      </c>
      <c r="K297" s="26" t="str">
        <f>IFERROR(IF(Štandardné,J297/KalNaLibru,J297/KalNaLibru/2.2),"")</f>
        <v/>
      </c>
      <c r="L297" s="27" t="str">
        <f>IFERROR(HmotnosťNaStratuZískanie-K297,"")</f>
        <v/>
      </c>
      <c r="M297" s="29" t="str">
        <f>IFERROR(IF(B296&lt;&gt;"",L297/(HmotnosťNaStratuZískanie),""),"")</f>
        <v/>
      </c>
    </row>
    <row r="298" spans="2:13" ht="30" customHeight="1" x14ac:dyDescent="0.2">
      <c r="B298" s="22" t="str">
        <f t="shared" si="25"/>
        <v/>
      </c>
      <c r="C298" s="23" t="str">
        <f t="shared" si="28"/>
        <v/>
      </c>
      <c r="D298" s="23" t="str">
        <f t="shared" si="26"/>
        <v/>
      </c>
      <c r="E298" s="4" t="str">
        <f t="shared" si="27"/>
        <v/>
      </c>
      <c r="F298" s="24" t="str">
        <f>IFERROR(PriebežnéBMR,"")</f>
        <v/>
      </c>
      <c r="G298" s="24" t="str">
        <f>IFERROR(IF(K297&gt;0,F297*KoeficientAktivity+IF(HmotnosťCieľ="Udržať",0,IF(HmotnosťCieľ="ZNÍŽIŤ",-500,IF(HmotnosťCieľ="Zvýšiť",500))),""),"")</f>
        <v/>
      </c>
      <c r="H298" s="24" t="str">
        <f>IFERROR(F298*(KoeficientAktivity),"")</f>
        <v/>
      </c>
      <c r="I298" s="25" t="str">
        <f t="shared" si="24"/>
        <v/>
      </c>
      <c r="J298" s="25" t="str">
        <f t="shared" si="29"/>
        <v/>
      </c>
      <c r="K298" s="26" t="str">
        <f>IFERROR(IF(Štandardné,J298/KalNaLibru,J298/KalNaLibru/2.2),"")</f>
        <v/>
      </c>
      <c r="L298" s="27" t="str">
        <f>IFERROR(HmotnosťNaStratuZískanie-K298,"")</f>
        <v/>
      </c>
      <c r="M298" s="29" t="str">
        <f>IFERROR(IF(B297&lt;&gt;"",L298/(HmotnosťNaStratuZískanie),""),"")</f>
        <v/>
      </c>
    </row>
    <row r="299" spans="2:13" ht="30" customHeight="1" x14ac:dyDescent="0.2">
      <c r="B299" s="22" t="str">
        <f t="shared" si="25"/>
        <v/>
      </c>
      <c r="C299" s="23" t="str">
        <f t="shared" si="28"/>
        <v/>
      </c>
      <c r="D299" s="23" t="str">
        <f t="shared" si="26"/>
        <v/>
      </c>
      <c r="E299" s="4" t="str">
        <f t="shared" si="27"/>
        <v/>
      </c>
      <c r="F299" s="24" t="str">
        <f>IFERROR(PriebežnéBMR,"")</f>
        <v/>
      </c>
      <c r="G299" s="24" t="str">
        <f>IFERROR(IF(K298&gt;0,F298*KoeficientAktivity+IF(HmotnosťCieľ="Udržať",0,IF(HmotnosťCieľ="ZNÍŽIŤ",-500,IF(HmotnosťCieľ="Zvýšiť",500))),""),"")</f>
        <v/>
      </c>
      <c r="H299" s="24" t="str">
        <f>IFERROR(F299*(KoeficientAktivity),"")</f>
        <v/>
      </c>
      <c r="I299" s="25" t="str">
        <f t="shared" si="24"/>
        <v/>
      </c>
      <c r="J299" s="25" t="str">
        <f t="shared" si="29"/>
        <v/>
      </c>
      <c r="K299" s="26" t="str">
        <f>IFERROR(IF(Štandardné,J299/KalNaLibru,J299/KalNaLibru/2.2),"")</f>
        <v/>
      </c>
      <c r="L299" s="27" t="str">
        <f>IFERROR(HmotnosťNaStratuZískanie-K299,"")</f>
        <v/>
      </c>
      <c r="M299" s="29" t="str">
        <f>IFERROR(IF(B298&lt;&gt;"",L299/(HmotnosťNaStratuZískanie),""),"")</f>
        <v/>
      </c>
    </row>
    <row r="300" spans="2:13" ht="30" customHeight="1" x14ac:dyDescent="0.2">
      <c r="B300" s="22" t="str">
        <f t="shared" si="25"/>
        <v/>
      </c>
      <c r="C300" s="23" t="str">
        <f t="shared" si="28"/>
        <v/>
      </c>
      <c r="D300" s="23" t="str">
        <f t="shared" si="26"/>
        <v/>
      </c>
      <c r="E300" s="4" t="str">
        <f t="shared" si="27"/>
        <v/>
      </c>
      <c r="F300" s="24" t="str">
        <f>IFERROR(PriebežnéBMR,"")</f>
        <v/>
      </c>
      <c r="G300" s="24" t="str">
        <f>IFERROR(IF(K299&gt;0,F299*KoeficientAktivity+IF(HmotnosťCieľ="Udržať",0,IF(HmotnosťCieľ="ZNÍŽIŤ",-500,IF(HmotnosťCieľ="Zvýšiť",500))),""),"")</f>
        <v/>
      </c>
      <c r="H300" s="24" t="str">
        <f>IFERROR(F300*(KoeficientAktivity),"")</f>
        <v/>
      </c>
      <c r="I300" s="25" t="str">
        <f t="shared" si="24"/>
        <v/>
      </c>
      <c r="J300" s="25" t="str">
        <f t="shared" si="29"/>
        <v/>
      </c>
      <c r="K300" s="26" t="str">
        <f>IFERROR(IF(Štandardné,J300/KalNaLibru,J300/KalNaLibru/2.2),"")</f>
        <v/>
      </c>
      <c r="L300" s="27" t="str">
        <f>IFERROR(HmotnosťNaStratuZískanie-K300,"")</f>
        <v/>
      </c>
      <c r="M300" s="29" t="str">
        <f>IFERROR(IF(B299&lt;&gt;"",L300/(HmotnosťNaStratuZískanie),""),"")</f>
        <v/>
      </c>
    </row>
    <row r="301" spans="2:13" ht="30" customHeight="1" x14ac:dyDescent="0.2">
      <c r="B301" s="22" t="str">
        <f t="shared" si="25"/>
        <v/>
      </c>
      <c r="C301" s="23" t="str">
        <f t="shared" si="28"/>
        <v/>
      </c>
      <c r="D301" s="23" t="str">
        <f t="shared" si="26"/>
        <v/>
      </c>
      <c r="E301" s="4" t="str">
        <f t="shared" si="27"/>
        <v/>
      </c>
      <c r="F301" s="24" t="str">
        <f>IFERROR(PriebežnéBMR,"")</f>
        <v/>
      </c>
      <c r="G301" s="24" t="str">
        <f>IFERROR(IF(K300&gt;0,F300*KoeficientAktivity+IF(HmotnosťCieľ="Udržať",0,IF(HmotnosťCieľ="ZNÍŽIŤ",-500,IF(HmotnosťCieľ="Zvýšiť",500))),""),"")</f>
        <v/>
      </c>
      <c r="H301" s="24" t="str">
        <f>IFERROR(F301*(KoeficientAktivity),"")</f>
        <v/>
      </c>
      <c r="I301" s="25" t="str">
        <f t="shared" si="24"/>
        <v/>
      </c>
      <c r="J301" s="25" t="str">
        <f t="shared" si="29"/>
        <v/>
      </c>
      <c r="K301" s="26" t="str">
        <f>IFERROR(IF(Štandardné,J301/KalNaLibru,J301/KalNaLibru/2.2),"")</f>
        <v/>
      </c>
      <c r="L301" s="27" t="str">
        <f>IFERROR(HmotnosťNaStratuZískanie-K301,"")</f>
        <v/>
      </c>
      <c r="M301" s="29" t="str">
        <f>IFERROR(IF(B300&lt;&gt;"",L301/(HmotnosťNaStratuZískanie),""),"")</f>
        <v/>
      </c>
    </row>
    <row r="302" spans="2:13" ht="30" customHeight="1" x14ac:dyDescent="0.2">
      <c r="B302" s="22" t="str">
        <f t="shared" si="25"/>
        <v/>
      </c>
      <c r="C302" s="23" t="str">
        <f t="shared" si="28"/>
        <v/>
      </c>
      <c r="D302" s="23" t="str">
        <f t="shared" si="26"/>
        <v/>
      </c>
      <c r="E302" s="4" t="str">
        <f t="shared" si="27"/>
        <v/>
      </c>
      <c r="F302" s="24" t="str">
        <f>IFERROR(PriebežnéBMR,"")</f>
        <v/>
      </c>
      <c r="G302" s="24" t="str">
        <f>IFERROR(IF(K301&gt;0,F301*KoeficientAktivity+IF(HmotnosťCieľ="Udržať",0,IF(HmotnosťCieľ="ZNÍŽIŤ",-500,IF(HmotnosťCieľ="Zvýšiť",500))),""),"")</f>
        <v/>
      </c>
      <c r="H302" s="24" t="str">
        <f>IFERROR(F302*(KoeficientAktivity),"")</f>
        <v/>
      </c>
      <c r="I302" s="25" t="str">
        <f t="shared" si="24"/>
        <v/>
      </c>
      <c r="J302" s="25" t="str">
        <f t="shared" si="29"/>
        <v/>
      </c>
      <c r="K302" s="26" t="str">
        <f>IFERROR(IF(Štandardné,J302/KalNaLibru,J302/KalNaLibru/2.2),"")</f>
        <v/>
      </c>
      <c r="L302" s="27" t="str">
        <f>IFERROR(HmotnosťNaStratuZískanie-K302,"")</f>
        <v/>
      </c>
      <c r="M302" s="29" t="str">
        <f>IFERROR(IF(B301&lt;&gt;"",L302/(HmotnosťNaStratuZískanie),""),"")</f>
        <v/>
      </c>
    </row>
    <row r="303" spans="2:13" ht="30" customHeight="1" x14ac:dyDescent="0.2">
      <c r="B303" s="22" t="str">
        <f t="shared" si="25"/>
        <v/>
      </c>
      <c r="C303" s="23" t="str">
        <f t="shared" si="28"/>
        <v/>
      </c>
      <c r="D303" s="23" t="str">
        <f t="shared" si="26"/>
        <v/>
      </c>
      <c r="E303" s="4" t="str">
        <f t="shared" si="27"/>
        <v/>
      </c>
      <c r="F303" s="24" t="str">
        <f>IFERROR(PriebežnéBMR,"")</f>
        <v/>
      </c>
      <c r="G303" s="24" t="str">
        <f>IFERROR(IF(K302&gt;0,F302*KoeficientAktivity+IF(HmotnosťCieľ="Udržať",0,IF(HmotnosťCieľ="ZNÍŽIŤ",-500,IF(HmotnosťCieľ="Zvýšiť",500))),""),"")</f>
        <v/>
      </c>
      <c r="H303" s="24" t="str">
        <f>IFERROR(F303*(KoeficientAktivity),"")</f>
        <v/>
      </c>
      <c r="I303" s="25" t="str">
        <f t="shared" si="24"/>
        <v/>
      </c>
      <c r="J303" s="25" t="str">
        <f t="shared" si="29"/>
        <v/>
      </c>
      <c r="K303" s="26" t="str">
        <f>IFERROR(IF(Štandardné,J303/KalNaLibru,J303/KalNaLibru/2.2),"")</f>
        <v/>
      </c>
      <c r="L303" s="27" t="str">
        <f>IFERROR(HmotnosťNaStratuZískanie-K303,"")</f>
        <v/>
      </c>
      <c r="M303" s="29" t="str">
        <f>IFERROR(IF(B302&lt;&gt;"",L303/(HmotnosťNaStratuZískanie),""),"")</f>
        <v/>
      </c>
    </row>
    <row r="304" spans="2:13" ht="30" customHeight="1" x14ac:dyDescent="0.2">
      <c r="B304" s="22" t="str">
        <f t="shared" si="25"/>
        <v/>
      </c>
      <c r="C304" s="23" t="str">
        <f t="shared" si="28"/>
        <v/>
      </c>
      <c r="D304" s="23" t="str">
        <f t="shared" si="26"/>
        <v/>
      </c>
      <c r="E304" s="4" t="str">
        <f t="shared" si="27"/>
        <v/>
      </c>
      <c r="F304" s="24" t="str">
        <f>IFERROR(PriebežnéBMR,"")</f>
        <v/>
      </c>
      <c r="G304" s="24" t="str">
        <f>IFERROR(IF(K303&gt;0,F303*KoeficientAktivity+IF(HmotnosťCieľ="Udržať",0,IF(HmotnosťCieľ="ZNÍŽIŤ",-500,IF(HmotnosťCieľ="Zvýšiť",500))),""),"")</f>
        <v/>
      </c>
      <c r="H304" s="24" t="str">
        <f>IFERROR(F304*(KoeficientAktivity),"")</f>
        <v/>
      </c>
      <c r="I304" s="25" t="str">
        <f t="shared" si="24"/>
        <v/>
      </c>
      <c r="J304" s="25" t="str">
        <f t="shared" si="29"/>
        <v/>
      </c>
      <c r="K304" s="26" t="str">
        <f>IFERROR(IF(Štandardné,J304/KalNaLibru,J304/KalNaLibru/2.2),"")</f>
        <v/>
      </c>
      <c r="L304" s="27" t="str">
        <f>IFERROR(HmotnosťNaStratuZískanie-K304,"")</f>
        <v/>
      </c>
      <c r="M304" s="29" t="str">
        <f>IFERROR(IF(B303&lt;&gt;"",L304/(HmotnosťNaStratuZískanie),""),"")</f>
        <v/>
      </c>
    </row>
    <row r="305" spans="2:13" ht="30" customHeight="1" x14ac:dyDescent="0.2">
      <c r="B305" s="22" t="str">
        <f t="shared" si="25"/>
        <v/>
      </c>
      <c r="C305" s="23" t="str">
        <f t="shared" si="28"/>
        <v/>
      </c>
      <c r="D305" s="23" t="str">
        <f t="shared" si="26"/>
        <v/>
      </c>
      <c r="E305" s="4" t="str">
        <f t="shared" si="27"/>
        <v/>
      </c>
      <c r="F305" s="24" t="str">
        <f>IFERROR(PriebežnéBMR,"")</f>
        <v/>
      </c>
      <c r="G305" s="24" t="str">
        <f>IFERROR(IF(K304&gt;0,F304*KoeficientAktivity+IF(HmotnosťCieľ="Udržať",0,IF(HmotnosťCieľ="ZNÍŽIŤ",-500,IF(HmotnosťCieľ="Zvýšiť",500))),""),"")</f>
        <v/>
      </c>
      <c r="H305" s="24" t="str">
        <f>IFERROR(F305*(KoeficientAktivity),"")</f>
        <v/>
      </c>
      <c r="I305" s="25" t="str">
        <f t="shared" si="24"/>
        <v/>
      </c>
      <c r="J305" s="25" t="str">
        <f t="shared" si="29"/>
        <v/>
      </c>
      <c r="K305" s="26" t="str">
        <f>IFERROR(IF(Štandardné,J305/KalNaLibru,J305/KalNaLibru/2.2),"")</f>
        <v/>
      </c>
      <c r="L305" s="27" t="str">
        <f>IFERROR(HmotnosťNaStratuZískanie-K305,"")</f>
        <v/>
      </c>
      <c r="M305" s="29" t="str">
        <f>IFERROR(IF(B304&lt;&gt;"",L305/(HmotnosťNaStratuZískanie),""),"")</f>
        <v/>
      </c>
    </row>
    <row r="306" spans="2:13" ht="30" customHeight="1" x14ac:dyDescent="0.2">
      <c r="B306" s="22" t="str">
        <f t="shared" si="25"/>
        <v/>
      </c>
      <c r="C306" s="23" t="str">
        <f t="shared" si="28"/>
        <v/>
      </c>
      <c r="D306" s="23" t="str">
        <f t="shared" si="26"/>
        <v/>
      </c>
      <c r="E306" s="4" t="str">
        <f t="shared" si="27"/>
        <v/>
      </c>
      <c r="F306" s="24" t="str">
        <f>IFERROR(PriebežnéBMR,"")</f>
        <v/>
      </c>
      <c r="G306" s="24" t="str">
        <f>IFERROR(IF(K305&gt;0,F305*KoeficientAktivity+IF(HmotnosťCieľ="Udržať",0,IF(HmotnosťCieľ="ZNÍŽIŤ",-500,IF(HmotnosťCieľ="Zvýšiť",500))),""),"")</f>
        <v/>
      </c>
      <c r="H306" s="24" t="str">
        <f>IFERROR(F306*(KoeficientAktivity),"")</f>
        <v/>
      </c>
      <c r="I306" s="25" t="str">
        <f t="shared" si="24"/>
        <v/>
      </c>
      <c r="J306" s="25" t="str">
        <f t="shared" si="29"/>
        <v/>
      </c>
      <c r="K306" s="26" t="str">
        <f>IFERROR(IF(Štandardné,J306/KalNaLibru,J306/KalNaLibru/2.2),"")</f>
        <v/>
      </c>
      <c r="L306" s="27" t="str">
        <f>IFERROR(HmotnosťNaStratuZískanie-K306,"")</f>
        <v/>
      </c>
      <c r="M306" s="29" t="str">
        <f>IFERROR(IF(B305&lt;&gt;"",L306/(HmotnosťNaStratuZískanie),""),"")</f>
        <v/>
      </c>
    </row>
    <row r="307" spans="2:13" ht="30" customHeight="1" x14ac:dyDescent="0.2">
      <c r="B307" s="22" t="str">
        <f t="shared" si="25"/>
        <v/>
      </c>
      <c r="C307" s="23" t="str">
        <f t="shared" si="28"/>
        <v/>
      </c>
      <c r="D307" s="23" t="str">
        <f t="shared" si="26"/>
        <v/>
      </c>
      <c r="E307" s="4" t="str">
        <f t="shared" si="27"/>
        <v/>
      </c>
      <c r="F307" s="24" t="str">
        <f>IFERROR(PriebežnéBMR,"")</f>
        <v/>
      </c>
      <c r="G307" s="24" t="str">
        <f>IFERROR(IF(K306&gt;0,F306*KoeficientAktivity+IF(HmotnosťCieľ="Udržať",0,IF(HmotnosťCieľ="ZNÍŽIŤ",-500,IF(HmotnosťCieľ="Zvýšiť",500))),""),"")</f>
        <v/>
      </c>
      <c r="H307" s="24" t="str">
        <f>IFERROR(F307*(KoeficientAktivity),"")</f>
        <v/>
      </c>
      <c r="I307" s="25" t="str">
        <f t="shared" si="24"/>
        <v/>
      </c>
      <c r="J307" s="25" t="str">
        <f t="shared" si="29"/>
        <v/>
      </c>
      <c r="K307" s="26" t="str">
        <f>IFERROR(IF(Štandardné,J307/KalNaLibru,J307/KalNaLibru/2.2),"")</f>
        <v/>
      </c>
      <c r="L307" s="27" t="str">
        <f>IFERROR(HmotnosťNaStratuZískanie-K307,"")</f>
        <v/>
      </c>
      <c r="M307" s="29" t="str">
        <f>IFERROR(IF(B306&lt;&gt;"",L307/(HmotnosťNaStratuZískanie),""),"")</f>
        <v/>
      </c>
    </row>
    <row r="308" spans="2:13" ht="30" customHeight="1" x14ac:dyDescent="0.2">
      <c r="B308" s="22" t="str">
        <f t="shared" si="25"/>
        <v/>
      </c>
      <c r="C308" s="23" t="str">
        <f t="shared" si="28"/>
        <v/>
      </c>
      <c r="D308" s="23" t="str">
        <f t="shared" si="26"/>
        <v/>
      </c>
      <c r="E308" s="4" t="str">
        <f t="shared" si="27"/>
        <v/>
      </c>
      <c r="F308" s="24" t="str">
        <f>IFERROR(PriebežnéBMR,"")</f>
        <v/>
      </c>
      <c r="G308" s="24" t="str">
        <f>IFERROR(IF(K307&gt;0,F307*KoeficientAktivity+IF(HmotnosťCieľ="Udržať",0,IF(HmotnosťCieľ="ZNÍŽIŤ",-500,IF(HmotnosťCieľ="Zvýšiť",500))),""),"")</f>
        <v/>
      </c>
      <c r="H308" s="24" t="str">
        <f>IFERROR(F308*(KoeficientAktivity),"")</f>
        <v/>
      </c>
      <c r="I308" s="25" t="str">
        <f t="shared" si="24"/>
        <v/>
      </c>
      <c r="J308" s="25" t="str">
        <f t="shared" si="29"/>
        <v/>
      </c>
      <c r="K308" s="26" t="str">
        <f>IFERROR(IF(Štandardné,J308/KalNaLibru,J308/KalNaLibru/2.2),"")</f>
        <v/>
      </c>
      <c r="L308" s="27" t="str">
        <f>IFERROR(HmotnosťNaStratuZískanie-K308,"")</f>
        <v/>
      </c>
      <c r="M308" s="29" t="str">
        <f>IFERROR(IF(B307&lt;&gt;"",L308/(HmotnosťNaStratuZískanie),""),"")</f>
        <v/>
      </c>
    </row>
    <row r="309" spans="2:13" ht="30" customHeight="1" x14ac:dyDescent="0.2">
      <c r="B309" s="22" t="str">
        <f t="shared" si="25"/>
        <v/>
      </c>
      <c r="C309" s="23" t="str">
        <f t="shared" si="28"/>
        <v/>
      </c>
      <c r="D309" s="23" t="str">
        <f t="shared" si="26"/>
        <v/>
      </c>
      <c r="E309" s="4" t="str">
        <f t="shared" si="27"/>
        <v/>
      </c>
      <c r="F309" s="24" t="str">
        <f>IFERROR(PriebežnéBMR,"")</f>
        <v/>
      </c>
      <c r="G309" s="24" t="str">
        <f>IFERROR(IF(K308&gt;0,F308*KoeficientAktivity+IF(HmotnosťCieľ="Udržať",0,IF(HmotnosťCieľ="ZNÍŽIŤ",-500,IF(HmotnosťCieľ="Zvýšiť",500))),""),"")</f>
        <v/>
      </c>
      <c r="H309" s="24" t="str">
        <f>IFERROR(F309*(KoeficientAktivity),"")</f>
        <v/>
      </c>
      <c r="I309" s="25" t="str">
        <f t="shared" si="24"/>
        <v/>
      </c>
      <c r="J309" s="25" t="str">
        <f t="shared" si="29"/>
        <v/>
      </c>
      <c r="K309" s="26" t="str">
        <f>IFERROR(IF(Štandardné,J309/KalNaLibru,J309/KalNaLibru/2.2),"")</f>
        <v/>
      </c>
      <c r="L309" s="27" t="str">
        <f>IFERROR(HmotnosťNaStratuZískanie-K309,"")</f>
        <v/>
      </c>
      <c r="M309" s="29" t="str">
        <f>IFERROR(IF(B308&lt;&gt;"",L309/(HmotnosťNaStratuZískanie),""),"")</f>
        <v/>
      </c>
    </row>
    <row r="310" spans="2:13" ht="30" customHeight="1" x14ac:dyDescent="0.2">
      <c r="B310" s="22" t="str">
        <f t="shared" si="25"/>
        <v/>
      </c>
      <c r="C310" s="23" t="str">
        <f t="shared" si="28"/>
        <v/>
      </c>
      <c r="D310" s="23" t="str">
        <f t="shared" si="26"/>
        <v/>
      </c>
      <c r="E310" s="4" t="str">
        <f t="shared" si="27"/>
        <v/>
      </c>
      <c r="F310" s="24" t="str">
        <f>IFERROR(PriebežnéBMR,"")</f>
        <v/>
      </c>
      <c r="G310" s="24" t="str">
        <f>IFERROR(IF(K309&gt;0,F309*KoeficientAktivity+IF(HmotnosťCieľ="Udržať",0,IF(HmotnosťCieľ="ZNÍŽIŤ",-500,IF(HmotnosťCieľ="Zvýšiť",500))),""),"")</f>
        <v/>
      </c>
      <c r="H310" s="24" t="str">
        <f>IFERROR(F310*(KoeficientAktivity),"")</f>
        <v/>
      </c>
      <c r="I310" s="25" t="str">
        <f t="shared" si="24"/>
        <v/>
      </c>
      <c r="J310" s="25" t="str">
        <f t="shared" si="29"/>
        <v/>
      </c>
      <c r="K310" s="26" t="str">
        <f>IFERROR(IF(Štandardné,J310/KalNaLibru,J310/KalNaLibru/2.2),"")</f>
        <v/>
      </c>
      <c r="L310" s="27" t="str">
        <f>IFERROR(HmotnosťNaStratuZískanie-K310,"")</f>
        <v/>
      </c>
      <c r="M310" s="29" t="str">
        <f>IFERROR(IF(B309&lt;&gt;"",L310/(HmotnosťNaStratuZískanie),""),"")</f>
        <v/>
      </c>
    </row>
    <row r="311" spans="2:13" ht="30" customHeight="1" x14ac:dyDescent="0.2">
      <c r="B311" s="22" t="str">
        <f t="shared" si="25"/>
        <v/>
      </c>
      <c r="C311" s="23" t="str">
        <f t="shared" si="28"/>
        <v/>
      </c>
      <c r="D311" s="23" t="str">
        <f t="shared" si="26"/>
        <v/>
      </c>
      <c r="E311" s="4" t="str">
        <f t="shared" si="27"/>
        <v/>
      </c>
      <c r="F311" s="24" t="str">
        <f>IFERROR(PriebežnéBMR,"")</f>
        <v/>
      </c>
      <c r="G311" s="24" t="str">
        <f>IFERROR(IF(K310&gt;0,F310*KoeficientAktivity+IF(HmotnosťCieľ="Udržať",0,IF(HmotnosťCieľ="ZNÍŽIŤ",-500,IF(HmotnosťCieľ="Zvýšiť",500))),""),"")</f>
        <v/>
      </c>
      <c r="H311" s="24" t="str">
        <f>IFERROR(F311*(KoeficientAktivity),"")</f>
        <v/>
      </c>
      <c r="I311" s="25" t="str">
        <f t="shared" si="24"/>
        <v/>
      </c>
      <c r="J311" s="25" t="str">
        <f t="shared" si="29"/>
        <v/>
      </c>
      <c r="K311" s="26" t="str">
        <f>IFERROR(IF(Štandardné,J311/KalNaLibru,J311/KalNaLibru/2.2),"")</f>
        <v/>
      </c>
      <c r="L311" s="27" t="str">
        <f>IFERROR(HmotnosťNaStratuZískanie-K311,"")</f>
        <v/>
      </c>
      <c r="M311" s="29" t="str">
        <f>IFERROR(IF(B310&lt;&gt;"",L311/(HmotnosťNaStratuZískanie),""),"")</f>
        <v/>
      </c>
    </row>
    <row r="312" spans="2:13" ht="30" customHeight="1" x14ac:dyDescent="0.2">
      <c r="B312" s="22" t="str">
        <f t="shared" si="25"/>
        <v/>
      </c>
      <c r="C312" s="23" t="str">
        <f t="shared" si="28"/>
        <v/>
      </c>
      <c r="D312" s="23" t="str">
        <f t="shared" si="26"/>
        <v/>
      </c>
      <c r="E312" s="4" t="str">
        <f t="shared" si="27"/>
        <v/>
      </c>
      <c r="F312" s="24" t="str">
        <f>IFERROR(PriebežnéBMR,"")</f>
        <v/>
      </c>
      <c r="G312" s="24" t="str">
        <f>IFERROR(IF(K311&gt;0,F311*KoeficientAktivity+IF(HmotnosťCieľ="Udržať",0,IF(HmotnosťCieľ="ZNÍŽIŤ",-500,IF(HmotnosťCieľ="Zvýšiť",500))),""),"")</f>
        <v/>
      </c>
      <c r="H312" s="24" t="str">
        <f>IFERROR(F312*(KoeficientAktivity),"")</f>
        <v/>
      </c>
      <c r="I312" s="25" t="str">
        <f t="shared" si="24"/>
        <v/>
      </c>
      <c r="J312" s="25" t="str">
        <f t="shared" si="29"/>
        <v/>
      </c>
      <c r="K312" s="26" t="str">
        <f>IFERROR(IF(Štandardné,J312/KalNaLibru,J312/KalNaLibru/2.2),"")</f>
        <v/>
      </c>
      <c r="L312" s="27" t="str">
        <f>IFERROR(HmotnosťNaStratuZískanie-K312,"")</f>
        <v/>
      </c>
      <c r="M312" s="29" t="str">
        <f>IFERROR(IF(B311&lt;&gt;"",L312/(HmotnosťNaStratuZískanie),""),"")</f>
        <v/>
      </c>
    </row>
    <row r="313" spans="2:13" ht="30" customHeight="1" x14ac:dyDescent="0.2">
      <c r="B313" s="22" t="str">
        <f t="shared" si="25"/>
        <v/>
      </c>
      <c r="C313" s="23" t="str">
        <f t="shared" si="28"/>
        <v/>
      </c>
      <c r="D313" s="23" t="str">
        <f t="shared" si="26"/>
        <v/>
      </c>
      <c r="E313" s="4" t="str">
        <f t="shared" si="27"/>
        <v/>
      </c>
      <c r="F313" s="24" t="str">
        <f>IFERROR(PriebežnéBMR,"")</f>
        <v/>
      </c>
      <c r="G313" s="24" t="str">
        <f>IFERROR(IF(K312&gt;0,F312*KoeficientAktivity+IF(HmotnosťCieľ="Udržať",0,IF(HmotnosťCieľ="ZNÍŽIŤ",-500,IF(HmotnosťCieľ="Zvýšiť",500))),""),"")</f>
        <v/>
      </c>
      <c r="H313" s="24" t="str">
        <f>IFERROR(F313*(KoeficientAktivity),"")</f>
        <v/>
      </c>
      <c r="I313" s="25" t="str">
        <f t="shared" si="24"/>
        <v/>
      </c>
      <c r="J313" s="25" t="str">
        <f t="shared" si="29"/>
        <v/>
      </c>
      <c r="K313" s="26" t="str">
        <f>IFERROR(IF(Štandardné,J313/KalNaLibru,J313/KalNaLibru/2.2),"")</f>
        <v/>
      </c>
      <c r="L313" s="27" t="str">
        <f>IFERROR(HmotnosťNaStratuZískanie-K313,"")</f>
        <v/>
      </c>
      <c r="M313" s="29" t="str">
        <f>IFERROR(IF(B312&lt;&gt;"",L313/(HmotnosťNaStratuZískanie),""),"")</f>
        <v/>
      </c>
    </row>
    <row r="314" spans="2:13" ht="30" customHeight="1" x14ac:dyDescent="0.2">
      <c r="B314" s="22" t="str">
        <f t="shared" si="25"/>
        <v/>
      </c>
      <c r="C314" s="23" t="str">
        <f t="shared" si="28"/>
        <v/>
      </c>
      <c r="D314" s="23" t="str">
        <f t="shared" si="26"/>
        <v/>
      </c>
      <c r="E314" s="4" t="str">
        <f t="shared" si="27"/>
        <v/>
      </c>
      <c r="F314" s="24" t="str">
        <f>IFERROR(PriebežnéBMR,"")</f>
        <v/>
      </c>
      <c r="G314" s="24" t="str">
        <f>IFERROR(IF(K313&gt;0,F313*KoeficientAktivity+IF(HmotnosťCieľ="Udržať",0,IF(HmotnosťCieľ="ZNÍŽIŤ",-500,IF(HmotnosťCieľ="Zvýšiť",500))),""),"")</f>
        <v/>
      </c>
      <c r="H314" s="24" t="str">
        <f>IFERROR(F314*(KoeficientAktivity),"")</f>
        <v/>
      </c>
      <c r="I314" s="25" t="str">
        <f t="shared" si="24"/>
        <v/>
      </c>
      <c r="J314" s="25" t="str">
        <f t="shared" si="29"/>
        <v/>
      </c>
      <c r="K314" s="26" t="str">
        <f>IFERROR(IF(Štandardné,J314/KalNaLibru,J314/KalNaLibru/2.2),"")</f>
        <v/>
      </c>
      <c r="L314" s="27" t="str">
        <f>IFERROR(HmotnosťNaStratuZískanie-K314,"")</f>
        <v/>
      </c>
      <c r="M314" s="29" t="str">
        <f>IFERROR(IF(B313&lt;&gt;"",L314/(HmotnosťNaStratuZískanie),""),"")</f>
        <v/>
      </c>
    </row>
    <row r="315" spans="2:13" ht="30" customHeight="1" x14ac:dyDescent="0.2">
      <c r="B315" s="22" t="str">
        <f t="shared" si="25"/>
        <v/>
      </c>
      <c r="C315" s="23" t="str">
        <f t="shared" si="28"/>
        <v/>
      </c>
      <c r="D315" s="23" t="str">
        <f t="shared" si="26"/>
        <v/>
      </c>
      <c r="E315" s="4" t="str">
        <f t="shared" si="27"/>
        <v/>
      </c>
      <c r="F315" s="24" t="str">
        <f>IFERROR(PriebežnéBMR,"")</f>
        <v/>
      </c>
      <c r="G315" s="24" t="str">
        <f>IFERROR(IF(K314&gt;0,F314*KoeficientAktivity+IF(HmotnosťCieľ="Udržať",0,IF(HmotnosťCieľ="ZNÍŽIŤ",-500,IF(HmotnosťCieľ="Zvýšiť",500))),""),"")</f>
        <v/>
      </c>
      <c r="H315" s="24" t="str">
        <f>IFERROR(F315*(KoeficientAktivity),"")</f>
        <v/>
      </c>
      <c r="I315" s="25" t="str">
        <f t="shared" si="24"/>
        <v/>
      </c>
      <c r="J315" s="25" t="str">
        <f t="shared" si="29"/>
        <v/>
      </c>
      <c r="K315" s="26" t="str">
        <f>IFERROR(IF(Štandardné,J315/KalNaLibru,J315/KalNaLibru/2.2),"")</f>
        <v/>
      </c>
      <c r="L315" s="27" t="str">
        <f>IFERROR(HmotnosťNaStratuZískanie-K315,"")</f>
        <v/>
      </c>
      <c r="M315" s="29" t="str">
        <f>IFERROR(IF(B314&lt;&gt;"",L315/(HmotnosťNaStratuZískanie),""),"")</f>
        <v/>
      </c>
    </row>
    <row r="316" spans="2:13" ht="30" customHeight="1" x14ac:dyDescent="0.2">
      <c r="B316" s="22" t="str">
        <f t="shared" si="25"/>
        <v/>
      </c>
      <c r="C316" s="23" t="str">
        <f t="shared" si="28"/>
        <v/>
      </c>
      <c r="D316" s="23" t="str">
        <f t="shared" si="26"/>
        <v/>
      </c>
      <c r="E316" s="4" t="str">
        <f t="shared" si="27"/>
        <v/>
      </c>
      <c r="F316" s="24" t="str">
        <f>IFERROR(PriebežnéBMR,"")</f>
        <v/>
      </c>
      <c r="G316" s="24" t="str">
        <f>IFERROR(IF(K315&gt;0,F315*KoeficientAktivity+IF(HmotnosťCieľ="Udržať",0,IF(HmotnosťCieľ="ZNÍŽIŤ",-500,IF(HmotnosťCieľ="Zvýšiť",500))),""),"")</f>
        <v/>
      </c>
      <c r="H316" s="24" t="str">
        <f>IFERROR(F316*(KoeficientAktivity),"")</f>
        <v/>
      </c>
      <c r="I316" s="25" t="str">
        <f t="shared" si="24"/>
        <v/>
      </c>
      <c r="J316" s="25" t="str">
        <f t="shared" si="29"/>
        <v/>
      </c>
      <c r="K316" s="26" t="str">
        <f>IFERROR(IF(Štandardné,J316/KalNaLibru,J316/KalNaLibru/2.2),"")</f>
        <v/>
      </c>
      <c r="L316" s="27" t="str">
        <f>IFERROR(HmotnosťNaStratuZískanie-K316,"")</f>
        <v/>
      </c>
      <c r="M316" s="29" t="str">
        <f>IFERROR(IF(B315&lt;&gt;"",L316/(HmotnosťNaStratuZískanie),""),"")</f>
        <v/>
      </c>
    </row>
    <row r="317" spans="2:13" ht="30" customHeight="1" x14ac:dyDescent="0.2">
      <c r="B317" s="22" t="str">
        <f t="shared" si="25"/>
        <v/>
      </c>
      <c r="C317" s="23" t="str">
        <f t="shared" si="28"/>
        <v/>
      </c>
      <c r="D317" s="23" t="str">
        <f t="shared" si="26"/>
        <v/>
      </c>
      <c r="E317" s="4" t="str">
        <f t="shared" si="27"/>
        <v/>
      </c>
      <c r="F317" s="24" t="str">
        <f>IFERROR(PriebežnéBMR,"")</f>
        <v/>
      </c>
      <c r="G317" s="24" t="str">
        <f>IFERROR(IF(K316&gt;0,F316*KoeficientAktivity+IF(HmotnosťCieľ="Udržať",0,IF(HmotnosťCieľ="ZNÍŽIŤ",-500,IF(HmotnosťCieľ="Zvýšiť",500))),""),"")</f>
        <v/>
      </c>
      <c r="H317" s="24" t="str">
        <f>IFERROR(F317*(KoeficientAktivity),"")</f>
        <v/>
      </c>
      <c r="I317" s="25" t="str">
        <f t="shared" si="24"/>
        <v/>
      </c>
      <c r="J317" s="25" t="str">
        <f t="shared" si="29"/>
        <v/>
      </c>
      <c r="K317" s="26" t="str">
        <f>IFERROR(IF(Štandardné,J317/KalNaLibru,J317/KalNaLibru/2.2),"")</f>
        <v/>
      </c>
      <c r="L317" s="27" t="str">
        <f>IFERROR(HmotnosťNaStratuZískanie-K317,"")</f>
        <v/>
      </c>
      <c r="M317" s="29" t="str">
        <f>IFERROR(IF(B316&lt;&gt;"",L317/(HmotnosťNaStratuZískanie),""),"")</f>
        <v/>
      </c>
    </row>
    <row r="318" spans="2:13" ht="30" customHeight="1" x14ac:dyDescent="0.2">
      <c r="B318" s="22" t="str">
        <f t="shared" si="25"/>
        <v/>
      </c>
      <c r="C318" s="23" t="str">
        <f t="shared" si="28"/>
        <v/>
      </c>
      <c r="D318" s="23" t="str">
        <f t="shared" si="26"/>
        <v/>
      </c>
      <c r="E318" s="4" t="str">
        <f t="shared" si="27"/>
        <v/>
      </c>
      <c r="F318" s="24" t="str">
        <f>IFERROR(PriebežnéBMR,"")</f>
        <v/>
      </c>
      <c r="G318" s="24" t="str">
        <f>IFERROR(IF(K317&gt;0,F317*KoeficientAktivity+IF(HmotnosťCieľ="Udržať",0,IF(HmotnosťCieľ="ZNÍŽIŤ",-500,IF(HmotnosťCieľ="Zvýšiť",500))),""),"")</f>
        <v/>
      </c>
      <c r="H318" s="24" t="str">
        <f>IFERROR(F318*(KoeficientAktivity),"")</f>
        <v/>
      </c>
      <c r="I318" s="25" t="str">
        <f t="shared" si="24"/>
        <v/>
      </c>
      <c r="J318" s="25" t="str">
        <f t="shared" si="29"/>
        <v/>
      </c>
      <c r="K318" s="26" t="str">
        <f>IFERROR(IF(Štandardné,J318/KalNaLibru,J318/KalNaLibru/2.2),"")</f>
        <v/>
      </c>
      <c r="L318" s="27" t="str">
        <f>IFERROR(HmotnosťNaStratuZískanie-K318,"")</f>
        <v/>
      </c>
      <c r="M318" s="29" t="str">
        <f>IFERROR(IF(B317&lt;&gt;"",L318/(HmotnosťNaStratuZískanie),""),"")</f>
        <v/>
      </c>
    </row>
    <row r="319" spans="2:13" ht="30" customHeight="1" x14ac:dyDescent="0.2">
      <c r="B319" s="22" t="str">
        <f t="shared" si="25"/>
        <v/>
      </c>
      <c r="C319" s="23" t="str">
        <f t="shared" si="28"/>
        <v/>
      </c>
      <c r="D319" s="23" t="str">
        <f t="shared" si="26"/>
        <v/>
      </c>
      <c r="E319" s="4" t="str">
        <f t="shared" si="27"/>
        <v/>
      </c>
      <c r="F319" s="24" t="str">
        <f>IFERROR(PriebežnéBMR,"")</f>
        <v/>
      </c>
      <c r="G319" s="24" t="str">
        <f>IFERROR(IF(K318&gt;0,F318*KoeficientAktivity+IF(HmotnosťCieľ="Udržať",0,IF(HmotnosťCieľ="ZNÍŽIŤ",-500,IF(HmotnosťCieľ="Zvýšiť",500))),""),"")</f>
        <v/>
      </c>
      <c r="H319" s="24" t="str">
        <f>IFERROR(F319*(KoeficientAktivity),"")</f>
        <v/>
      </c>
      <c r="I319" s="25" t="str">
        <f t="shared" si="24"/>
        <v/>
      </c>
      <c r="J319" s="25" t="str">
        <f t="shared" si="29"/>
        <v/>
      </c>
      <c r="K319" s="26" t="str">
        <f>IFERROR(IF(Štandardné,J319/KalNaLibru,J319/KalNaLibru/2.2),"")</f>
        <v/>
      </c>
      <c r="L319" s="27" t="str">
        <f>IFERROR(HmotnosťNaStratuZískanie-K319,"")</f>
        <v/>
      </c>
      <c r="M319" s="29" t="str">
        <f>IFERROR(IF(B318&lt;&gt;"",L319/(HmotnosťNaStratuZískanie),""),"")</f>
        <v/>
      </c>
    </row>
    <row r="320" spans="2:13" ht="30" customHeight="1" x14ac:dyDescent="0.2">
      <c r="B320" s="22" t="str">
        <f t="shared" si="25"/>
        <v/>
      </c>
      <c r="C320" s="23" t="str">
        <f t="shared" si="28"/>
        <v/>
      </c>
      <c r="D320" s="23" t="str">
        <f t="shared" si="26"/>
        <v/>
      </c>
      <c r="E320" s="4" t="str">
        <f t="shared" si="27"/>
        <v/>
      </c>
      <c r="F320" s="24" t="str">
        <f>IFERROR(PriebežnéBMR,"")</f>
        <v/>
      </c>
      <c r="G320" s="24" t="str">
        <f>IFERROR(IF(K319&gt;0,F319*KoeficientAktivity+IF(HmotnosťCieľ="Udržať",0,IF(HmotnosťCieľ="ZNÍŽIŤ",-500,IF(HmotnosťCieľ="Zvýšiť",500))),""),"")</f>
        <v/>
      </c>
      <c r="H320" s="24" t="str">
        <f>IFERROR(F320*(KoeficientAktivity),"")</f>
        <v/>
      </c>
      <c r="I320" s="25" t="str">
        <f t="shared" si="24"/>
        <v/>
      </c>
      <c r="J320" s="25" t="str">
        <f t="shared" si="29"/>
        <v/>
      </c>
      <c r="K320" s="26" t="str">
        <f>IFERROR(IF(Štandardné,J320/KalNaLibru,J320/KalNaLibru/2.2),"")</f>
        <v/>
      </c>
      <c r="L320" s="27" t="str">
        <f>IFERROR(HmotnosťNaStratuZískanie-K320,"")</f>
        <v/>
      </c>
      <c r="M320" s="29" t="str">
        <f>IFERROR(IF(B319&lt;&gt;"",L320/(HmotnosťNaStratuZískanie),""),"")</f>
        <v/>
      </c>
    </row>
    <row r="321" spans="2:13" ht="30" customHeight="1" x14ac:dyDescent="0.2">
      <c r="B321" s="22" t="str">
        <f t="shared" si="25"/>
        <v/>
      </c>
      <c r="C321" s="23" t="str">
        <f t="shared" si="28"/>
        <v/>
      </c>
      <c r="D321" s="23" t="str">
        <f t="shared" si="26"/>
        <v/>
      </c>
      <c r="E321" s="4" t="str">
        <f t="shared" si="27"/>
        <v/>
      </c>
      <c r="F321" s="24" t="str">
        <f>IFERROR(PriebežnéBMR,"")</f>
        <v/>
      </c>
      <c r="G321" s="24" t="str">
        <f>IFERROR(IF(K320&gt;0,F320*KoeficientAktivity+IF(HmotnosťCieľ="Udržať",0,IF(HmotnosťCieľ="ZNÍŽIŤ",-500,IF(HmotnosťCieľ="Zvýšiť",500))),""),"")</f>
        <v/>
      </c>
      <c r="H321" s="24" t="str">
        <f>IFERROR(F321*(KoeficientAktivity),"")</f>
        <v/>
      </c>
      <c r="I321" s="25" t="str">
        <f t="shared" si="24"/>
        <v/>
      </c>
      <c r="J321" s="25" t="str">
        <f t="shared" si="29"/>
        <v/>
      </c>
      <c r="K321" s="26" t="str">
        <f>IFERROR(IF(Štandardné,J321/KalNaLibru,J321/KalNaLibru/2.2),"")</f>
        <v/>
      </c>
      <c r="L321" s="27" t="str">
        <f>IFERROR(HmotnosťNaStratuZískanie-K321,"")</f>
        <v/>
      </c>
      <c r="M321" s="29" t="str">
        <f>IFERROR(IF(B320&lt;&gt;"",L321/(HmotnosťNaStratuZískanie),""),"")</f>
        <v/>
      </c>
    </row>
    <row r="322" spans="2:13" ht="30" customHeight="1" x14ac:dyDescent="0.2">
      <c r="B322" s="22" t="str">
        <f t="shared" si="25"/>
        <v/>
      </c>
      <c r="C322" s="23" t="str">
        <f t="shared" si="28"/>
        <v/>
      </c>
      <c r="D322" s="23" t="str">
        <f t="shared" si="26"/>
        <v/>
      </c>
      <c r="E322" s="4" t="str">
        <f t="shared" si="27"/>
        <v/>
      </c>
      <c r="F322" s="24" t="str">
        <f>IFERROR(PriebežnéBMR,"")</f>
        <v/>
      </c>
      <c r="G322" s="24" t="str">
        <f>IFERROR(IF(K321&gt;0,F321*KoeficientAktivity+IF(HmotnosťCieľ="Udržať",0,IF(HmotnosťCieľ="ZNÍŽIŤ",-500,IF(HmotnosťCieľ="Zvýšiť",500))),""),"")</f>
        <v/>
      </c>
      <c r="H322" s="24" t="str">
        <f>IFERROR(F322*(KoeficientAktivity),"")</f>
        <v/>
      </c>
      <c r="I322" s="25" t="str">
        <f t="shared" si="24"/>
        <v/>
      </c>
      <c r="J322" s="25" t="str">
        <f t="shared" si="29"/>
        <v/>
      </c>
      <c r="K322" s="26" t="str">
        <f>IFERROR(IF(Štandardné,J322/KalNaLibru,J322/KalNaLibru/2.2),"")</f>
        <v/>
      </c>
      <c r="L322" s="27" t="str">
        <f>IFERROR(HmotnosťNaStratuZískanie-K322,"")</f>
        <v/>
      </c>
      <c r="M322" s="29" t="str">
        <f>IFERROR(IF(B321&lt;&gt;"",L322/(HmotnosťNaStratuZískanie),""),"")</f>
        <v/>
      </c>
    </row>
    <row r="323" spans="2:13" ht="30" customHeight="1" x14ac:dyDescent="0.2">
      <c r="B323" s="22" t="str">
        <f t="shared" si="25"/>
        <v/>
      </c>
      <c r="C323" s="23" t="str">
        <f t="shared" si="28"/>
        <v/>
      </c>
      <c r="D323" s="23" t="str">
        <f t="shared" si="26"/>
        <v/>
      </c>
      <c r="E323" s="4" t="str">
        <f t="shared" si="27"/>
        <v/>
      </c>
      <c r="F323" s="24" t="str">
        <f>IFERROR(PriebežnéBMR,"")</f>
        <v/>
      </c>
      <c r="G323" s="24" t="str">
        <f>IFERROR(IF(K322&gt;0,F322*KoeficientAktivity+IF(HmotnosťCieľ="Udržať",0,IF(HmotnosťCieľ="ZNÍŽIŤ",-500,IF(HmotnosťCieľ="Zvýšiť",500))),""),"")</f>
        <v/>
      </c>
      <c r="H323" s="24" t="str">
        <f>IFERROR(F323*(KoeficientAktivity),"")</f>
        <v/>
      </c>
      <c r="I323" s="25" t="str">
        <f t="shared" si="24"/>
        <v/>
      </c>
      <c r="J323" s="25" t="str">
        <f t="shared" si="29"/>
        <v/>
      </c>
      <c r="K323" s="26" t="str">
        <f>IFERROR(IF(Štandardné,J323/KalNaLibru,J323/KalNaLibru/2.2),"")</f>
        <v/>
      </c>
      <c r="L323" s="27" t="str">
        <f>IFERROR(HmotnosťNaStratuZískanie-K323,"")</f>
        <v/>
      </c>
      <c r="M323" s="29" t="str">
        <f>IFERROR(IF(B322&lt;&gt;"",L323/(HmotnosťNaStratuZískanie),""),"")</f>
        <v/>
      </c>
    </row>
    <row r="324" spans="2:13" ht="30" customHeight="1" x14ac:dyDescent="0.2">
      <c r="B324" s="22" t="str">
        <f t="shared" si="25"/>
        <v/>
      </c>
      <c r="C324" s="23" t="str">
        <f t="shared" si="28"/>
        <v/>
      </c>
      <c r="D324" s="23" t="str">
        <f t="shared" si="26"/>
        <v/>
      </c>
      <c r="E324" s="4" t="str">
        <f t="shared" si="27"/>
        <v/>
      </c>
      <c r="F324" s="24" t="str">
        <f>IFERROR(PriebežnéBMR,"")</f>
        <v/>
      </c>
      <c r="G324" s="24" t="str">
        <f>IFERROR(IF(K323&gt;0,F323*KoeficientAktivity+IF(HmotnosťCieľ="Udržať",0,IF(HmotnosťCieľ="ZNÍŽIŤ",-500,IF(HmotnosťCieľ="Zvýšiť",500))),""),"")</f>
        <v/>
      </c>
      <c r="H324" s="24" t="str">
        <f>IFERROR(F324*(KoeficientAktivity),"")</f>
        <v/>
      </c>
      <c r="I324" s="25" t="str">
        <f t="shared" si="24"/>
        <v/>
      </c>
      <c r="J324" s="25" t="str">
        <f t="shared" si="29"/>
        <v/>
      </c>
      <c r="K324" s="26" t="str">
        <f>IFERROR(IF(Štandardné,J324/KalNaLibru,J324/KalNaLibru/2.2),"")</f>
        <v/>
      </c>
      <c r="L324" s="27" t="str">
        <f>IFERROR(HmotnosťNaStratuZískanie-K324,"")</f>
        <v/>
      </c>
      <c r="M324" s="29" t="str">
        <f>IFERROR(IF(B323&lt;&gt;"",L324/(HmotnosťNaStratuZískanie),""),"")</f>
        <v/>
      </c>
    </row>
    <row r="325" spans="2:13" ht="30" customHeight="1" x14ac:dyDescent="0.2">
      <c r="B325" s="22" t="str">
        <f t="shared" si="25"/>
        <v/>
      </c>
      <c r="C325" s="23" t="str">
        <f t="shared" si="28"/>
        <v/>
      </c>
      <c r="D325" s="23" t="str">
        <f t="shared" si="26"/>
        <v/>
      </c>
      <c r="E325" s="4" t="str">
        <f t="shared" si="27"/>
        <v/>
      </c>
      <c r="F325" s="24" t="str">
        <f>IFERROR(PriebežnéBMR,"")</f>
        <v/>
      </c>
      <c r="G325" s="24" t="str">
        <f>IFERROR(IF(K324&gt;0,F324*KoeficientAktivity+IF(HmotnosťCieľ="Udržať",0,IF(HmotnosťCieľ="ZNÍŽIŤ",-500,IF(HmotnosťCieľ="Zvýšiť",500))),""),"")</f>
        <v/>
      </c>
      <c r="H325" s="24" t="str">
        <f>IFERROR(F325*(KoeficientAktivity),"")</f>
        <v/>
      </c>
      <c r="I325" s="25" t="str">
        <f t="shared" si="24"/>
        <v/>
      </c>
      <c r="J325" s="25" t="str">
        <f t="shared" si="29"/>
        <v/>
      </c>
      <c r="K325" s="26" t="str">
        <f>IFERROR(IF(Štandardné,J325/KalNaLibru,J325/KalNaLibru/2.2),"")</f>
        <v/>
      </c>
      <c r="L325" s="27" t="str">
        <f>IFERROR(HmotnosťNaStratuZískanie-K325,"")</f>
        <v/>
      </c>
      <c r="M325" s="29" t="str">
        <f>IFERROR(IF(B324&lt;&gt;"",L325/(HmotnosťNaStratuZískanie),""),"")</f>
        <v/>
      </c>
    </row>
    <row r="326" spans="2:13" ht="30" customHeight="1" x14ac:dyDescent="0.2">
      <c r="B326" s="22" t="str">
        <f t="shared" si="25"/>
        <v/>
      </c>
      <c r="C326" s="23" t="str">
        <f t="shared" si="28"/>
        <v/>
      </c>
      <c r="D326" s="23" t="str">
        <f t="shared" si="26"/>
        <v/>
      </c>
      <c r="E326" s="4" t="str">
        <f t="shared" si="27"/>
        <v/>
      </c>
      <c r="F326" s="24" t="str">
        <f>IFERROR(PriebežnéBMR,"")</f>
        <v/>
      </c>
      <c r="G326" s="24" t="str">
        <f>IFERROR(IF(K325&gt;0,F325*KoeficientAktivity+IF(HmotnosťCieľ="Udržať",0,IF(HmotnosťCieľ="ZNÍŽIŤ",-500,IF(HmotnosťCieľ="Zvýšiť",500))),""),"")</f>
        <v/>
      </c>
      <c r="H326" s="24" t="str">
        <f>IFERROR(F326*(KoeficientAktivity),"")</f>
        <v/>
      </c>
      <c r="I326" s="25" t="str">
        <f t="shared" si="24"/>
        <v/>
      </c>
      <c r="J326" s="25" t="str">
        <f t="shared" si="29"/>
        <v/>
      </c>
      <c r="K326" s="26" t="str">
        <f>IFERROR(IF(Štandardné,J326/KalNaLibru,J326/KalNaLibru/2.2),"")</f>
        <v/>
      </c>
      <c r="L326" s="27" t="str">
        <f>IFERROR(HmotnosťNaStratuZískanie-K326,"")</f>
        <v/>
      </c>
      <c r="M326" s="29" t="str">
        <f>IFERROR(IF(B325&lt;&gt;"",L326/(HmotnosťNaStratuZískanie),""),"")</f>
        <v/>
      </c>
    </row>
    <row r="327" spans="2:13" ht="30" customHeight="1" x14ac:dyDescent="0.2">
      <c r="B327" s="22" t="str">
        <f t="shared" si="25"/>
        <v/>
      </c>
      <c r="C327" s="23" t="str">
        <f t="shared" si="28"/>
        <v/>
      </c>
      <c r="D327" s="23" t="str">
        <f t="shared" si="26"/>
        <v/>
      </c>
      <c r="E327" s="4" t="str">
        <f t="shared" si="27"/>
        <v/>
      </c>
      <c r="F327" s="24" t="str">
        <f>IFERROR(PriebežnéBMR,"")</f>
        <v/>
      </c>
      <c r="G327" s="24" t="str">
        <f>IFERROR(IF(K326&gt;0,F326*KoeficientAktivity+IF(HmotnosťCieľ="Udržať",0,IF(HmotnosťCieľ="ZNÍŽIŤ",-500,IF(HmotnosťCieľ="Zvýšiť",500))),""),"")</f>
        <v/>
      </c>
      <c r="H327" s="24" t="str">
        <f>IFERROR(F327*(KoeficientAktivity),"")</f>
        <v/>
      </c>
      <c r="I327" s="25" t="str">
        <f t="shared" si="24"/>
        <v/>
      </c>
      <c r="J327" s="25" t="str">
        <f t="shared" si="29"/>
        <v/>
      </c>
      <c r="K327" s="26" t="str">
        <f>IFERROR(IF(Štandardné,J327/KalNaLibru,J327/KalNaLibru/2.2),"")</f>
        <v/>
      </c>
      <c r="L327" s="27" t="str">
        <f>IFERROR(HmotnosťNaStratuZískanie-K327,"")</f>
        <v/>
      </c>
      <c r="M327" s="29" t="str">
        <f>IFERROR(IF(B326&lt;&gt;"",L327/(HmotnosťNaStratuZískanie),""),"")</f>
        <v/>
      </c>
    </row>
    <row r="328" spans="2:13" ht="30" customHeight="1" x14ac:dyDescent="0.2">
      <c r="B328" s="22" t="str">
        <f t="shared" si="25"/>
        <v/>
      </c>
      <c r="C328" s="23" t="str">
        <f t="shared" si="28"/>
        <v/>
      </c>
      <c r="D328" s="23" t="str">
        <f t="shared" si="26"/>
        <v/>
      </c>
      <c r="E328" s="4" t="str">
        <f t="shared" si="27"/>
        <v/>
      </c>
      <c r="F328" s="24" t="str">
        <f>IFERROR(PriebežnéBMR,"")</f>
        <v/>
      </c>
      <c r="G328" s="24" t="str">
        <f>IFERROR(IF(K327&gt;0,F327*KoeficientAktivity+IF(HmotnosťCieľ="Udržať",0,IF(HmotnosťCieľ="ZNÍŽIŤ",-500,IF(HmotnosťCieľ="Zvýšiť",500))),""),"")</f>
        <v/>
      </c>
      <c r="H328" s="24" t="str">
        <f>IFERROR(F328*(KoeficientAktivity),"")</f>
        <v/>
      </c>
      <c r="I328" s="25" t="str">
        <f t="shared" si="24"/>
        <v/>
      </c>
      <c r="J328" s="25" t="str">
        <f t="shared" si="29"/>
        <v/>
      </c>
      <c r="K328" s="26" t="str">
        <f>IFERROR(IF(Štandardné,J328/KalNaLibru,J328/KalNaLibru/2.2),"")</f>
        <v/>
      </c>
      <c r="L328" s="27" t="str">
        <f>IFERROR(HmotnosťNaStratuZískanie-K328,"")</f>
        <v/>
      </c>
      <c r="M328" s="29" t="str">
        <f>IFERROR(IF(B327&lt;&gt;"",L328/(HmotnosťNaStratuZískanie),""),"")</f>
        <v/>
      </c>
    </row>
    <row r="329" spans="2:13" ht="30" customHeight="1" x14ac:dyDescent="0.2">
      <c r="B329" s="22" t="str">
        <f t="shared" si="25"/>
        <v/>
      </c>
      <c r="C329" s="23" t="str">
        <f t="shared" si="28"/>
        <v/>
      </c>
      <c r="D329" s="23" t="str">
        <f t="shared" si="26"/>
        <v/>
      </c>
      <c r="E329" s="4" t="str">
        <f t="shared" si="27"/>
        <v/>
      </c>
      <c r="F329" s="24" t="str">
        <f>IFERROR(PriebežnéBMR,"")</f>
        <v/>
      </c>
      <c r="G329" s="24" t="str">
        <f>IFERROR(IF(K328&gt;0,F328*KoeficientAktivity+IF(HmotnosťCieľ="Udržať",0,IF(HmotnosťCieľ="ZNÍŽIŤ",-500,IF(HmotnosťCieľ="Zvýšiť",500))),""),"")</f>
        <v/>
      </c>
      <c r="H329" s="24" t="str">
        <f>IFERROR(F329*(KoeficientAktivity),"")</f>
        <v/>
      </c>
      <c r="I329" s="25" t="str">
        <f t="shared" si="24"/>
        <v/>
      </c>
      <c r="J329" s="25" t="str">
        <f t="shared" si="29"/>
        <v/>
      </c>
      <c r="K329" s="26" t="str">
        <f>IFERROR(IF(Štandardné,J329/KalNaLibru,J329/KalNaLibru/2.2),"")</f>
        <v/>
      </c>
      <c r="L329" s="27" t="str">
        <f>IFERROR(HmotnosťNaStratuZískanie-K329,"")</f>
        <v/>
      </c>
      <c r="M329" s="29" t="str">
        <f>IFERROR(IF(B328&lt;&gt;"",L329/(HmotnosťNaStratuZískanie),""),"")</f>
        <v/>
      </c>
    </row>
    <row r="330" spans="2:13" ht="30" customHeight="1" x14ac:dyDescent="0.2">
      <c r="B330" s="22" t="str">
        <f t="shared" si="25"/>
        <v/>
      </c>
      <c r="C330" s="23" t="str">
        <f t="shared" si="28"/>
        <v/>
      </c>
      <c r="D330" s="23" t="str">
        <f t="shared" si="26"/>
        <v/>
      </c>
      <c r="E330" s="4" t="str">
        <f t="shared" si="27"/>
        <v/>
      </c>
      <c r="F330" s="24" t="str">
        <f>IFERROR(PriebežnéBMR,"")</f>
        <v/>
      </c>
      <c r="G330" s="24" t="str">
        <f>IFERROR(IF(K329&gt;0,F329*KoeficientAktivity+IF(HmotnosťCieľ="Udržať",0,IF(HmotnosťCieľ="ZNÍŽIŤ",-500,IF(HmotnosťCieľ="Zvýšiť",500))),""),"")</f>
        <v/>
      </c>
      <c r="H330" s="24" t="str">
        <f>IFERROR(F330*(KoeficientAktivity),"")</f>
        <v/>
      </c>
      <c r="I330" s="25" t="str">
        <f t="shared" si="24"/>
        <v/>
      </c>
      <c r="J330" s="25" t="str">
        <f t="shared" si="29"/>
        <v/>
      </c>
      <c r="K330" s="26" t="str">
        <f>IFERROR(IF(Štandardné,J330/KalNaLibru,J330/KalNaLibru/2.2),"")</f>
        <v/>
      </c>
      <c r="L330" s="27" t="str">
        <f>IFERROR(HmotnosťNaStratuZískanie-K330,"")</f>
        <v/>
      </c>
      <c r="M330" s="29" t="str">
        <f>IFERROR(IF(B329&lt;&gt;"",L330/(HmotnosťNaStratuZískanie),""),"")</f>
        <v/>
      </c>
    </row>
    <row r="331" spans="2:13" ht="30" customHeight="1" x14ac:dyDescent="0.2">
      <c r="B331" s="22" t="str">
        <f t="shared" si="25"/>
        <v/>
      </c>
      <c r="C331" s="23" t="str">
        <f t="shared" si="28"/>
        <v/>
      </c>
      <c r="D331" s="23" t="str">
        <f t="shared" si="26"/>
        <v/>
      </c>
      <c r="E331" s="4" t="str">
        <f t="shared" si="27"/>
        <v/>
      </c>
      <c r="F331" s="24" t="str">
        <f>IFERROR(PriebežnéBMR,"")</f>
        <v/>
      </c>
      <c r="G331" s="24" t="str">
        <f>IFERROR(IF(K330&gt;0,F330*KoeficientAktivity+IF(HmotnosťCieľ="Udržať",0,IF(HmotnosťCieľ="ZNÍŽIŤ",-500,IF(HmotnosťCieľ="Zvýšiť",500))),""),"")</f>
        <v/>
      </c>
      <c r="H331" s="24" t="str">
        <f>IFERROR(F331*(KoeficientAktivity),"")</f>
        <v/>
      </c>
      <c r="I331" s="25" t="str">
        <f t="shared" ref="I331:I394" si="30">IFERROR(IF(HmotnosťCieľ="Zvýšiť",G331-H331,H331-G331),"")</f>
        <v/>
      </c>
      <c r="J331" s="25" t="str">
        <f t="shared" si="29"/>
        <v/>
      </c>
      <c r="K331" s="26" t="str">
        <f>IFERROR(IF(Štandardné,J331/KalNaLibru,J331/KalNaLibru/2.2),"")</f>
        <v/>
      </c>
      <c r="L331" s="27" t="str">
        <f>IFERROR(HmotnosťNaStratuZískanie-K331,"")</f>
        <v/>
      </c>
      <c r="M331" s="29" t="str">
        <f>IFERROR(IF(B330&lt;&gt;"",L331/(HmotnosťNaStratuZískanie),""),"")</f>
        <v/>
      </c>
    </row>
    <row r="332" spans="2:13" ht="30" customHeight="1" x14ac:dyDescent="0.2">
      <c r="B332" s="22" t="str">
        <f t="shared" ref="B332:B395" si="31">IFERROR(IF(K331&gt;0,B331+1,""),"")</f>
        <v/>
      </c>
      <c r="C332" s="23" t="str">
        <f t="shared" si="28"/>
        <v/>
      </c>
      <c r="D332" s="23" t="str">
        <f t="shared" ref="D332:D395" si="32">IFERROR(IF(K331&gt;0,D331+1,""),"")</f>
        <v/>
      </c>
      <c r="E332" s="4" t="str">
        <f t="shared" ref="E332:E395" si="33">IFERROR(IF($D332&lt;&gt;"",E331-(I331/KalNaLibru),""),"")</f>
        <v/>
      </c>
      <c r="F332" s="24" t="str">
        <f>IFERROR(PriebežnéBMR,"")</f>
        <v/>
      </c>
      <c r="G332" s="24" t="str">
        <f>IFERROR(IF(K331&gt;0,F331*KoeficientAktivity+IF(HmotnosťCieľ="Udržať",0,IF(HmotnosťCieľ="ZNÍŽIŤ",-500,IF(HmotnosťCieľ="Zvýšiť",500))),""),"")</f>
        <v/>
      </c>
      <c r="H332" s="24" t="str">
        <f>IFERROR(F332*(KoeficientAktivity),"")</f>
        <v/>
      </c>
      <c r="I332" s="25" t="str">
        <f t="shared" si="30"/>
        <v/>
      </c>
      <c r="J332" s="25" t="str">
        <f t="shared" si="29"/>
        <v/>
      </c>
      <c r="K332" s="26" t="str">
        <f>IFERROR(IF(Štandardné,J332/KalNaLibru,J332/KalNaLibru/2.2),"")</f>
        <v/>
      </c>
      <c r="L332" s="27" t="str">
        <f>IFERROR(HmotnosťNaStratuZískanie-K332,"")</f>
        <v/>
      </c>
      <c r="M332" s="29" t="str">
        <f>IFERROR(IF(B331&lt;&gt;"",L332/(HmotnosťNaStratuZískanie),""),"")</f>
        <v/>
      </c>
    </row>
    <row r="333" spans="2:13" ht="30" customHeight="1" x14ac:dyDescent="0.2">
      <c r="B333" s="22" t="str">
        <f t="shared" si="31"/>
        <v/>
      </c>
      <c r="C333" s="23" t="str">
        <f t="shared" ref="C333:C396" si="34">IFERROR(IF(D333&lt;&gt;"",IF(MOD(D333,7)=1,(D332/7)+1,""),""),"")</f>
        <v/>
      </c>
      <c r="D333" s="23" t="str">
        <f t="shared" si="32"/>
        <v/>
      </c>
      <c r="E333" s="4" t="str">
        <f t="shared" si="33"/>
        <v/>
      </c>
      <c r="F333" s="24" t="str">
        <f>IFERROR(PriebežnéBMR,"")</f>
        <v/>
      </c>
      <c r="G333" s="24" t="str">
        <f>IFERROR(IF(K332&gt;0,F332*KoeficientAktivity+IF(HmotnosťCieľ="Udržať",0,IF(HmotnosťCieľ="ZNÍŽIŤ",-500,IF(HmotnosťCieľ="Zvýšiť",500))),""),"")</f>
        <v/>
      </c>
      <c r="H333" s="24" t="str">
        <f>IFERROR(F333*(KoeficientAktivity),"")</f>
        <v/>
      </c>
      <c r="I333" s="25" t="str">
        <f t="shared" si="30"/>
        <v/>
      </c>
      <c r="J333" s="25" t="str">
        <f t="shared" ref="J333:J396" si="35">IFERROR(J332-I333,"")</f>
        <v/>
      </c>
      <c r="K333" s="26" t="str">
        <f>IFERROR(IF(Štandardné,J333/KalNaLibru,J333/KalNaLibru/2.2),"")</f>
        <v/>
      </c>
      <c r="L333" s="27" t="str">
        <f>IFERROR(HmotnosťNaStratuZískanie-K333,"")</f>
        <v/>
      </c>
      <c r="M333" s="29" t="str">
        <f>IFERROR(IF(B332&lt;&gt;"",L333/(HmotnosťNaStratuZískanie),""),"")</f>
        <v/>
      </c>
    </row>
    <row r="334" spans="2:13" ht="30" customHeight="1" x14ac:dyDescent="0.2">
      <c r="B334" s="22" t="str">
        <f t="shared" si="31"/>
        <v/>
      </c>
      <c r="C334" s="23" t="str">
        <f t="shared" si="34"/>
        <v/>
      </c>
      <c r="D334" s="23" t="str">
        <f t="shared" si="32"/>
        <v/>
      </c>
      <c r="E334" s="4" t="str">
        <f t="shared" si="33"/>
        <v/>
      </c>
      <c r="F334" s="24" t="str">
        <f>IFERROR(PriebežnéBMR,"")</f>
        <v/>
      </c>
      <c r="G334" s="24" t="str">
        <f>IFERROR(IF(K333&gt;0,F333*KoeficientAktivity+IF(HmotnosťCieľ="Udržať",0,IF(HmotnosťCieľ="ZNÍŽIŤ",-500,IF(HmotnosťCieľ="Zvýšiť",500))),""),"")</f>
        <v/>
      </c>
      <c r="H334" s="24" t="str">
        <f>IFERROR(F334*(KoeficientAktivity),"")</f>
        <v/>
      </c>
      <c r="I334" s="25" t="str">
        <f t="shared" si="30"/>
        <v/>
      </c>
      <c r="J334" s="25" t="str">
        <f t="shared" si="35"/>
        <v/>
      </c>
      <c r="K334" s="26" t="str">
        <f>IFERROR(IF(Štandardné,J334/KalNaLibru,J334/KalNaLibru/2.2),"")</f>
        <v/>
      </c>
      <c r="L334" s="27" t="str">
        <f>IFERROR(HmotnosťNaStratuZískanie-K334,"")</f>
        <v/>
      </c>
      <c r="M334" s="29" t="str">
        <f>IFERROR(IF(B333&lt;&gt;"",L334/(HmotnosťNaStratuZískanie),""),"")</f>
        <v/>
      </c>
    </row>
    <row r="335" spans="2:13" ht="30" customHeight="1" x14ac:dyDescent="0.2">
      <c r="B335" s="22" t="str">
        <f t="shared" si="31"/>
        <v/>
      </c>
      <c r="C335" s="23" t="str">
        <f t="shared" si="34"/>
        <v/>
      </c>
      <c r="D335" s="23" t="str">
        <f t="shared" si="32"/>
        <v/>
      </c>
      <c r="E335" s="4" t="str">
        <f t="shared" si="33"/>
        <v/>
      </c>
      <c r="F335" s="24" t="str">
        <f>IFERROR(PriebežnéBMR,"")</f>
        <v/>
      </c>
      <c r="G335" s="24" t="str">
        <f>IFERROR(IF(K334&gt;0,F334*KoeficientAktivity+IF(HmotnosťCieľ="Udržať",0,IF(HmotnosťCieľ="ZNÍŽIŤ",-500,IF(HmotnosťCieľ="Zvýšiť",500))),""),"")</f>
        <v/>
      </c>
      <c r="H335" s="24" t="str">
        <f>IFERROR(F335*(KoeficientAktivity),"")</f>
        <v/>
      </c>
      <c r="I335" s="25" t="str">
        <f t="shared" si="30"/>
        <v/>
      </c>
      <c r="J335" s="25" t="str">
        <f t="shared" si="35"/>
        <v/>
      </c>
      <c r="K335" s="26" t="str">
        <f>IFERROR(IF(Štandardné,J335/KalNaLibru,J335/KalNaLibru/2.2),"")</f>
        <v/>
      </c>
      <c r="L335" s="27" t="str">
        <f>IFERROR(HmotnosťNaStratuZískanie-K335,"")</f>
        <v/>
      </c>
      <c r="M335" s="29" t="str">
        <f>IFERROR(IF(B334&lt;&gt;"",L335/(HmotnosťNaStratuZískanie),""),"")</f>
        <v/>
      </c>
    </row>
    <row r="336" spans="2:13" ht="30" customHeight="1" x14ac:dyDescent="0.2">
      <c r="B336" s="22" t="str">
        <f t="shared" si="31"/>
        <v/>
      </c>
      <c r="C336" s="23" t="str">
        <f t="shared" si="34"/>
        <v/>
      </c>
      <c r="D336" s="23" t="str">
        <f t="shared" si="32"/>
        <v/>
      </c>
      <c r="E336" s="4" t="str">
        <f t="shared" si="33"/>
        <v/>
      </c>
      <c r="F336" s="24" t="str">
        <f>IFERROR(PriebežnéBMR,"")</f>
        <v/>
      </c>
      <c r="G336" s="24" t="str">
        <f>IFERROR(IF(K335&gt;0,F335*KoeficientAktivity+IF(HmotnosťCieľ="Udržať",0,IF(HmotnosťCieľ="ZNÍŽIŤ",-500,IF(HmotnosťCieľ="Zvýšiť",500))),""),"")</f>
        <v/>
      </c>
      <c r="H336" s="24" t="str">
        <f>IFERROR(F336*(KoeficientAktivity),"")</f>
        <v/>
      </c>
      <c r="I336" s="25" t="str">
        <f t="shared" si="30"/>
        <v/>
      </c>
      <c r="J336" s="25" t="str">
        <f t="shared" si="35"/>
        <v/>
      </c>
      <c r="K336" s="26" t="str">
        <f>IFERROR(IF(Štandardné,J336/KalNaLibru,J336/KalNaLibru/2.2),"")</f>
        <v/>
      </c>
      <c r="L336" s="27" t="str">
        <f>IFERROR(HmotnosťNaStratuZískanie-K336,"")</f>
        <v/>
      </c>
      <c r="M336" s="29" t="str">
        <f>IFERROR(IF(B335&lt;&gt;"",L336/(HmotnosťNaStratuZískanie),""),"")</f>
        <v/>
      </c>
    </row>
    <row r="337" spans="2:13" ht="30" customHeight="1" x14ac:dyDescent="0.2">
      <c r="B337" s="22" t="str">
        <f t="shared" si="31"/>
        <v/>
      </c>
      <c r="C337" s="23" t="str">
        <f t="shared" si="34"/>
        <v/>
      </c>
      <c r="D337" s="23" t="str">
        <f t="shared" si="32"/>
        <v/>
      </c>
      <c r="E337" s="4" t="str">
        <f t="shared" si="33"/>
        <v/>
      </c>
      <c r="F337" s="24" t="str">
        <f>IFERROR(PriebežnéBMR,"")</f>
        <v/>
      </c>
      <c r="G337" s="24" t="str">
        <f>IFERROR(IF(K336&gt;0,F336*KoeficientAktivity+IF(HmotnosťCieľ="Udržať",0,IF(HmotnosťCieľ="ZNÍŽIŤ",-500,IF(HmotnosťCieľ="Zvýšiť",500))),""),"")</f>
        <v/>
      </c>
      <c r="H337" s="24" t="str">
        <f>IFERROR(F337*(KoeficientAktivity),"")</f>
        <v/>
      </c>
      <c r="I337" s="25" t="str">
        <f t="shared" si="30"/>
        <v/>
      </c>
      <c r="J337" s="25" t="str">
        <f t="shared" si="35"/>
        <v/>
      </c>
      <c r="K337" s="26" t="str">
        <f>IFERROR(IF(Štandardné,J337/KalNaLibru,J337/KalNaLibru/2.2),"")</f>
        <v/>
      </c>
      <c r="L337" s="27" t="str">
        <f>IFERROR(HmotnosťNaStratuZískanie-K337,"")</f>
        <v/>
      </c>
      <c r="M337" s="29" t="str">
        <f>IFERROR(IF(B336&lt;&gt;"",L337/(HmotnosťNaStratuZískanie),""),"")</f>
        <v/>
      </c>
    </row>
    <row r="338" spans="2:13" ht="30" customHeight="1" x14ac:dyDescent="0.2">
      <c r="B338" s="22" t="str">
        <f t="shared" si="31"/>
        <v/>
      </c>
      <c r="C338" s="23" t="str">
        <f t="shared" si="34"/>
        <v/>
      </c>
      <c r="D338" s="23" t="str">
        <f t="shared" si="32"/>
        <v/>
      </c>
      <c r="E338" s="4" t="str">
        <f t="shared" si="33"/>
        <v/>
      </c>
      <c r="F338" s="24" t="str">
        <f>IFERROR(PriebežnéBMR,"")</f>
        <v/>
      </c>
      <c r="G338" s="24" t="str">
        <f>IFERROR(IF(K337&gt;0,F337*KoeficientAktivity+IF(HmotnosťCieľ="Udržať",0,IF(HmotnosťCieľ="ZNÍŽIŤ",-500,IF(HmotnosťCieľ="Zvýšiť",500))),""),"")</f>
        <v/>
      </c>
      <c r="H338" s="24" t="str">
        <f>IFERROR(F338*(KoeficientAktivity),"")</f>
        <v/>
      </c>
      <c r="I338" s="25" t="str">
        <f t="shared" si="30"/>
        <v/>
      </c>
      <c r="J338" s="25" t="str">
        <f t="shared" si="35"/>
        <v/>
      </c>
      <c r="K338" s="26" t="str">
        <f>IFERROR(IF(Štandardné,J338/KalNaLibru,J338/KalNaLibru/2.2),"")</f>
        <v/>
      </c>
      <c r="L338" s="27" t="str">
        <f>IFERROR(HmotnosťNaStratuZískanie-K338,"")</f>
        <v/>
      </c>
      <c r="M338" s="29" t="str">
        <f>IFERROR(IF(B337&lt;&gt;"",L338/(HmotnosťNaStratuZískanie),""),"")</f>
        <v/>
      </c>
    </row>
    <row r="339" spans="2:13" ht="30" customHeight="1" x14ac:dyDescent="0.2">
      <c r="B339" s="22" t="str">
        <f t="shared" si="31"/>
        <v/>
      </c>
      <c r="C339" s="23" t="str">
        <f t="shared" si="34"/>
        <v/>
      </c>
      <c r="D339" s="23" t="str">
        <f t="shared" si="32"/>
        <v/>
      </c>
      <c r="E339" s="4" t="str">
        <f t="shared" si="33"/>
        <v/>
      </c>
      <c r="F339" s="24" t="str">
        <f>IFERROR(PriebežnéBMR,"")</f>
        <v/>
      </c>
      <c r="G339" s="24" t="str">
        <f>IFERROR(IF(K338&gt;0,F338*KoeficientAktivity+IF(HmotnosťCieľ="Udržať",0,IF(HmotnosťCieľ="ZNÍŽIŤ",-500,IF(HmotnosťCieľ="Zvýšiť",500))),""),"")</f>
        <v/>
      </c>
      <c r="H339" s="24" t="str">
        <f>IFERROR(F339*(KoeficientAktivity),"")</f>
        <v/>
      </c>
      <c r="I339" s="25" t="str">
        <f t="shared" si="30"/>
        <v/>
      </c>
      <c r="J339" s="25" t="str">
        <f t="shared" si="35"/>
        <v/>
      </c>
      <c r="K339" s="26" t="str">
        <f>IFERROR(IF(Štandardné,J339/KalNaLibru,J339/KalNaLibru/2.2),"")</f>
        <v/>
      </c>
      <c r="L339" s="27" t="str">
        <f>IFERROR(HmotnosťNaStratuZískanie-K339,"")</f>
        <v/>
      </c>
      <c r="M339" s="29" t="str">
        <f>IFERROR(IF(B338&lt;&gt;"",L339/(HmotnosťNaStratuZískanie),""),"")</f>
        <v/>
      </c>
    </row>
    <row r="340" spans="2:13" ht="30" customHeight="1" x14ac:dyDescent="0.2">
      <c r="B340" s="22" t="str">
        <f t="shared" si="31"/>
        <v/>
      </c>
      <c r="C340" s="23" t="str">
        <f t="shared" si="34"/>
        <v/>
      </c>
      <c r="D340" s="23" t="str">
        <f t="shared" si="32"/>
        <v/>
      </c>
      <c r="E340" s="4" t="str">
        <f t="shared" si="33"/>
        <v/>
      </c>
      <c r="F340" s="24" t="str">
        <f>IFERROR(PriebežnéBMR,"")</f>
        <v/>
      </c>
      <c r="G340" s="24" t="str">
        <f>IFERROR(IF(K339&gt;0,F339*KoeficientAktivity+IF(HmotnosťCieľ="Udržať",0,IF(HmotnosťCieľ="ZNÍŽIŤ",-500,IF(HmotnosťCieľ="Zvýšiť",500))),""),"")</f>
        <v/>
      </c>
      <c r="H340" s="24" t="str">
        <f>IFERROR(F340*(KoeficientAktivity),"")</f>
        <v/>
      </c>
      <c r="I340" s="25" t="str">
        <f t="shared" si="30"/>
        <v/>
      </c>
      <c r="J340" s="25" t="str">
        <f t="shared" si="35"/>
        <v/>
      </c>
      <c r="K340" s="26" t="str">
        <f>IFERROR(IF(Štandardné,J340/KalNaLibru,J340/KalNaLibru/2.2),"")</f>
        <v/>
      </c>
      <c r="L340" s="27" t="str">
        <f>IFERROR(HmotnosťNaStratuZískanie-K340,"")</f>
        <v/>
      </c>
      <c r="M340" s="29" t="str">
        <f>IFERROR(IF(B339&lt;&gt;"",L340/(HmotnosťNaStratuZískanie),""),"")</f>
        <v/>
      </c>
    </row>
    <row r="341" spans="2:13" ht="30" customHeight="1" x14ac:dyDescent="0.2">
      <c r="B341" s="22" t="str">
        <f t="shared" si="31"/>
        <v/>
      </c>
      <c r="C341" s="23" t="str">
        <f t="shared" si="34"/>
        <v/>
      </c>
      <c r="D341" s="23" t="str">
        <f t="shared" si="32"/>
        <v/>
      </c>
      <c r="E341" s="4" t="str">
        <f t="shared" si="33"/>
        <v/>
      </c>
      <c r="F341" s="24" t="str">
        <f>IFERROR(PriebežnéBMR,"")</f>
        <v/>
      </c>
      <c r="G341" s="24" t="str">
        <f>IFERROR(IF(K340&gt;0,F340*KoeficientAktivity+IF(HmotnosťCieľ="Udržať",0,IF(HmotnosťCieľ="ZNÍŽIŤ",-500,IF(HmotnosťCieľ="Zvýšiť",500))),""),"")</f>
        <v/>
      </c>
      <c r="H341" s="24" t="str">
        <f>IFERROR(F341*(KoeficientAktivity),"")</f>
        <v/>
      </c>
      <c r="I341" s="25" t="str">
        <f t="shared" si="30"/>
        <v/>
      </c>
      <c r="J341" s="25" t="str">
        <f t="shared" si="35"/>
        <v/>
      </c>
      <c r="K341" s="26" t="str">
        <f>IFERROR(IF(Štandardné,J341/KalNaLibru,J341/KalNaLibru/2.2),"")</f>
        <v/>
      </c>
      <c r="L341" s="27" t="str">
        <f>IFERROR(HmotnosťNaStratuZískanie-K341,"")</f>
        <v/>
      </c>
      <c r="M341" s="29" t="str">
        <f>IFERROR(IF(B340&lt;&gt;"",L341/(HmotnosťNaStratuZískanie),""),"")</f>
        <v/>
      </c>
    </row>
    <row r="342" spans="2:13" ht="30" customHeight="1" x14ac:dyDescent="0.2">
      <c r="B342" s="22" t="str">
        <f t="shared" si="31"/>
        <v/>
      </c>
      <c r="C342" s="23" t="str">
        <f t="shared" si="34"/>
        <v/>
      </c>
      <c r="D342" s="23" t="str">
        <f t="shared" si="32"/>
        <v/>
      </c>
      <c r="E342" s="4" t="str">
        <f t="shared" si="33"/>
        <v/>
      </c>
      <c r="F342" s="24" t="str">
        <f>IFERROR(PriebežnéBMR,"")</f>
        <v/>
      </c>
      <c r="G342" s="24" t="str">
        <f>IFERROR(IF(K341&gt;0,F341*KoeficientAktivity+IF(HmotnosťCieľ="Udržať",0,IF(HmotnosťCieľ="ZNÍŽIŤ",-500,IF(HmotnosťCieľ="Zvýšiť",500))),""),"")</f>
        <v/>
      </c>
      <c r="H342" s="24" t="str">
        <f>IFERROR(F342*(KoeficientAktivity),"")</f>
        <v/>
      </c>
      <c r="I342" s="25" t="str">
        <f t="shared" si="30"/>
        <v/>
      </c>
      <c r="J342" s="25" t="str">
        <f t="shared" si="35"/>
        <v/>
      </c>
      <c r="K342" s="26" t="str">
        <f>IFERROR(IF(Štandardné,J342/KalNaLibru,J342/KalNaLibru/2.2),"")</f>
        <v/>
      </c>
      <c r="L342" s="27" t="str">
        <f>IFERROR(HmotnosťNaStratuZískanie-K342,"")</f>
        <v/>
      </c>
      <c r="M342" s="29" t="str">
        <f>IFERROR(IF(B341&lt;&gt;"",L342/(HmotnosťNaStratuZískanie),""),"")</f>
        <v/>
      </c>
    </row>
    <row r="343" spans="2:13" ht="30" customHeight="1" x14ac:dyDescent="0.2">
      <c r="B343" s="22" t="str">
        <f t="shared" si="31"/>
        <v/>
      </c>
      <c r="C343" s="23" t="str">
        <f t="shared" si="34"/>
        <v/>
      </c>
      <c r="D343" s="23" t="str">
        <f t="shared" si="32"/>
        <v/>
      </c>
      <c r="E343" s="4" t="str">
        <f t="shared" si="33"/>
        <v/>
      </c>
      <c r="F343" s="24" t="str">
        <f>IFERROR(PriebežnéBMR,"")</f>
        <v/>
      </c>
      <c r="G343" s="24" t="str">
        <f>IFERROR(IF(K342&gt;0,F342*KoeficientAktivity+IF(HmotnosťCieľ="Udržať",0,IF(HmotnosťCieľ="ZNÍŽIŤ",-500,IF(HmotnosťCieľ="Zvýšiť",500))),""),"")</f>
        <v/>
      </c>
      <c r="H343" s="24" t="str">
        <f>IFERROR(F343*(KoeficientAktivity),"")</f>
        <v/>
      </c>
      <c r="I343" s="25" t="str">
        <f t="shared" si="30"/>
        <v/>
      </c>
      <c r="J343" s="25" t="str">
        <f t="shared" si="35"/>
        <v/>
      </c>
      <c r="K343" s="26" t="str">
        <f>IFERROR(IF(Štandardné,J343/KalNaLibru,J343/KalNaLibru/2.2),"")</f>
        <v/>
      </c>
      <c r="L343" s="27" t="str">
        <f>IFERROR(HmotnosťNaStratuZískanie-K343,"")</f>
        <v/>
      </c>
      <c r="M343" s="29" t="str">
        <f>IFERROR(IF(B342&lt;&gt;"",L343/(HmotnosťNaStratuZískanie),""),"")</f>
        <v/>
      </c>
    </row>
    <row r="344" spans="2:13" ht="30" customHeight="1" x14ac:dyDescent="0.2">
      <c r="B344" s="22" t="str">
        <f t="shared" si="31"/>
        <v/>
      </c>
      <c r="C344" s="23" t="str">
        <f t="shared" si="34"/>
        <v/>
      </c>
      <c r="D344" s="23" t="str">
        <f t="shared" si="32"/>
        <v/>
      </c>
      <c r="E344" s="4" t="str">
        <f t="shared" si="33"/>
        <v/>
      </c>
      <c r="F344" s="24" t="str">
        <f>IFERROR(PriebežnéBMR,"")</f>
        <v/>
      </c>
      <c r="G344" s="24" t="str">
        <f>IFERROR(IF(K343&gt;0,F343*KoeficientAktivity+IF(HmotnosťCieľ="Udržať",0,IF(HmotnosťCieľ="ZNÍŽIŤ",-500,IF(HmotnosťCieľ="Zvýšiť",500))),""),"")</f>
        <v/>
      </c>
      <c r="H344" s="24" t="str">
        <f>IFERROR(F344*(KoeficientAktivity),"")</f>
        <v/>
      </c>
      <c r="I344" s="25" t="str">
        <f t="shared" si="30"/>
        <v/>
      </c>
      <c r="J344" s="25" t="str">
        <f t="shared" si="35"/>
        <v/>
      </c>
      <c r="K344" s="26" t="str">
        <f>IFERROR(IF(Štandardné,J344/KalNaLibru,J344/KalNaLibru/2.2),"")</f>
        <v/>
      </c>
      <c r="L344" s="27" t="str">
        <f>IFERROR(HmotnosťNaStratuZískanie-K344,"")</f>
        <v/>
      </c>
      <c r="M344" s="29" t="str">
        <f>IFERROR(IF(B343&lt;&gt;"",L344/(HmotnosťNaStratuZískanie),""),"")</f>
        <v/>
      </c>
    </row>
    <row r="345" spans="2:13" ht="30" customHeight="1" x14ac:dyDescent="0.2">
      <c r="B345" s="22" t="str">
        <f t="shared" si="31"/>
        <v/>
      </c>
      <c r="C345" s="23" t="str">
        <f t="shared" si="34"/>
        <v/>
      </c>
      <c r="D345" s="23" t="str">
        <f t="shared" si="32"/>
        <v/>
      </c>
      <c r="E345" s="4" t="str">
        <f t="shared" si="33"/>
        <v/>
      </c>
      <c r="F345" s="24" t="str">
        <f>IFERROR(PriebežnéBMR,"")</f>
        <v/>
      </c>
      <c r="G345" s="24" t="str">
        <f>IFERROR(IF(K344&gt;0,F344*KoeficientAktivity+IF(HmotnosťCieľ="Udržať",0,IF(HmotnosťCieľ="ZNÍŽIŤ",-500,IF(HmotnosťCieľ="Zvýšiť",500))),""),"")</f>
        <v/>
      </c>
      <c r="H345" s="24" t="str">
        <f>IFERROR(F345*(KoeficientAktivity),"")</f>
        <v/>
      </c>
      <c r="I345" s="25" t="str">
        <f t="shared" si="30"/>
        <v/>
      </c>
      <c r="J345" s="25" t="str">
        <f t="shared" si="35"/>
        <v/>
      </c>
      <c r="K345" s="26" t="str">
        <f>IFERROR(IF(Štandardné,J345/KalNaLibru,J345/KalNaLibru/2.2),"")</f>
        <v/>
      </c>
      <c r="L345" s="27" t="str">
        <f>IFERROR(HmotnosťNaStratuZískanie-K345,"")</f>
        <v/>
      </c>
      <c r="M345" s="29" t="str">
        <f>IFERROR(IF(B344&lt;&gt;"",L345/(HmotnosťNaStratuZískanie),""),"")</f>
        <v/>
      </c>
    </row>
    <row r="346" spans="2:13" ht="30" customHeight="1" x14ac:dyDescent="0.2">
      <c r="B346" s="22" t="str">
        <f t="shared" si="31"/>
        <v/>
      </c>
      <c r="C346" s="23" t="str">
        <f t="shared" si="34"/>
        <v/>
      </c>
      <c r="D346" s="23" t="str">
        <f t="shared" si="32"/>
        <v/>
      </c>
      <c r="E346" s="4" t="str">
        <f t="shared" si="33"/>
        <v/>
      </c>
      <c r="F346" s="24" t="str">
        <f>IFERROR(PriebežnéBMR,"")</f>
        <v/>
      </c>
      <c r="G346" s="24" t="str">
        <f>IFERROR(IF(K345&gt;0,F345*KoeficientAktivity+IF(HmotnosťCieľ="Udržať",0,IF(HmotnosťCieľ="ZNÍŽIŤ",-500,IF(HmotnosťCieľ="Zvýšiť",500))),""),"")</f>
        <v/>
      </c>
      <c r="H346" s="24" t="str">
        <f>IFERROR(F346*(KoeficientAktivity),"")</f>
        <v/>
      </c>
      <c r="I346" s="25" t="str">
        <f t="shared" si="30"/>
        <v/>
      </c>
      <c r="J346" s="25" t="str">
        <f t="shared" si="35"/>
        <v/>
      </c>
      <c r="K346" s="26" t="str">
        <f>IFERROR(IF(Štandardné,J346/KalNaLibru,J346/KalNaLibru/2.2),"")</f>
        <v/>
      </c>
      <c r="L346" s="27" t="str">
        <f>IFERROR(HmotnosťNaStratuZískanie-K346,"")</f>
        <v/>
      </c>
      <c r="M346" s="29" t="str">
        <f>IFERROR(IF(B345&lt;&gt;"",L346/(HmotnosťNaStratuZískanie),""),"")</f>
        <v/>
      </c>
    </row>
    <row r="347" spans="2:13" ht="30" customHeight="1" x14ac:dyDescent="0.2">
      <c r="B347" s="22" t="str">
        <f t="shared" si="31"/>
        <v/>
      </c>
      <c r="C347" s="23" t="str">
        <f t="shared" si="34"/>
        <v/>
      </c>
      <c r="D347" s="23" t="str">
        <f t="shared" si="32"/>
        <v/>
      </c>
      <c r="E347" s="4" t="str">
        <f t="shared" si="33"/>
        <v/>
      </c>
      <c r="F347" s="24" t="str">
        <f>IFERROR(PriebežnéBMR,"")</f>
        <v/>
      </c>
      <c r="G347" s="24" t="str">
        <f>IFERROR(IF(K346&gt;0,F346*KoeficientAktivity+IF(HmotnosťCieľ="Udržať",0,IF(HmotnosťCieľ="ZNÍŽIŤ",-500,IF(HmotnosťCieľ="Zvýšiť",500))),""),"")</f>
        <v/>
      </c>
      <c r="H347" s="24" t="str">
        <f>IFERROR(F347*(KoeficientAktivity),"")</f>
        <v/>
      </c>
      <c r="I347" s="25" t="str">
        <f t="shared" si="30"/>
        <v/>
      </c>
      <c r="J347" s="25" t="str">
        <f t="shared" si="35"/>
        <v/>
      </c>
      <c r="K347" s="26" t="str">
        <f>IFERROR(IF(Štandardné,J347/KalNaLibru,J347/KalNaLibru/2.2),"")</f>
        <v/>
      </c>
      <c r="L347" s="27" t="str">
        <f>IFERROR(HmotnosťNaStratuZískanie-K347,"")</f>
        <v/>
      </c>
      <c r="M347" s="29" t="str">
        <f>IFERROR(IF(B346&lt;&gt;"",L347/(HmotnosťNaStratuZískanie),""),"")</f>
        <v/>
      </c>
    </row>
    <row r="348" spans="2:13" ht="30" customHeight="1" x14ac:dyDescent="0.2">
      <c r="B348" s="22" t="str">
        <f t="shared" si="31"/>
        <v/>
      </c>
      <c r="C348" s="23" t="str">
        <f t="shared" si="34"/>
        <v/>
      </c>
      <c r="D348" s="23" t="str">
        <f t="shared" si="32"/>
        <v/>
      </c>
      <c r="E348" s="4" t="str">
        <f t="shared" si="33"/>
        <v/>
      </c>
      <c r="F348" s="24" t="str">
        <f>IFERROR(PriebežnéBMR,"")</f>
        <v/>
      </c>
      <c r="G348" s="24" t="str">
        <f>IFERROR(IF(K347&gt;0,F347*KoeficientAktivity+IF(HmotnosťCieľ="Udržať",0,IF(HmotnosťCieľ="ZNÍŽIŤ",-500,IF(HmotnosťCieľ="Zvýšiť",500))),""),"")</f>
        <v/>
      </c>
      <c r="H348" s="24" t="str">
        <f>IFERROR(F348*(KoeficientAktivity),"")</f>
        <v/>
      </c>
      <c r="I348" s="25" t="str">
        <f t="shared" si="30"/>
        <v/>
      </c>
      <c r="J348" s="25" t="str">
        <f t="shared" si="35"/>
        <v/>
      </c>
      <c r="K348" s="26" t="str">
        <f>IFERROR(IF(Štandardné,J348/KalNaLibru,J348/KalNaLibru/2.2),"")</f>
        <v/>
      </c>
      <c r="L348" s="27" t="str">
        <f>IFERROR(HmotnosťNaStratuZískanie-K348,"")</f>
        <v/>
      </c>
      <c r="M348" s="29" t="str">
        <f>IFERROR(IF(B347&lt;&gt;"",L348/(HmotnosťNaStratuZískanie),""),"")</f>
        <v/>
      </c>
    </row>
    <row r="349" spans="2:13" ht="30" customHeight="1" x14ac:dyDescent="0.2">
      <c r="B349" s="22" t="str">
        <f t="shared" si="31"/>
        <v/>
      </c>
      <c r="C349" s="23" t="str">
        <f t="shared" si="34"/>
        <v/>
      </c>
      <c r="D349" s="23" t="str">
        <f t="shared" si="32"/>
        <v/>
      </c>
      <c r="E349" s="4" t="str">
        <f t="shared" si="33"/>
        <v/>
      </c>
      <c r="F349" s="24" t="str">
        <f>IFERROR(PriebežnéBMR,"")</f>
        <v/>
      </c>
      <c r="G349" s="24" t="str">
        <f>IFERROR(IF(K348&gt;0,F348*KoeficientAktivity+IF(HmotnosťCieľ="Udržať",0,IF(HmotnosťCieľ="ZNÍŽIŤ",-500,IF(HmotnosťCieľ="Zvýšiť",500))),""),"")</f>
        <v/>
      </c>
      <c r="H349" s="24" t="str">
        <f>IFERROR(F349*(KoeficientAktivity),"")</f>
        <v/>
      </c>
      <c r="I349" s="25" t="str">
        <f t="shared" si="30"/>
        <v/>
      </c>
      <c r="J349" s="25" t="str">
        <f t="shared" si="35"/>
        <v/>
      </c>
      <c r="K349" s="26" t="str">
        <f>IFERROR(IF(Štandardné,J349/KalNaLibru,J349/KalNaLibru/2.2),"")</f>
        <v/>
      </c>
      <c r="L349" s="27" t="str">
        <f>IFERROR(HmotnosťNaStratuZískanie-K349,"")</f>
        <v/>
      </c>
      <c r="M349" s="29" t="str">
        <f>IFERROR(IF(B348&lt;&gt;"",L349/(HmotnosťNaStratuZískanie),""),"")</f>
        <v/>
      </c>
    </row>
    <row r="350" spans="2:13" ht="30" customHeight="1" x14ac:dyDescent="0.2">
      <c r="B350" s="22" t="str">
        <f t="shared" si="31"/>
        <v/>
      </c>
      <c r="C350" s="23" t="str">
        <f t="shared" si="34"/>
        <v/>
      </c>
      <c r="D350" s="23" t="str">
        <f t="shared" si="32"/>
        <v/>
      </c>
      <c r="E350" s="4" t="str">
        <f t="shared" si="33"/>
        <v/>
      </c>
      <c r="F350" s="24" t="str">
        <f>IFERROR(PriebežnéBMR,"")</f>
        <v/>
      </c>
      <c r="G350" s="24" t="str">
        <f>IFERROR(IF(K349&gt;0,F349*KoeficientAktivity+IF(HmotnosťCieľ="Udržať",0,IF(HmotnosťCieľ="ZNÍŽIŤ",-500,IF(HmotnosťCieľ="Zvýšiť",500))),""),"")</f>
        <v/>
      </c>
      <c r="H350" s="24" t="str">
        <f>IFERROR(F350*(KoeficientAktivity),"")</f>
        <v/>
      </c>
      <c r="I350" s="25" t="str">
        <f t="shared" si="30"/>
        <v/>
      </c>
      <c r="J350" s="25" t="str">
        <f t="shared" si="35"/>
        <v/>
      </c>
      <c r="K350" s="26" t="str">
        <f>IFERROR(IF(Štandardné,J350/KalNaLibru,J350/KalNaLibru/2.2),"")</f>
        <v/>
      </c>
      <c r="L350" s="27" t="str">
        <f>IFERROR(HmotnosťNaStratuZískanie-K350,"")</f>
        <v/>
      </c>
      <c r="M350" s="29" t="str">
        <f>IFERROR(IF(B349&lt;&gt;"",L350/(HmotnosťNaStratuZískanie),""),"")</f>
        <v/>
      </c>
    </row>
    <row r="351" spans="2:13" ht="30" customHeight="1" x14ac:dyDescent="0.2">
      <c r="B351" s="22" t="str">
        <f t="shared" si="31"/>
        <v/>
      </c>
      <c r="C351" s="23" t="str">
        <f t="shared" si="34"/>
        <v/>
      </c>
      <c r="D351" s="23" t="str">
        <f t="shared" si="32"/>
        <v/>
      </c>
      <c r="E351" s="4" t="str">
        <f t="shared" si="33"/>
        <v/>
      </c>
      <c r="F351" s="24" t="str">
        <f>IFERROR(PriebežnéBMR,"")</f>
        <v/>
      </c>
      <c r="G351" s="24" t="str">
        <f>IFERROR(IF(K350&gt;0,F350*KoeficientAktivity+IF(HmotnosťCieľ="Udržať",0,IF(HmotnosťCieľ="ZNÍŽIŤ",-500,IF(HmotnosťCieľ="Zvýšiť",500))),""),"")</f>
        <v/>
      </c>
      <c r="H351" s="24" t="str">
        <f>IFERROR(F351*(KoeficientAktivity),"")</f>
        <v/>
      </c>
      <c r="I351" s="25" t="str">
        <f t="shared" si="30"/>
        <v/>
      </c>
      <c r="J351" s="25" t="str">
        <f t="shared" si="35"/>
        <v/>
      </c>
      <c r="K351" s="26" t="str">
        <f>IFERROR(IF(Štandardné,J351/KalNaLibru,J351/KalNaLibru/2.2),"")</f>
        <v/>
      </c>
      <c r="L351" s="27" t="str">
        <f>IFERROR(HmotnosťNaStratuZískanie-K351,"")</f>
        <v/>
      </c>
      <c r="M351" s="29" t="str">
        <f>IFERROR(IF(B350&lt;&gt;"",L351/(HmotnosťNaStratuZískanie),""),"")</f>
        <v/>
      </c>
    </row>
    <row r="352" spans="2:13" ht="30" customHeight="1" x14ac:dyDescent="0.2">
      <c r="B352" s="22" t="str">
        <f t="shared" si="31"/>
        <v/>
      </c>
      <c r="C352" s="23" t="str">
        <f t="shared" si="34"/>
        <v/>
      </c>
      <c r="D352" s="23" t="str">
        <f t="shared" si="32"/>
        <v/>
      </c>
      <c r="E352" s="4" t="str">
        <f t="shared" si="33"/>
        <v/>
      </c>
      <c r="F352" s="24" t="str">
        <f>IFERROR(PriebežnéBMR,"")</f>
        <v/>
      </c>
      <c r="G352" s="24" t="str">
        <f>IFERROR(IF(K351&gt;0,F351*KoeficientAktivity+IF(HmotnosťCieľ="Udržať",0,IF(HmotnosťCieľ="ZNÍŽIŤ",-500,IF(HmotnosťCieľ="Zvýšiť",500))),""),"")</f>
        <v/>
      </c>
      <c r="H352" s="24" t="str">
        <f>IFERROR(F352*(KoeficientAktivity),"")</f>
        <v/>
      </c>
      <c r="I352" s="25" t="str">
        <f t="shared" si="30"/>
        <v/>
      </c>
      <c r="J352" s="25" t="str">
        <f t="shared" si="35"/>
        <v/>
      </c>
      <c r="K352" s="26" t="str">
        <f>IFERROR(IF(Štandardné,J352/KalNaLibru,J352/KalNaLibru/2.2),"")</f>
        <v/>
      </c>
      <c r="L352" s="27" t="str">
        <f>IFERROR(HmotnosťNaStratuZískanie-K352,"")</f>
        <v/>
      </c>
      <c r="M352" s="29" t="str">
        <f>IFERROR(IF(B351&lt;&gt;"",L352/(HmotnosťNaStratuZískanie),""),"")</f>
        <v/>
      </c>
    </row>
    <row r="353" spans="2:13" ht="30" customHeight="1" x14ac:dyDescent="0.2">
      <c r="B353" s="22" t="str">
        <f t="shared" si="31"/>
        <v/>
      </c>
      <c r="C353" s="23" t="str">
        <f t="shared" si="34"/>
        <v/>
      </c>
      <c r="D353" s="23" t="str">
        <f t="shared" si="32"/>
        <v/>
      </c>
      <c r="E353" s="4" t="str">
        <f t="shared" si="33"/>
        <v/>
      </c>
      <c r="F353" s="24" t="str">
        <f>IFERROR(PriebežnéBMR,"")</f>
        <v/>
      </c>
      <c r="G353" s="24" t="str">
        <f>IFERROR(IF(K352&gt;0,F352*KoeficientAktivity+IF(HmotnosťCieľ="Udržať",0,IF(HmotnosťCieľ="ZNÍŽIŤ",-500,IF(HmotnosťCieľ="Zvýšiť",500))),""),"")</f>
        <v/>
      </c>
      <c r="H353" s="24" t="str">
        <f>IFERROR(F353*(KoeficientAktivity),"")</f>
        <v/>
      </c>
      <c r="I353" s="25" t="str">
        <f t="shared" si="30"/>
        <v/>
      </c>
      <c r="J353" s="25" t="str">
        <f t="shared" si="35"/>
        <v/>
      </c>
      <c r="K353" s="26" t="str">
        <f>IFERROR(IF(Štandardné,J353/KalNaLibru,J353/KalNaLibru/2.2),"")</f>
        <v/>
      </c>
      <c r="L353" s="27" t="str">
        <f>IFERROR(HmotnosťNaStratuZískanie-K353,"")</f>
        <v/>
      </c>
      <c r="M353" s="29" t="str">
        <f>IFERROR(IF(B352&lt;&gt;"",L353/(HmotnosťNaStratuZískanie),""),"")</f>
        <v/>
      </c>
    </row>
    <row r="354" spans="2:13" ht="30" customHeight="1" x14ac:dyDescent="0.2">
      <c r="B354" s="22" t="str">
        <f t="shared" si="31"/>
        <v/>
      </c>
      <c r="C354" s="23" t="str">
        <f t="shared" si="34"/>
        <v/>
      </c>
      <c r="D354" s="23" t="str">
        <f t="shared" si="32"/>
        <v/>
      </c>
      <c r="E354" s="4" t="str">
        <f t="shared" si="33"/>
        <v/>
      </c>
      <c r="F354" s="24" t="str">
        <f>IFERROR(PriebežnéBMR,"")</f>
        <v/>
      </c>
      <c r="G354" s="24" t="str">
        <f>IFERROR(IF(K353&gt;0,F353*KoeficientAktivity+IF(HmotnosťCieľ="Udržať",0,IF(HmotnosťCieľ="ZNÍŽIŤ",-500,IF(HmotnosťCieľ="Zvýšiť",500))),""),"")</f>
        <v/>
      </c>
      <c r="H354" s="24" t="str">
        <f>IFERROR(F354*(KoeficientAktivity),"")</f>
        <v/>
      </c>
      <c r="I354" s="25" t="str">
        <f t="shared" si="30"/>
        <v/>
      </c>
      <c r="J354" s="25" t="str">
        <f t="shared" si="35"/>
        <v/>
      </c>
      <c r="K354" s="26" t="str">
        <f>IFERROR(IF(Štandardné,J354/KalNaLibru,J354/KalNaLibru/2.2),"")</f>
        <v/>
      </c>
      <c r="L354" s="27" t="str">
        <f>IFERROR(HmotnosťNaStratuZískanie-K354,"")</f>
        <v/>
      </c>
      <c r="M354" s="29" t="str">
        <f>IFERROR(IF(B353&lt;&gt;"",L354/(HmotnosťNaStratuZískanie),""),"")</f>
        <v/>
      </c>
    </row>
    <row r="355" spans="2:13" ht="30" customHeight="1" x14ac:dyDescent="0.2">
      <c r="B355" s="22" t="str">
        <f t="shared" si="31"/>
        <v/>
      </c>
      <c r="C355" s="23" t="str">
        <f t="shared" si="34"/>
        <v/>
      </c>
      <c r="D355" s="23" t="str">
        <f t="shared" si="32"/>
        <v/>
      </c>
      <c r="E355" s="4" t="str">
        <f t="shared" si="33"/>
        <v/>
      </c>
      <c r="F355" s="24" t="str">
        <f>IFERROR(PriebežnéBMR,"")</f>
        <v/>
      </c>
      <c r="G355" s="24" t="str">
        <f>IFERROR(IF(K354&gt;0,F354*KoeficientAktivity+IF(HmotnosťCieľ="Udržať",0,IF(HmotnosťCieľ="ZNÍŽIŤ",-500,IF(HmotnosťCieľ="Zvýšiť",500))),""),"")</f>
        <v/>
      </c>
      <c r="H355" s="24" t="str">
        <f>IFERROR(F355*(KoeficientAktivity),"")</f>
        <v/>
      </c>
      <c r="I355" s="25" t="str">
        <f t="shared" si="30"/>
        <v/>
      </c>
      <c r="J355" s="25" t="str">
        <f t="shared" si="35"/>
        <v/>
      </c>
      <c r="K355" s="26" t="str">
        <f>IFERROR(IF(Štandardné,J355/KalNaLibru,J355/KalNaLibru/2.2),"")</f>
        <v/>
      </c>
      <c r="L355" s="27" t="str">
        <f>IFERROR(HmotnosťNaStratuZískanie-K355,"")</f>
        <v/>
      </c>
      <c r="M355" s="29" t="str">
        <f>IFERROR(IF(B354&lt;&gt;"",L355/(HmotnosťNaStratuZískanie),""),"")</f>
        <v/>
      </c>
    </row>
    <row r="356" spans="2:13" ht="30" customHeight="1" x14ac:dyDescent="0.2">
      <c r="B356" s="22" t="str">
        <f t="shared" si="31"/>
        <v/>
      </c>
      <c r="C356" s="23" t="str">
        <f t="shared" si="34"/>
        <v/>
      </c>
      <c r="D356" s="23" t="str">
        <f t="shared" si="32"/>
        <v/>
      </c>
      <c r="E356" s="4" t="str">
        <f t="shared" si="33"/>
        <v/>
      </c>
      <c r="F356" s="24" t="str">
        <f>IFERROR(PriebežnéBMR,"")</f>
        <v/>
      </c>
      <c r="G356" s="24" t="str">
        <f>IFERROR(IF(K355&gt;0,F355*KoeficientAktivity+IF(HmotnosťCieľ="Udržať",0,IF(HmotnosťCieľ="ZNÍŽIŤ",-500,IF(HmotnosťCieľ="Zvýšiť",500))),""),"")</f>
        <v/>
      </c>
      <c r="H356" s="24" t="str">
        <f>IFERROR(F356*(KoeficientAktivity),"")</f>
        <v/>
      </c>
      <c r="I356" s="25" t="str">
        <f t="shared" si="30"/>
        <v/>
      </c>
      <c r="J356" s="25" t="str">
        <f t="shared" si="35"/>
        <v/>
      </c>
      <c r="K356" s="26" t="str">
        <f>IFERROR(IF(Štandardné,J356/KalNaLibru,J356/KalNaLibru/2.2),"")</f>
        <v/>
      </c>
      <c r="L356" s="27" t="str">
        <f>IFERROR(HmotnosťNaStratuZískanie-K356,"")</f>
        <v/>
      </c>
      <c r="M356" s="29" t="str">
        <f>IFERROR(IF(B355&lt;&gt;"",L356/(HmotnosťNaStratuZískanie),""),"")</f>
        <v/>
      </c>
    </row>
    <row r="357" spans="2:13" ht="30" customHeight="1" x14ac:dyDescent="0.2">
      <c r="B357" s="22" t="str">
        <f t="shared" si="31"/>
        <v/>
      </c>
      <c r="C357" s="23" t="str">
        <f t="shared" si="34"/>
        <v/>
      </c>
      <c r="D357" s="23" t="str">
        <f t="shared" si="32"/>
        <v/>
      </c>
      <c r="E357" s="4" t="str">
        <f t="shared" si="33"/>
        <v/>
      </c>
      <c r="F357" s="24" t="str">
        <f>IFERROR(PriebežnéBMR,"")</f>
        <v/>
      </c>
      <c r="G357" s="24" t="str">
        <f>IFERROR(IF(K356&gt;0,F356*KoeficientAktivity+IF(HmotnosťCieľ="Udržať",0,IF(HmotnosťCieľ="ZNÍŽIŤ",-500,IF(HmotnosťCieľ="Zvýšiť",500))),""),"")</f>
        <v/>
      </c>
      <c r="H357" s="24" t="str">
        <f>IFERROR(F357*(KoeficientAktivity),"")</f>
        <v/>
      </c>
      <c r="I357" s="25" t="str">
        <f t="shared" si="30"/>
        <v/>
      </c>
      <c r="J357" s="25" t="str">
        <f t="shared" si="35"/>
        <v/>
      </c>
      <c r="K357" s="26" t="str">
        <f>IFERROR(IF(Štandardné,J357/KalNaLibru,J357/KalNaLibru/2.2),"")</f>
        <v/>
      </c>
      <c r="L357" s="27" t="str">
        <f>IFERROR(HmotnosťNaStratuZískanie-K357,"")</f>
        <v/>
      </c>
      <c r="M357" s="29" t="str">
        <f>IFERROR(IF(B356&lt;&gt;"",L357/(HmotnosťNaStratuZískanie),""),"")</f>
        <v/>
      </c>
    </row>
    <row r="358" spans="2:13" ht="30" customHeight="1" x14ac:dyDescent="0.2">
      <c r="B358" s="22" t="str">
        <f t="shared" si="31"/>
        <v/>
      </c>
      <c r="C358" s="23" t="str">
        <f t="shared" si="34"/>
        <v/>
      </c>
      <c r="D358" s="23" t="str">
        <f t="shared" si="32"/>
        <v/>
      </c>
      <c r="E358" s="4" t="str">
        <f t="shared" si="33"/>
        <v/>
      </c>
      <c r="F358" s="24" t="str">
        <f>IFERROR(PriebežnéBMR,"")</f>
        <v/>
      </c>
      <c r="G358" s="24" t="str">
        <f>IFERROR(IF(K357&gt;0,F357*KoeficientAktivity+IF(HmotnosťCieľ="Udržať",0,IF(HmotnosťCieľ="ZNÍŽIŤ",-500,IF(HmotnosťCieľ="Zvýšiť",500))),""),"")</f>
        <v/>
      </c>
      <c r="H358" s="24" t="str">
        <f>IFERROR(F358*(KoeficientAktivity),"")</f>
        <v/>
      </c>
      <c r="I358" s="25" t="str">
        <f t="shared" si="30"/>
        <v/>
      </c>
      <c r="J358" s="25" t="str">
        <f t="shared" si="35"/>
        <v/>
      </c>
      <c r="K358" s="26" t="str">
        <f>IFERROR(IF(Štandardné,J358/KalNaLibru,J358/KalNaLibru/2.2),"")</f>
        <v/>
      </c>
      <c r="L358" s="27" t="str">
        <f>IFERROR(HmotnosťNaStratuZískanie-K358,"")</f>
        <v/>
      </c>
      <c r="M358" s="29" t="str">
        <f>IFERROR(IF(B357&lt;&gt;"",L358/(HmotnosťNaStratuZískanie),""),"")</f>
        <v/>
      </c>
    </row>
    <row r="359" spans="2:13" ht="30" customHeight="1" x14ac:dyDescent="0.2">
      <c r="B359" s="22" t="str">
        <f t="shared" si="31"/>
        <v/>
      </c>
      <c r="C359" s="23" t="str">
        <f t="shared" si="34"/>
        <v/>
      </c>
      <c r="D359" s="23" t="str">
        <f t="shared" si="32"/>
        <v/>
      </c>
      <c r="E359" s="4" t="str">
        <f t="shared" si="33"/>
        <v/>
      </c>
      <c r="F359" s="24" t="str">
        <f>IFERROR(PriebežnéBMR,"")</f>
        <v/>
      </c>
      <c r="G359" s="24" t="str">
        <f>IFERROR(IF(K358&gt;0,F358*KoeficientAktivity+IF(HmotnosťCieľ="Udržať",0,IF(HmotnosťCieľ="ZNÍŽIŤ",-500,IF(HmotnosťCieľ="Zvýšiť",500))),""),"")</f>
        <v/>
      </c>
      <c r="H359" s="24" t="str">
        <f>IFERROR(F359*(KoeficientAktivity),"")</f>
        <v/>
      </c>
      <c r="I359" s="25" t="str">
        <f t="shared" si="30"/>
        <v/>
      </c>
      <c r="J359" s="25" t="str">
        <f t="shared" si="35"/>
        <v/>
      </c>
      <c r="K359" s="26" t="str">
        <f>IFERROR(IF(Štandardné,J359/KalNaLibru,J359/KalNaLibru/2.2),"")</f>
        <v/>
      </c>
      <c r="L359" s="27" t="str">
        <f>IFERROR(HmotnosťNaStratuZískanie-K359,"")</f>
        <v/>
      </c>
      <c r="M359" s="29" t="str">
        <f>IFERROR(IF(B358&lt;&gt;"",L359/(HmotnosťNaStratuZískanie),""),"")</f>
        <v/>
      </c>
    </row>
    <row r="360" spans="2:13" ht="30" customHeight="1" x14ac:dyDescent="0.2">
      <c r="B360" s="22" t="str">
        <f t="shared" si="31"/>
        <v/>
      </c>
      <c r="C360" s="23" t="str">
        <f t="shared" si="34"/>
        <v/>
      </c>
      <c r="D360" s="23" t="str">
        <f t="shared" si="32"/>
        <v/>
      </c>
      <c r="E360" s="4" t="str">
        <f t="shared" si="33"/>
        <v/>
      </c>
      <c r="F360" s="24" t="str">
        <f>IFERROR(PriebežnéBMR,"")</f>
        <v/>
      </c>
      <c r="G360" s="24" t="str">
        <f>IFERROR(IF(K359&gt;0,F359*KoeficientAktivity+IF(HmotnosťCieľ="Udržať",0,IF(HmotnosťCieľ="ZNÍŽIŤ",-500,IF(HmotnosťCieľ="Zvýšiť",500))),""),"")</f>
        <v/>
      </c>
      <c r="H360" s="24" t="str">
        <f>IFERROR(F360*(KoeficientAktivity),"")</f>
        <v/>
      </c>
      <c r="I360" s="25" t="str">
        <f t="shared" si="30"/>
        <v/>
      </c>
      <c r="J360" s="25" t="str">
        <f t="shared" si="35"/>
        <v/>
      </c>
      <c r="K360" s="26" t="str">
        <f>IFERROR(IF(Štandardné,J360/KalNaLibru,J360/KalNaLibru/2.2),"")</f>
        <v/>
      </c>
      <c r="L360" s="27" t="str">
        <f>IFERROR(HmotnosťNaStratuZískanie-K360,"")</f>
        <v/>
      </c>
      <c r="M360" s="29" t="str">
        <f>IFERROR(IF(B359&lt;&gt;"",L360/(HmotnosťNaStratuZískanie),""),"")</f>
        <v/>
      </c>
    </row>
    <row r="361" spans="2:13" ht="30" customHeight="1" x14ac:dyDescent="0.2">
      <c r="B361" s="22" t="str">
        <f t="shared" si="31"/>
        <v/>
      </c>
      <c r="C361" s="23" t="str">
        <f t="shared" si="34"/>
        <v/>
      </c>
      <c r="D361" s="23" t="str">
        <f t="shared" si="32"/>
        <v/>
      </c>
      <c r="E361" s="4" t="str">
        <f t="shared" si="33"/>
        <v/>
      </c>
      <c r="F361" s="24" t="str">
        <f>IFERROR(PriebežnéBMR,"")</f>
        <v/>
      </c>
      <c r="G361" s="24" t="str">
        <f>IFERROR(IF(K360&gt;0,F360*KoeficientAktivity+IF(HmotnosťCieľ="Udržať",0,IF(HmotnosťCieľ="ZNÍŽIŤ",-500,IF(HmotnosťCieľ="Zvýšiť",500))),""),"")</f>
        <v/>
      </c>
      <c r="H361" s="24" t="str">
        <f>IFERROR(F361*(KoeficientAktivity),"")</f>
        <v/>
      </c>
      <c r="I361" s="25" t="str">
        <f t="shared" si="30"/>
        <v/>
      </c>
      <c r="J361" s="25" t="str">
        <f t="shared" si="35"/>
        <v/>
      </c>
      <c r="K361" s="26" t="str">
        <f>IFERROR(IF(Štandardné,J361/KalNaLibru,J361/KalNaLibru/2.2),"")</f>
        <v/>
      </c>
      <c r="L361" s="27" t="str">
        <f>IFERROR(HmotnosťNaStratuZískanie-K361,"")</f>
        <v/>
      </c>
      <c r="M361" s="29" t="str">
        <f>IFERROR(IF(B360&lt;&gt;"",L361/(HmotnosťNaStratuZískanie),""),"")</f>
        <v/>
      </c>
    </row>
    <row r="362" spans="2:13" ht="30" customHeight="1" x14ac:dyDescent="0.2">
      <c r="B362" s="22" t="str">
        <f t="shared" si="31"/>
        <v/>
      </c>
      <c r="C362" s="23" t="str">
        <f t="shared" si="34"/>
        <v/>
      </c>
      <c r="D362" s="23" t="str">
        <f t="shared" si="32"/>
        <v/>
      </c>
      <c r="E362" s="4" t="str">
        <f t="shared" si="33"/>
        <v/>
      </c>
      <c r="F362" s="24" t="str">
        <f>IFERROR(PriebežnéBMR,"")</f>
        <v/>
      </c>
      <c r="G362" s="24" t="str">
        <f>IFERROR(IF(K361&gt;0,F361*KoeficientAktivity+IF(HmotnosťCieľ="Udržať",0,IF(HmotnosťCieľ="ZNÍŽIŤ",-500,IF(HmotnosťCieľ="Zvýšiť",500))),""),"")</f>
        <v/>
      </c>
      <c r="H362" s="24" t="str">
        <f>IFERROR(F362*(KoeficientAktivity),"")</f>
        <v/>
      </c>
      <c r="I362" s="25" t="str">
        <f t="shared" si="30"/>
        <v/>
      </c>
      <c r="J362" s="25" t="str">
        <f t="shared" si="35"/>
        <v/>
      </c>
      <c r="K362" s="26" t="str">
        <f>IFERROR(IF(Štandardné,J362/KalNaLibru,J362/KalNaLibru/2.2),"")</f>
        <v/>
      </c>
      <c r="L362" s="27" t="str">
        <f>IFERROR(HmotnosťNaStratuZískanie-K362,"")</f>
        <v/>
      </c>
      <c r="M362" s="29" t="str">
        <f>IFERROR(IF(B361&lt;&gt;"",L362/(HmotnosťNaStratuZískanie),""),"")</f>
        <v/>
      </c>
    </row>
    <row r="363" spans="2:13" ht="30" customHeight="1" x14ac:dyDescent="0.2">
      <c r="B363" s="22" t="str">
        <f t="shared" si="31"/>
        <v/>
      </c>
      <c r="C363" s="23" t="str">
        <f t="shared" si="34"/>
        <v/>
      </c>
      <c r="D363" s="23" t="str">
        <f t="shared" si="32"/>
        <v/>
      </c>
      <c r="E363" s="4" t="str">
        <f t="shared" si="33"/>
        <v/>
      </c>
      <c r="F363" s="24" t="str">
        <f>IFERROR(PriebežnéBMR,"")</f>
        <v/>
      </c>
      <c r="G363" s="24" t="str">
        <f>IFERROR(IF(K362&gt;0,F362*KoeficientAktivity+IF(HmotnosťCieľ="Udržať",0,IF(HmotnosťCieľ="ZNÍŽIŤ",-500,IF(HmotnosťCieľ="Zvýšiť",500))),""),"")</f>
        <v/>
      </c>
      <c r="H363" s="24" t="str">
        <f>IFERROR(F363*(KoeficientAktivity),"")</f>
        <v/>
      </c>
      <c r="I363" s="25" t="str">
        <f t="shared" si="30"/>
        <v/>
      </c>
      <c r="J363" s="25" t="str">
        <f t="shared" si="35"/>
        <v/>
      </c>
      <c r="K363" s="26" t="str">
        <f>IFERROR(IF(Štandardné,J363/KalNaLibru,J363/KalNaLibru/2.2),"")</f>
        <v/>
      </c>
      <c r="L363" s="27" t="str">
        <f>IFERROR(HmotnosťNaStratuZískanie-K363,"")</f>
        <v/>
      </c>
      <c r="M363" s="29" t="str">
        <f>IFERROR(IF(B362&lt;&gt;"",L363/(HmotnosťNaStratuZískanie),""),"")</f>
        <v/>
      </c>
    </row>
    <row r="364" spans="2:13" ht="30" customHeight="1" x14ac:dyDescent="0.2">
      <c r="B364" s="22" t="str">
        <f t="shared" si="31"/>
        <v/>
      </c>
      <c r="C364" s="23" t="str">
        <f t="shared" si="34"/>
        <v/>
      </c>
      <c r="D364" s="23" t="str">
        <f t="shared" si="32"/>
        <v/>
      </c>
      <c r="E364" s="4" t="str">
        <f t="shared" si="33"/>
        <v/>
      </c>
      <c r="F364" s="24" t="str">
        <f>IFERROR(PriebežnéBMR,"")</f>
        <v/>
      </c>
      <c r="G364" s="24" t="str">
        <f>IFERROR(IF(K363&gt;0,F363*KoeficientAktivity+IF(HmotnosťCieľ="Udržať",0,IF(HmotnosťCieľ="ZNÍŽIŤ",-500,IF(HmotnosťCieľ="Zvýšiť",500))),""),"")</f>
        <v/>
      </c>
      <c r="H364" s="24" t="str">
        <f>IFERROR(F364*(KoeficientAktivity),"")</f>
        <v/>
      </c>
      <c r="I364" s="25" t="str">
        <f t="shared" si="30"/>
        <v/>
      </c>
      <c r="J364" s="25" t="str">
        <f t="shared" si="35"/>
        <v/>
      </c>
      <c r="K364" s="26" t="str">
        <f>IFERROR(IF(Štandardné,J364/KalNaLibru,J364/KalNaLibru/2.2),"")</f>
        <v/>
      </c>
      <c r="L364" s="27" t="str">
        <f>IFERROR(HmotnosťNaStratuZískanie-K364,"")</f>
        <v/>
      </c>
      <c r="M364" s="29" t="str">
        <f>IFERROR(IF(B363&lt;&gt;"",L364/(HmotnosťNaStratuZískanie),""),"")</f>
        <v/>
      </c>
    </row>
    <row r="365" spans="2:13" ht="30" customHeight="1" x14ac:dyDescent="0.2">
      <c r="B365" s="22" t="str">
        <f t="shared" si="31"/>
        <v/>
      </c>
      <c r="C365" s="23" t="str">
        <f t="shared" si="34"/>
        <v/>
      </c>
      <c r="D365" s="23" t="str">
        <f t="shared" si="32"/>
        <v/>
      </c>
      <c r="E365" s="4" t="str">
        <f t="shared" si="33"/>
        <v/>
      </c>
      <c r="F365" s="24" t="str">
        <f>IFERROR(PriebežnéBMR,"")</f>
        <v/>
      </c>
      <c r="G365" s="24" t="str">
        <f>IFERROR(IF(K364&gt;0,F364*KoeficientAktivity+IF(HmotnosťCieľ="Udržať",0,IF(HmotnosťCieľ="ZNÍŽIŤ",-500,IF(HmotnosťCieľ="Zvýšiť",500))),""),"")</f>
        <v/>
      </c>
      <c r="H365" s="24" t="str">
        <f>IFERROR(F365*(KoeficientAktivity),"")</f>
        <v/>
      </c>
      <c r="I365" s="25" t="str">
        <f t="shared" si="30"/>
        <v/>
      </c>
      <c r="J365" s="25" t="str">
        <f t="shared" si="35"/>
        <v/>
      </c>
      <c r="K365" s="26" t="str">
        <f>IFERROR(IF(Štandardné,J365/KalNaLibru,J365/KalNaLibru/2.2),"")</f>
        <v/>
      </c>
      <c r="L365" s="27" t="str">
        <f>IFERROR(HmotnosťNaStratuZískanie-K365,"")</f>
        <v/>
      </c>
      <c r="M365" s="29" t="str">
        <f>IFERROR(IF(B364&lt;&gt;"",L365/(HmotnosťNaStratuZískanie),""),"")</f>
        <v/>
      </c>
    </row>
    <row r="366" spans="2:13" ht="30" customHeight="1" x14ac:dyDescent="0.2">
      <c r="B366" s="22" t="str">
        <f t="shared" si="31"/>
        <v/>
      </c>
      <c r="C366" s="23" t="str">
        <f t="shared" si="34"/>
        <v/>
      </c>
      <c r="D366" s="23" t="str">
        <f t="shared" si="32"/>
        <v/>
      </c>
      <c r="E366" s="4" t="str">
        <f t="shared" si="33"/>
        <v/>
      </c>
      <c r="F366" s="24" t="str">
        <f>IFERROR(PriebežnéBMR,"")</f>
        <v/>
      </c>
      <c r="G366" s="24" t="str">
        <f>IFERROR(IF(K365&gt;0,F365*KoeficientAktivity+IF(HmotnosťCieľ="Udržať",0,IF(HmotnosťCieľ="ZNÍŽIŤ",-500,IF(HmotnosťCieľ="Zvýšiť",500))),""),"")</f>
        <v/>
      </c>
      <c r="H366" s="24" t="str">
        <f>IFERROR(F366*(KoeficientAktivity),"")</f>
        <v/>
      </c>
      <c r="I366" s="25" t="str">
        <f t="shared" si="30"/>
        <v/>
      </c>
      <c r="J366" s="25" t="str">
        <f t="shared" si="35"/>
        <v/>
      </c>
      <c r="K366" s="26" t="str">
        <f>IFERROR(IF(Štandardné,J366/KalNaLibru,J366/KalNaLibru/2.2),"")</f>
        <v/>
      </c>
      <c r="L366" s="27" t="str">
        <f>IFERROR(HmotnosťNaStratuZískanie-K366,"")</f>
        <v/>
      </c>
      <c r="M366" s="29" t="str">
        <f>IFERROR(IF(B365&lt;&gt;"",L366/(HmotnosťNaStratuZískanie),""),"")</f>
        <v/>
      </c>
    </row>
    <row r="367" spans="2:13" ht="30" customHeight="1" x14ac:dyDescent="0.2">
      <c r="B367" s="22" t="str">
        <f t="shared" si="31"/>
        <v/>
      </c>
      <c r="C367" s="23" t="str">
        <f t="shared" si="34"/>
        <v/>
      </c>
      <c r="D367" s="23" t="str">
        <f t="shared" si="32"/>
        <v/>
      </c>
      <c r="E367" s="4" t="str">
        <f t="shared" si="33"/>
        <v/>
      </c>
      <c r="F367" s="24" t="str">
        <f>IFERROR(PriebežnéBMR,"")</f>
        <v/>
      </c>
      <c r="G367" s="24" t="str">
        <f>IFERROR(IF(K366&gt;0,F366*KoeficientAktivity+IF(HmotnosťCieľ="Udržať",0,IF(HmotnosťCieľ="ZNÍŽIŤ",-500,IF(HmotnosťCieľ="Zvýšiť",500))),""),"")</f>
        <v/>
      </c>
      <c r="H367" s="24" t="str">
        <f>IFERROR(F367*(KoeficientAktivity),"")</f>
        <v/>
      </c>
      <c r="I367" s="25" t="str">
        <f t="shared" si="30"/>
        <v/>
      </c>
      <c r="J367" s="25" t="str">
        <f t="shared" si="35"/>
        <v/>
      </c>
      <c r="K367" s="26" t="str">
        <f>IFERROR(IF(Štandardné,J367/KalNaLibru,J367/KalNaLibru/2.2),"")</f>
        <v/>
      </c>
      <c r="L367" s="27" t="str">
        <f>IFERROR(HmotnosťNaStratuZískanie-K367,"")</f>
        <v/>
      </c>
      <c r="M367" s="29" t="str">
        <f>IFERROR(IF(B366&lt;&gt;"",L367/(HmotnosťNaStratuZískanie),""),"")</f>
        <v/>
      </c>
    </row>
    <row r="368" spans="2:13" ht="30" customHeight="1" x14ac:dyDescent="0.2">
      <c r="B368" s="22" t="str">
        <f t="shared" si="31"/>
        <v/>
      </c>
      <c r="C368" s="23" t="str">
        <f t="shared" si="34"/>
        <v/>
      </c>
      <c r="D368" s="23" t="str">
        <f t="shared" si="32"/>
        <v/>
      </c>
      <c r="E368" s="4" t="str">
        <f t="shared" si="33"/>
        <v/>
      </c>
      <c r="F368" s="24" t="str">
        <f>IFERROR(PriebežnéBMR,"")</f>
        <v/>
      </c>
      <c r="G368" s="24" t="str">
        <f>IFERROR(IF(K367&gt;0,F367*KoeficientAktivity+IF(HmotnosťCieľ="Udržať",0,IF(HmotnosťCieľ="ZNÍŽIŤ",-500,IF(HmotnosťCieľ="Zvýšiť",500))),""),"")</f>
        <v/>
      </c>
      <c r="H368" s="24" t="str">
        <f>IFERROR(F368*(KoeficientAktivity),"")</f>
        <v/>
      </c>
      <c r="I368" s="25" t="str">
        <f t="shared" si="30"/>
        <v/>
      </c>
      <c r="J368" s="25" t="str">
        <f t="shared" si="35"/>
        <v/>
      </c>
      <c r="K368" s="26" t="str">
        <f>IFERROR(IF(Štandardné,J368/KalNaLibru,J368/KalNaLibru/2.2),"")</f>
        <v/>
      </c>
      <c r="L368" s="27" t="str">
        <f>IFERROR(HmotnosťNaStratuZískanie-K368,"")</f>
        <v/>
      </c>
      <c r="M368" s="29" t="str">
        <f>IFERROR(IF(B367&lt;&gt;"",L368/(HmotnosťNaStratuZískanie),""),"")</f>
        <v/>
      </c>
    </row>
    <row r="369" spans="2:13" ht="30" customHeight="1" x14ac:dyDescent="0.2">
      <c r="B369" s="22" t="str">
        <f t="shared" si="31"/>
        <v/>
      </c>
      <c r="C369" s="23" t="str">
        <f t="shared" si="34"/>
        <v/>
      </c>
      <c r="D369" s="23" t="str">
        <f t="shared" si="32"/>
        <v/>
      </c>
      <c r="E369" s="4" t="str">
        <f t="shared" si="33"/>
        <v/>
      </c>
      <c r="F369" s="24" t="str">
        <f>IFERROR(PriebežnéBMR,"")</f>
        <v/>
      </c>
      <c r="G369" s="24" t="str">
        <f>IFERROR(IF(K368&gt;0,F368*KoeficientAktivity+IF(HmotnosťCieľ="Udržať",0,IF(HmotnosťCieľ="ZNÍŽIŤ",-500,IF(HmotnosťCieľ="Zvýšiť",500))),""),"")</f>
        <v/>
      </c>
      <c r="H369" s="24" t="str">
        <f>IFERROR(F369*(KoeficientAktivity),"")</f>
        <v/>
      </c>
      <c r="I369" s="25" t="str">
        <f t="shared" si="30"/>
        <v/>
      </c>
      <c r="J369" s="25" t="str">
        <f t="shared" si="35"/>
        <v/>
      </c>
      <c r="K369" s="26" t="str">
        <f>IFERROR(IF(Štandardné,J369/KalNaLibru,J369/KalNaLibru/2.2),"")</f>
        <v/>
      </c>
      <c r="L369" s="27" t="str">
        <f>IFERROR(HmotnosťNaStratuZískanie-K369,"")</f>
        <v/>
      </c>
      <c r="M369" s="29" t="str">
        <f>IFERROR(IF(B368&lt;&gt;"",L369/(HmotnosťNaStratuZískanie),""),"")</f>
        <v/>
      </c>
    </row>
    <row r="370" spans="2:13" ht="30" customHeight="1" x14ac:dyDescent="0.2">
      <c r="B370" s="22" t="str">
        <f t="shared" si="31"/>
        <v/>
      </c>
      <c r="C370" s="23" t="str">
        <f t="shared" si="34"/>
        <v/>
      </c>
      <c r="D370" s="23" t="str">
        <f t="shared" si="32"/>
        <v/>
      </c>
      <c r="E370" s="4" t="str">
        <f t="shared" si="33"/>
        <v/>
      </c>
      <c r="F370" s="24" t="str">
        <f>IFERROR(PriebežnéBMR,"")</f>
        <v/>
      </c>
      <c r="G370" s="24" t="str">
        <f>IFERROR(IF(K369&gt;0,F369*KoeficientAktivity+IF(HmotnosťCieľ="Udržať",0,IF(HmotnosťCieľ="ZNÍŽIŤ",-500,IF(HmotnosťCieľ="Zvýšiť",500))),""),"")</f>
        <v/>
      </c>
      <c r="H370" s="24" t="str">
        <f>IFERROR(F370*(KoeficientAktivity),"")</f>
        <v/>
      </c>
      <c r="I370" s="25" t="str">
        <f t="shared" si="30"/>
        <v/>
      </c>
      <c r="J370" s="25" t="str">
        <f t="shared" si="35"/>
        <v/>
      </c>
      <c r="K370" s="26" t="str">
        <f>IFERROR(IF(Štandardné,J370/KalNaLibru,J370/KalNaLibru/2.2),"")</f>
        <v/>
      </c>
      <c r="L370" s="27" t="str">
        <f>IFERROR(HmotnosťNaStratuZískanie-K370,"")</f>
        <v/>
      </c>
      <c r="M370" s="29" t="str">
        <f>IFERROR(IF(B369&lt;&gt;"",L370/(HmotnosťNaStratuZískanie),""),"")</f>
        <v/>
      </c>
    </row>
    <row r="371" spans="2:13" ht="30" customHeight="1" x14ac:dyDescent="0.2">
      <c r="B371" s="22" t="str">
        <f t="shared" si="31"/>
        <v/>
      </c>
      <c r="C371" s="23" t="str">
        <f t="shared" si="34"/>
        <v/>
      </c>
      <c r="D371" s="23" t="str">
        <f t="shared" si="32"/>
        <v/>
      </c>
      <c r="E371" s="4" t="str">
        <f t="shared" si="33"/>
        <v/>
      </c>
      <c r="F371" s="24" t="str">
        <f>IFERROR(PriebežnéBMR,"")</f>
        <v/>
      </c>
      <c r="G371" s="24" t="str">
        <f>IFERROR(IF(K370&gt;0,F370*KoeficientAktivity+IF(HmotnosťCieľ="Udržať",0,IF(HmotnosťCieľ="ZNÍŽIŤ",-500,IF(HmotnosťCieľ="Zvýšiť",500))),""),"")</f>
        <v/>
      </c>
      <c r="H371" s="24" t="str">
        <f>IFERROR(F371*(KoeficientAktivity),"")</f>
        <v/>
      </c>
      <c r="I371" s="25" t="str">
        <f t="shared" si="30"/>
        <v/>
      </c>
      <c r="J371" s="25" t="str">
        <f t="shared" si="35"/>
        <v/>
      </c>
      <c r="K371" s="26" t="str">
        <f>IFERROR(IF(Štandardné,J371/KalNaLibru,J371/KalNaLibru/2.2),"")</f>
        <v/>
      </c>
      <c r="L371" s="27" t="str">
        <f>IFERROR(HmotnosťNaStratuZískanie-K371,"")</f>
        <v/>
      </c>
      <c r="M371" s="29" t="str">
        <f>IFERROR(IF(B370&lt;&gt;"",L371/(HmotnosťNaStratuZískanie),""),"")</f>
        <v/>
      </c>
    </row>
    <row r="372" spans="2:13" ht="30" customHeight="1" x14ac:dyDescent="0.2">
      <c r="B372" s="22" t="str">
        <f t="shared" si="31"/>
        <v/>
      </c>
      <c r="C372" s="23" t="str">
        <f t="shared" si="34"/>
        <v/>
      </c>
      <c r="D372" s="23" t="str">
        <f t="shared" si="32"/>
        <v/>
      </c>
      <c r="E372" s="4" t="str">
        <f t="shared" si="33"/>
        <v/>
      </c>
      <c r="F372" s="24" t="str">
        <f>IFERROR(PriebežnéBMR,"")</f>
        <v/>
      </c>
      <c r="G372" s="24" t="str">
        <f>IFERROR(IF(K371&gt;0,F371*KoeficientAktivity+IF(HmotnosťCieľ="Udržať",0,IF(HmotnosťCieľ="ZNÍŽIŤ",-500,IF(HmotnosťCieľ="Zvýšiť",500))),""),"")</f>
        <v/>
      </c>
      <c r="H372" s="24" t="str">
        <f>IFERROR(F372*(KoeficientAktivity),"")</f>
        <v/>
      </c>
      <c r="I372" s="25" t="str">
        <f t="shared" si="30"/>
        <v/>
      </c>
      <c r="J372" s="25" t="str">
        <f t="shared" si="35"/>
        <v/>
      </c>
      <c r="K372" s="26" t="str">
        <f>IFERROR(IF(Štandardné,J372/KalNaLibru,J372/KalNaLibru/2.2),"")</f>
        <v/>
      </c>
      <c r="L372" s="27" t="str">
        <f>IFERROR(HmotnosťNaStratuZískanie-K372,"")</f>
        <v/>
      </c>
      <c r="M372" s="29" t="str">
        <f>IFERROR(IF(B371&lt;&gt;"",L372/(HmotnosťNaStratuZískanie),""),"")</f>
        <v/>
      </c>
    </row>
    <row r="373" spans="2:13" ht="30" customHeight="1" x14ac:dyDescent="0.2">
      <c r="B373" s="22" t="str">
        <f t="shared" si="31"/>
        <v/>
      </c>
      <c r="C373" s="23" t="str">
        <f t="shared" si="34"/>
        <v/>
      </c>
      <c r="D373" s="23" t="str">
        <f t="shared" si="32"/>
        <v/>
      </c>
      <c r="E373" s="4" t="str">
        <f t="shared" si="33"/>
        <v/>
      </c>
      <c r="F373" s="24" t="str">
        <f>IFERROR(PriebežnéBMR,"")</f>
        <v/>
      </c>
      <c r="G373" s="24" t="str">
        <f>IFERROR(IF(K372&gt;0,F372*KoeficientAktivity+IF(HmotnosťCieľ="Udržať",0,IF(HmotnosťCieľ="ZNÍŽIŤ",-500,IF(HmotnosťCieľ="Zvýšiť",500))),""),"")</f>
        <v/>
      </c>
      <c r="H373" s="24" t="str">
        <f>IFERROR(F373*(KoeficientAktivity),"")</f>
        <v/>
      </c>
      <c r="I373" s="25" t="str">
        <f t="shared" si="30"/>
        <v/>
      </c>
      <c r="J373" s="25" t="str">
        <f t="shared" si="35"/>
        <v/>
      </c>
      <c r="K373" s="26" t="str">
        <f>IFERROR(IF(Štandardné,J373/KalNaLibru,J373/KalNaLibru/2.2),"")</f>
        <v/>
      </c>
      <c r="L373" s="27" t="str">
        <f>IFERROR(HmotnosťNaStratuZískanie-K373,"")</f>
        <v/>
      </c>
      <c r="M373" s="29" t="str">
        <f>IFERROR(IF(B372&lt;&gt;"",L373/(HmotnosťNaStratuZískanie),""),"")</f>
        <v/>
      </c>
    </row>
    <row r="374" spans="2:13" ht="30" customHeight="1" x14ac:dyDescent="0.2">
      <c r="B374" s="22" t="str">
        <f t="shared" si="31"/>
        <v/>
      </c>
      <c r="C374" s="23" t="str">
        <f t="shared" si="34"/>
        <v/>
      </c>
      <c r="D374" s="23" t="str">
        <f t="shared" si="32"/>
        <v/>
      </c>
      <c r="E374" s="4" t="str">
        <f t="shared" si="33"/>
        <v/>
      </c>
      <c r="F374" s="24" t="str">
        <f>IFERROR(PriebežnéBMR,"")</f>
        <v/>
      </c>
      <c r="G374" s="24" t="str">
        <f>IFERROR(IF(K373&gt;0,F373*KoeficientAktivity+IF(HmotnosťCieľ="Udržať",0,IF(HmotnosťCieľ="ZNÍŽIŤ",-500,IF(HmotnosťCieľ="Zvýšiť",500))),""),"")</f>
        <v/>
      </c>
      <c r="H374" s="24" t="str">
        <f>IFERROR(F374*(KoeficientAktivity),"")</f>
        <v/>
      </c>
      <c r="I374" s="25" t="str">
        <f t="shared" si="30"/>
        <v/>
      </c>
      <c r="J374" s="25" t="str">
        <f t="shared" si="35"/>
        <v/>
      </c>
      <c r="K374" s="26" t="str">
        <f>IFERROR(IF(Štandardné,J374/KalNaLibru,J374/KalNaLibru/2.2),"")</f>
        <v/>
      </c>
      <c r="L374" s="27" t="str">
        <f>IFERROR(HmotnosťNaStratuZískanie-K374,"")</f>
        <v/>
      </c>
      <c r="M374" s="29" t="str">
        <f>IFERROR(IF(B373&lt;&gt;"",L374/(HmotnosťNaStratuZískanie),""),"")</f>
        <v/>
      </c>
    </row>
    <row r="375" spans="2:13" ht="30" customHeight="1" x14ac:dyDescent="0.2">
      <c r="B375" s="22" t="str">
        <f t="shared" si="31"/>
        <v/>
      </c>
      <c r="C375" s="23" t="str">
        <f t="shared" si="34"/>
        <v/>
      </c>
      <c r="D375" s="23" t="str">
        <f t="shared" si="32"/>
        <v/>
      </c>
      <c r="E375" s="4" t="str">
        <f t="shared" si="33"/>
        <v/>
      </c>
      <c r="F375" s="24" t="str">
        <f>IFERROR(PriebežnéBMR,"")</f>
        <v/>
      </c>
      <c r="G375" s="24" t="str">
        <f>IFERROR(IF(K374&gt;0,F374*KoeficientAktivity+IF(HmotnosťCieľ="Udržať",0,IF(HmotnosťCieľ="ZNÍŽIŤ",-500,IF(HmotnosťCieľ="Zvýšiť",500))),""),"")</f>
        <v/>
      </c>
      <c r="H375" s="24" t="str">
        <f>IFERROR(F375*(KoeficientAktivity),"")</f>
        <v/>
      </c>
      <c r="I375" s="25" t="str">
        <f t="shared" si="30"/>
        <v/>
      </c>
      <c r="J375" s="25" t="str">
        <f t="shared" si="35"/>
        <v/>
      </c>
      <c r="K375" s="26" t="str">
        <f>IFERROR(IF(Štandardné,J375/KalNaLibru,J375/KalNaLibru/2.2),"")</f>
        <v/>
      </c>
      <c r="L375" s="27" t="str">
        <f>IFERROR(HmotnosťNaStratuZískanie-K375,"")</f>
        <v/>
      </c>
      <c r="M375" s="29" t="str">
        <f>IFERROR(IF(B374&lt;&gt;"",L375/(HmotnosťNaStratuZískanie),""),"")</f>
        <v/>
      </c>
    </row>
    <row r="376" spans="2:13" ht="30" customHeight="1" x14ac:dyDescent="0.2">
      <c r="B376" s="22" t="str">
        <f t="shared" si="31"/>
        <v/>
      </c>
      <c r="C376" s="23" t="str">
        <f t="shared" si="34"/>
        <v/>
      </c>
      <c r="D376" s="23" t="str">
        <f t="shared" si="32"/>
        <v/>
      </c>
      <c r="E376" s="4" t="str">
        <f t="shared" si="33"/>
        <v/>
      </c>
      <c r="F376" s="24" t="str">
        <f>IFERROR(PriebežnéBMR,"")</f>
        <v/>
      </c>
      <c r="G376" s="24" t="str">
        <f>IFERROR(IF(K375&gt;0,F375*KoeficientAktivity+IF(HmotnosťCieľ="Udržať",0,IF(HmotnosťCieľ="ZNÍŽIŤ",-500,IF(HmotnosťCieľ="Zvýšiť",500))),""),"")</f>
        <v/>
      </c>
      <c r="H376" s="24" t="str">
        <f>IFERROR(F376*(KoeficientAktivity),"")</f>
        <v/>
      </c>
      <c r="I376" s="25" t="str">
        <f t="shared" si="30"/>
        <v/>
      </c>
      <c r="J376" s="25" t="str">
        <f t="shared" si="35"/>
        <v/>
      </c>
      <c r="K376" s="26" t="str">
        <f>IFERROR(IF(Štandardné,J376/KalNaLibru,J376/KalNaLibru/2.2),"")</f>
        <v/>
      </c>
      <c r="L376" s="27" t="str">
        <f>IFERROR(HmotnosťNaStratuZískanie-K376,"")</f>
        <v/>
      </c>
      <c r="M376" s="29" t="str">
        <f>IFERROR(IF(B375&lt;&gt;"",L376/(HmotnosťNaStratuZískanie),""),"")</f>
        <v/>
      </c>
    </row>
    <row r="377" spans="2:13" ht="30" customHeight="1" x14ac:dyDescent="0.2">
      <c r="B377" s="22" t="str">
        <f t="shared" si="31"/>
        <v/>
      </c>
      <c r="C377" s="23" t="str">
        <f t="shared" si="34"/>
        <v/>
      </c>
      <c r="D377" s="23" t="str">
        <f t="shared" si="32"/>
        <v/>
      </c>
      <c r="E377" s="4" t="str">
        <f t="shared" si="33"/>
        <v/>
      </c>
      <c r="F377" s="24" t="str">
        <f>IFERROR(PriebežnéBMR,"")</f>
        <v/>
      </c>
      <c r="G377" s="24" t="str">
        <f>IFERROR(IF(K376&gt;0,F376*KoeficientAktivity+IF(HmotnosťCieľ="Udržať",0,IF(HmotnosťCieľ="ZNÍŽIŤ",-500,IF(HmotnosťCieľ="Zvýšiť",500))),""),"")</f>
        <v/>
      </c>
      <c r="H377" s="24" t="str">
        <f>IFERROR(F377*(KoeficientAktivity),"")</f>
        <v/>
      </c>
      <c r="I377" s="25" t="str">
        <f t="shared" si="30"/>
        <v/>
      </c>
      <c r="J377" s="25" t="str">
        <f t="shared" si="35"/>
        <v/>
      </c>
      <c r="K377" s="26" t="str">
        <f>IFERROR(IF(Štandardné,J377/KalNaLibru,J377/KalNaLibru/2.2),"")</f>
        <v/>
      </c>
      <c r="L377" s="27" t="str">
        <f>IFERROR(HmotnosťNaStratuZískanie-K377,"")</f>
        <v/>
      </c>
      <c r="M377" s="29" t="str">
        <f>IFERROR(IF(B376&lt;&gt;"",L377/(HmotnosťNaStratuZískanie),""),"")</f>
        <v/>
      </c>
    </row>
    <row r="378" spans="2:13" ht="30" customHeight="1" x14ac:dyDescent="0.2">
      <c r="B378" s="22" t="str">
        <f t="shared" si="31"/>
        <v/>
      </c>
      <c r="C378" s="23" t="str">
        <f t="shared" si="34"/>
        <v/>
      </c>
      <c r="D378" s="23" t="str">
        <f t="shared" si="32"/>
        <v/>
      </c>
      <c r="E378" s="4" t="str">
        <f t="shared" si="33"/>
        <v/>
      </c>
      <c r="F378" s="24" t="str">
        <f>IFERROR(PriebežnéBMR,"")</f>
        <v/>
      </c>
      <c r="G378" s="24" t="str">
        <f>IFERROR(IF(K377&gt;0,F377*KoeficientAktivity+IF(HmotnosťCieľ="Udržať",0,IF(HmotnosťCieľ="ZNÍŽIŤ",-500,IF(HmotnosťCieľ="Zvýšiť",500))),""),"")</f>
        <v/>
      </c>
      <c r="H378" s="24" t="str">
        <f>IFERROR(F378*(KoeficientAktivity),"")</f>
        <v/>
      </c>
      <c r="I378" s="25" t="str">
        <f t="shared" si="30"/>
        <v/>
      </c>
      <c r="J378" s="25" t="str">
        <f t="shared" si="35"/>
        <v/>
      </c>
      <c r="K378" s="26" t="str">
        <f>IFERROR(IF(Štandardné,J378/KalNaLibru,J378/KalNaLibru/2.2),"")</f>
        <v/>
      </c>
      <c r="L378" s="27" t="str">
        <f>IFERROR(HmotnosťNaStratuZískanie-K378,"")</f>
        <v/>
      </c>
      <c r="M378" s="29" t="str">
        <f>IFERROR(IF(B377&lt;&gt;"",L378/(HmotnosťNaStratuZískanie),""),"")</f>
        <v/>
      </c>
    </row>
    <row r="379" spans="2:13" ht="30" customHeight="1" x14ac:dyDescent="0.2">
      <c r="B379" s="22" t="str">
        <f t="shared" si="31"/>
        <v/>
      </c>
      <c r="C379" s="23" t="str">
        <f t="shared" si="34"/>
        <v/>
      </c>
      <c r="D379" s="23" t="str">
        <f t="shared" si="32"/>
        <v/>
      </c>
      <c r="E379" s="4" t="str">
        <f t="shared" si="33"/>
        <v/>
      </c>
      <c r="F379" s="24" t="str">
        <f>IFERROR(PriebežnéBMR,"")</f>
        <v/>
      </c>
      <c r="G379" s="24" t="str">
        <f>IFERROR(IF(K378&gt;0,F378*KoeficientAktivity+IF(HmotnosťCieľ="Udržať",0,IF(HmotnosťCieľ="ZNÍŽIŤ",-500,IF(HmotnosťCieľ="Zvýšiť",500))),""),"")</f>
        <v/>
      </c>
      <c r="H379" s="24" t="str">
        <f>IFERROR(F379*(KoeficientAktivity),"")</f>
        <v/>
      </c>
      <c r="I379" s="25" t="str">
        <f t="shared" si="30"/>
        <v/>
      </c>
      <c r="J379" s="25" t="str">
        <f t="shared" si="35"/>
        <v/>
      </c>
      <c r="K379" s="26" t="str">
        <f>IFERROR(IF(Štandardné,J379/KalNaLibru,J379/KalNaLibru/2.2),"")</f>
        <v/>
      </c>
      <c r="L379" s="27" t="str">
        <f>IFERROR(HmotnosťNaStratuZískanie-K379,"")</f>
        <v/>
      </c>
      <c r="M379" s="29" t="str">
        <f>IFERROR(IF(B378&lt;&gt;"",L379/(HmotnosťNaStratuZískanie),""),"")</f>
        <v/>
      </c>
    </row>
    <row r="380" spans="2:13" ht="30" customHeight="1" x14ac:dyDescent="0.2">
      <c r="B380" s="22" t="str">
        <f t="shared" si="31"/>
        <v/>
      </c>
      <c r="C380" s="23" t="str">
        <f t="shared" si="34"/>
        <v/>
      </c>
      <c r="D380" s="23" t="str">
        <f t="shared" si="32"/>
        <v/>
      </c>
      <c r="E380" s="4" t="str">
        <f t="shared" si="33"/>
        <v/>
      </c>
      <c r="F380" s="24" t="str">
        <f>IFERROR(PriebežnéBMR,"")</f>
        <v/>
      </c>
      <c r="G380" s="24" t="str">
        <f>IFERROR(IF(K379&gt;0,F379*KoeficientAktivity+IF(HmotnosťCieľ="Udržať",0,IF(HmotnosťCieľ="ZNÍŽIŤ",-500,IF(HmotnosťCieľ="Zvýšiť",500))),""),"")</f>
        <v/>
      </c>
      <c r="H380" s="24" t="str">
        <f>IFERROR(F380*(KoeficientAktivity),"")</f>
        <v/>
      </c>
      <c r="I380" s="25" t="str">
        <f t="shared" si="30"/>
        <v/>
      </c>
      <c r="J380" s="25" t="str">
        <f t="shared" si="35"/>
        <v/>
      </c>
      <c r="K380" s="26" t="str">
        <f>IFERROR(IF(Štandardné,J380/KalNaLibru,J380/KalNaLibru/2.2),"")</f>
        <v/>
      </c>
      <c r="L380" s="27" t="str">
        <f>IFERROR(HmotnosťNaStratuZískanie-K380,"")</f>
        <v/>
      </c>
      <c r="M380" s="29" t="str">
        <f>IFERROR(IF(B379&lt;&gt;"",L380/(HmotnosťNaStratuZískanie),""),"")</f>
        <v/>
      </c>
    </row>
    <row r="381" spans="2:13" ht="30" customHeight="1" x14ac:dyDescent="0.2">
      <c r="B381" s="22" t="str">
        <f t="shared" si="31"/>
        <v/>
      </c>
      <c r="C381" s="23" t="str">
        <f t="shared" si="34"/>
        <v/>
      </c>
      <c r="D381" s="23" t="str">
        <f t="shared" si="32"/>
        <v/>
      </c>
      <c r="E381" s="4" t="str">
        <f t="shared" si="33"/>
        <v/>
      </c>
      <c r="F381" s="24" t="str">
        <f>IFERROR(PriebežnéBMR,"")</f>
        <v/>
      </c>
      <c r="G381" s="24" t="str">
        <f>IFERROR(IF(K380&gt;0,F380*KoeficientAktivity+IF(HmotnosťCieľ="Udržať",0,IF(HmotnosťCieľ="ZNÍŽIŤ",-500,IF(HmotnosťCieľ="Zvýšiť",500))),""),"")</f>
        <v/>
      </c>
      <c r="H381" s="24" t="str">
        <f>IFERROR(F381*(KoeficientAktivity),"")</f>
        <v/>
      </c>
      <c r="I381" s="25" t="str">
        <f t="shared" si="30"/>
        <v/>
      </c>
      <c r="J381" s="25" t="str">
        <f t="shared" si="35"/>
        <v/>
      </c>
      <c r="K381" s="26" t="str">
        <f>IFERROR(IF(Štandardné,J381/KalNaLibru,J381/KalNaLibru/2.2),"")</f>
        <v/>
      </c>
      <c r="L381" s="27" t="str">
        <f>IFERROR(HmotnosťNaStratuZískanie-K381,"")</f>
        <v/>
      </c>
      <c r="M381" s="29" t="str">
        <f>IFERROR(IF(B380&lt;&gt;"",L381/(HmotnosťNaStratuZískanie),""),"")</f>
        <v/>
      </c>
    </row>
    <row r="382" spans="2:13" ht="30" customHeight="1" x14ac:dyDescent="0.2">
      <c r="B382" s="22" t="str">
        <f t="shared" si="31"/>
        <v/>
      </c>
      <c r="C382" s="23" t="str">
        <f t="shared" si="34"/>
        <v/>
      </c>
      <c r="D382" s="23" t="str">
        <f t="shared" si="32"/>
        <v/>
      </c>
      <c r="E382" s="4" t="str">
        <f t="shared" si="33"/>
        <v/>
      </c>
      <c r="F382" s="24" t="str">
        <f>IFERROR(PriebežnéBMR,"")</f>
        <v/>
      </c>
      <c r="G382" s="24" t="str">
        <f>IFERROR(IF(K381&gt;0,F381*KoeficientAktivity+IF(HmotnosťCieľ="Udržať",0,IF(HmotnosťCieľ="ZNÍŽIŤ",-500,IF(HmotnosťCieľ="Zvýšiť",500))),""),"")</f>
        <v/>
      </c>
      <c r="H382" s="24" t="str">
        <f>IFERROR(F382*(KoeficientAktivity),"")</f>
        <v/>
      </c>
      <c r="I382" s="25" t="str">
        <f t="shared" si="30"/>
        <v/>
      </c>
      <c r="J382" s="25" t="str">
        <f t="shared" si="35"/>
        <v/>
      </c>
      <c r="K382" s="26" t="str">
        <f>IFERROR(IF(Štandardné,J382/KalNaLibru,J382/KalNaLibru/2.2),"")</f>
        <v/>
      </c>
      <c r="L382" s="27" t="str">
        <f>IFERROR(HmotnosťNaStratuZískanie-K382,"")</f>
        <v/>
      </c>
      <c r="M382" s="29" t="str">
        <f>IFERROR(IF(B381&lt;&gt;"",L382/(HmotnosťNaStratuZískanie),""),"")</f>
        <v/>
      </c>
    </row>
    <row r="383" spans="2:13" ht="30" customHeight="1" x14ac:dyDescent="0.2">
      <c r="B383" s="22" t="str">
        <f t="shared" si="31"/>
        <v/>
      </c>
      <c r="C383" s="23" t="str">
        <f t="shared" si="34"/>
        <v/>
      </c>
      <c r="D383" s="23" t="str">
        <f t="shared" si="32"/>
        <v/>
      </c>
      <c r="E383" s="4" t="str">
        <f t="shared" si="33"/>
        <v/>
      </c>
      <c r="F383" s="24" t="str">
        <f>IFERROR(PriebežnéBMR,"")</f>
        <v/>
      </c>
      <c r="G383" s="24" t="str">
        <f>IFERROR(IF(K382&gt;0,F382*KoeficientAktivity+IF(HmotnosťCieľ="Udržať",0,IF(HmotnosťCieľ="ZNÍŽIŤ",-500,IF(HmotnosťCieľ="Zvýšiť",500))),""),"")</f>
        <v/>
      </c>
      <c r="H383" s="24" t="str">
        <f>IFERROR(F383*(KoeficientAktivity),"")</f>
        <v/>
      </c>
      <c r="I383" s="25" t="str">
        <f t="shared" si="30"/>
        <v/>
      </c>
      <c r="J383" s="25" t="str">
        <f t="shared" si="35"/>
        <v/>
      </c>
      <c r="K383" s="26" t="str">
        <f>IFERROR(IF(Štandardné,J383/KalNaLibru,J383/KalNaLibru/2.2),"")</f>
        <v/>
      </c>
      <c r="L383" s="27" t="str">
        <f>IFERROR(HmotnosťNaStratuZískanie-K383,"")</f>
        <v/>
      </c>
      <c r="M383" s="29" t="str">
        <f>IFERROR(IF(B382&lt;&gt;"",L383/(HmotnosťNaStratuZískanie),""),"")</f>
        <v/>
      </c>
    </row>
    <row r="384" spans="2:13" ht="30" customHeight="1" x14ac:dyDescent="0.2">
      <c r="B384" s="22" t="str">
        <f t="shared" si="31"/>
        <v/>
      </c>
      <c r="C384" s="23" t="str">
        <f t="shared" si="34"/>
        <v/>
      </c>
      <c r="D384" s="23" t="str">
        <f t="shared" si="32"/>
        <v/>
      </c>
      <c r="E384" s="4" t="str">
        <f t="shared" si="33"/>
        <v/>
      </c>
      <c r="F384" s="24" t="str">
        <f>IFERROR(PriebežnéBMR,"")</f>
        <v/>
      </c>
      <c r="G384" s="24" t="str">
        <f>IFERROR(IF(K383&gt;0,F383*KoeficientAktivity+IF(HmotnosťCieľ="Udržať",0,IF(HmotnosťCieľ="ZNÍŽIŤ",-500,IF(HmotnosťCieľ="Zvýšiť",500))),""),"")</f>
        <v/>
      </c>
      <c r="H384" s="24" t="str">
        <f>IFERROR(F384*(KoeficientAktivity),"")</f>
        <v/>
      </c>
      <c r="I384" s="25" t="str">
        <f t="shared" si="30"/>
        <v/>
      </c>
      <c r="J384" s="25" t="str">
        <f t="shared" si="35"/>
        <v/>
      </c>
      <c r="K384" s="26" t="str">
        <f>IFERROR(IF(Štandardné,J384/KalNaLibru,J384/KalNaLibru/2.2),"")</f>
        <v/>
      </c>
      <c r="L384" s="27" t="str">
        <f>IFERROR(HmotnosťNaStratuZískanie-K384,"")</f>
        <v/>
      </c>
      <c r="M384" s="29" t="str">
        <f>IFERROR(IF(B383&lt;&gt;"",L384/(HmotnosťNaStratuZískanie),""),"")</f>
        <v/>
      </c>
    </row>
    <row r="385" spans="2:13" ht="30" customHeight="1" x14ac:dyDescent="0.2">
      <c r="B385" s="22" t="str">
        <f t="shared" si="31"/>
        <v/>
      </c>
      <c r="C385" s="23" t="str">
        <f t="shared" si="34"/>
        <v/>
      </c>
      <c r="D385" s="23" t="str">
        <f t="shared" si="32"/>
        <v/>
      </c>
      <c r="E385" s="4" t="str">
        <f t="shared" si="33"/>
        <v/>
      </c>
      <c r="F385" s="24" t="str">
        <f>IFERROR(PriebežnéBMR,"")</f>
        <v/>
      </c>
      <c r="G385" s="24" t="str">
        <f>IFERROR(IF(K384&gt;0,F384*KoeficientAktivity+IF(HmotnosťCieľ="Udržať",0,IF(HmotnosťCieľ="ZNÍŽIŤ",-500,IF(HmotnosťCieľ="Zvýšiť",500))),""),"")</f>
        <v/>
      </c>
      <c r="H385" s="24" t="str">
        <f>IFERROR(F385*(KoeficientAktivity),"")</f>
        <v/>
      </c>
      <c r="I385" s="25" t="str">
        <f t="shared" si="30"/>
        <v/>
      </c>
      <c r="J385" s="25" t="str">
        <f t="shared" si="35"/>
        <v/>
      </c>
      <c r="K385" s="26" t="str">
        <f>IFERROR(IF(Štandardné,J385/KalNaLibru,J385/KalNaLibru/2.2),"")</f>
        <v/>
      </c>
      <c r="L385" s="27" t="str">
        <f>IFERROR(HmotnosťNaStratuZískanie-K385,"")</f>
        <v/>
      </c>
      <c r="M385" s="29" t="str">
        <f>IFERROR(IF(B384&lt;&gt;"",L385/(HmotnosťNaStratuZískanie),""),"")</f>
        <v/>
      </c>
    </row>
    <row r="386" spans="2:13" ht="30" customHeight="1" x14ac:dyDescent="0.2">
      <c r="B386" s="22" t="str">
        <f t="shared" si="31"/>
        <v/>
      </c>
      <c r="C386" s="23" t="str">
        <f t="shared" si="34"/>
        <v/>
      </c>
      <c r="D386" s="23" t="str">
        <f t="shared" si="32"/>
        <v/>
      </c>
      <c r="E386" s="4" t="str">
        <f t="shared" si="33"/>
        <v/>
      </c>
      <c r="F386" s="24" t="str">
        <f>IFERROR(PriebežnéBMR,"")</f>
        <v/>
      </c>
      <c r="G386" s="24" t="str">
        <f>IFERROR(IF(K385&gt;0,F385*KoeficientAktivity+IF(HmotnosťCieľ="Udržať",0,IF(HmotnosťCieľ="ZNÍŽIŤ",-500,IF(HmotnosťCieľ="Zvýšiť",500))),""),"")</f>
        <v/>
      </c>
      <c r="H386" s="24" t="str">
        <f>IFERROR(F386*(KoeficientAktivity),"")</f>
        <v/>
      </c>
      <c r="I386" s="25" t="str">
        <f t="shared" si="30"/>
        <v/>
      </c>
      <c r="J386" s="25" t="str">
        <f t="shared" si="35"/>
        <v/>
      </c>
      <c r="K386" s="26" t="str">
        <f>IFERROR(IF(Štandardné,J386/KalNaLibru,J386/KalNaLibru/2.2),"")</f>
        <v/>
      </c>
      <c r="L386" s="27" t="str">
        <f>IFERROR(HmotnosťNaStratuZískanie-K386,"")</f>
        <v/>
      </c>
      <c r="M386" s="29" t="str">
        <f>IFERROR(IF(B385&lt;&gt;"",L386/(HmotnosťNaStratuZískanie),""),"")</f>
        <v/>
      </c>
    </row>
    <row r="387" spans="2:13" ht="30" customHeight="1" x14ac:dyDescent="0.2">
      <c r="B387" s="22" t="str">
        <f t="shared" si="31"/>
        <v/>
      </c>
      <c r="C387" s="23" t="str">
        <f t="shared" si="34"/>
        <v/>
      </c>
      <c r="D387" s="23" t="str">
        <f t="shared" si="32"/>
        <v/>
      </c>
      <c r="E387" s="4" t="str">
        <f t="shared" si="33"/>
        <v/>
      </c>
      <c r="F387" s="24" t="str">
        <f>IFERROR(PriebežnéBMR,"")</f>
        <v/>
      </c>
      <c r="G387" s="24" t="str">
        <f>IFERROR(IF(K386&gt;0,F386*KoeficientAktivity+IF(HmotnosťCieľ="Udržať",0,IF(HmotnosťCieľ="ZNÍŽIŤ",-500,IF(HmotnosťCieľ="Zvýšiť",500))),""),"")</f>
        <v/>
      </c>
      <c r="H387" s="24" t="str">
        <f>IFERROR(F387*(KoeficientAktivity),"")</f>
        <v/>
      </c>
      <c r="I387" s="25" t="str">
        <f t="shared" si="30"/>
        <v/>
      </c>
      <c r="J387" s="25" t="str">
        <f t="shared" si="35"/>
        <v/>
      </c>
      <c r="K387" s="26" t="str">
        <f>IFERROR(IF(Štandardné,J387/KalNaLibru,J387/KalNaLibru/2.2),"")</f>
        <v/>
      </c>
      <c r="L387" s="27" t="str">
        <f>IFERROR(HmotnosťNaStratuZískanie-K387,"")</f>
        <v/>
      </c>
      <c r="M387" s="29" t="str">
        <f>IFERROR(IF(B386&lt;&gt;"",L387/(HmotnosťNaStratuZískanie),""),"")</f>
        <v/>
      </c>
    </row>
    <row r="388" spans="2:13" ht="30" customHeight="1" x14ac:dyDescent="0.2">
      <c r="B388" s="22" t="str">
        <f t="shared" si="31"/>
        <v/>
      </c>
      <c r="C388" s="23" t="str">
        <f t="shared" si="34"/>
        <v/>
      </c>
      <c r="D388" s="23" t="str">
        <f t="shared" si="32"/>
        <v/>
      </c>
      <c r="E388" s="4" t="str">
        <f t="shared" si="33"/>
        <v/>
      </c>
      <c r="F388" s="24" t="str">
        <f>IFERROR(PriebežnéBMR,"")</f>
        <v/>
      </c>
      <c r="G388" s="24" t="str">
        <f>IFERROR(IF(K387&gt;0,F387*KoeficientAktivity+IF(HmotnosťCieľ="Udržať",0,IF(HmotnosťCieľ="ZNÍŽIŤ",-500,IF(HmotnosťCieľ="Zvýšiť",500))),""),"")</f>
        <v/>
      </c>
      <c r="H388" s="24" t="str">
        <f>IFERROR(F388*(KoeficientAktivity),"")</f>
        <v/>
      </c>
      <c r="I388" s="25" t="str">
        <f t="shared" si="30"/>
        <v/>
      </c>
      <c r="J388" s="25" t="str">
        <f t="shared" si="35"/>
        <v/>
      </c>
      <c r="K388" s="26" t="str">
        <f>IFERROR(IF(Štandardné,J388/KalNaLibru,J388/KalNaLibru/2.2),"")</f>
        <v/>
      </c>
      <c r="L388" s="27" t="str">
        <f>IFERROR(HmotnosťNaStratuZískanie-K388,"")</f>
        <v/>
      </c>
      <c r="M388" s="29" t="str">
        <f>IFERROR(IF(B387&lt;&gt;"",L388/(HmotnosťNaStratuZískanie),""),"")</f>
        <v/>
      </c>
    </row>
    <row r="389" spans="2:13" ht="30" customHeight="1" x14ac:dyDescent="0.2">
      <c r="B389" s="22" t="str">
        <f t="shared" si="31"/>
        <v/>
      </c>
      <c r="C389" s="23" t="str">
        <f t="shared" si="34"/>
        <v/>
      </c>
      <c r="D389" s="23" t="str">
        <f t="shared" si="32"/>
        <v/>
      </c>
      <c r="E389" s="4" t="str">
        <f t="shared" si="33"/>
        <v/>
      </c>
      <c r="F389" s="24" t="str">
        <f>IFERROR(PriebežnéBMR,"")</f>
        <v/>
      </c>
      <c r="G389" s="24" t="str">
        <f>IFERROR(IF(K388&gt;0,F388*KoeficientAktivity+IF(HmotnosťCieľ="Udržať",0,IF(HmotnosťCieľ="ZNÍŽIŤ",-500,IF(HmotnosťCieľ="Zvýšiť",500))),""),"")</f>
        <v/>
      </c>
      <c r="H389" s="24" t="str">
        <f>IFERROR(F389*(KoeficientAktivity),"")</f>
        <v/>
      </c>
      <c r="I389" s="25" t="str">
        <f t="shared" si="30"/>
        <v/>
      </c>
      <c r="J389" s="25" t="str">
        <f t="shared" si="35"/>
        <v/>
      </c>
      <c r="K389" s="26" t="str">
        <f>IFERROR(IF(Štandardné,J389/KalNaLibru,J389/KalNaLibru/2.2),"")</f>
        <v/>
      </c>
      <c r="L389" s="27" t="str">
        <f>IFERROR(HmotnosťNaStratuZískanie-K389,"")</f>
        <v/>
      </c>
      <c r="M389" s="29" t="str">
        <f>IFERROR(IF(B388&lt;&gt;"",L389/(HmotnosťNaStratuZískanie),""),"")</f>
        <v/>
      </c>
    </row>
    <row r="390" spans="2:13" ht="30" customHeight="1" x14ac:dyDescent="0.2">
      <c r="B390" s="22" t="str">
        <f t="shared" si="31"/>
        <v/>
      </c>
      <c r="C390" s="23" t="str">
        <f t="shared" si="34"/>
        <v/>
      </c>
      <c r="D390" s="23" t="str">
        <f t="shared" si="32"/>
        <v/>
      </c>
      <c r="E390" s="4" t="str">
        <f t="shared" si="33"/>
        <v/>
      </c>
      <c r="F390" s="24" t="str">
        <f>IFERROR(PriebežnéBMR,"")</f>
        <v/>
      </c>
      <c r="G390" s="24" t="str">
        <f>IFERROR(IF(K389&gt;0,F389*KoeficientAktivity+IF(HmotnosťCieľ="Udržať",0,IF(HmotnosťCieľ="ZNÍŽIŤ",-500,IF(HmotnosťCieľ="Zvýšiť",500))),""),"")</f>
        <v/>
      </c>
      <c r="H390" s="24" t="str">
        <f>IFERROR(F390*(KoeficientAktivity),"")</f>
        <v/>
      </c>
      <c r="I390" s="25" t="str">
        <f t="shared" si="30"/>
        <v/>
      </c>
      <c r="J390" s="25" t="str">
        <f t="shared" si="35"/>
        <v/>
      </c>
      <c r="K390" s="26" t="str">
        <f>IFERROR(IF(Štandardné,J390/KalNaLibru,J390/KalNaLibru/2.2),"")</f>
        <v/>
      </c>
      <c r="L390" s="27" t="str">
        <f>IFERROR(HmotnosťNaStratuZískanie-K390,"")</f>
        <v/>
      </c>
      <c r="M390" s="29" t="str">
        <f>IFERROR(IF(B389&lt;&gt;"",L390/(HmotnosťNaStratuZískanie),""),"")</f>
        <v/>
      </c>
    </row>
    <row r="391" spans="2:13" ht="30" customHeight="1" x14ac:dyDescent="0.2">
      <c r="B391" s="22" t="str">
        <f t="shared" si="31"/>
        <v/>
      </c>
      <c r="C391" s="23" t="str">
        <f t="shared" si="34"/>
        <v/>
      </c>
      <c r="D391" s="23" t="str">
        <f t="shared" si="32"/>
        <v/>
      </c>
      <c r="E391" s="4" t="str">
        <f t="shared" si="33"/>
        <v/>
      </c>
      <c r="F391" s="24" t="str">
        <f>IFERROR(PriebežnéBMR,"")</f>
        <v/>
      </c>
      <c r="G391" s="24" t="str">
        <f>IFERROR(IF(K390&gt;0,F390*KoeficientAktivity+IF(HmotnosťCieľ="Udržať",0,IF(HmotnosťCieľ="ZNÍŽIŤ",-500,IF(HmotnosťCieľ="Zvýšiť",500))),""),"")</f>
        <v/>
      </c>
      <c r="H391" s="24" t="str">
        <f>IFERROR(F391*(KoeficientAktivity),"")</f>
        <v/>
      </c>
      <c r="I391" s="25" t="str">
        <f t="shared" si="30"/>
        <v/>
      </c>
      <c r="J391" s="25" t="str">
        <f t="shared" si="35"/>
        <v/>
      </c>
      <c r="K391" s="26" t="str">
        <f>IFERROR(IF(Štandardné,J391/KalNaLibru,J391/KalNaLibru/2.2),"")</f>
        <v/>
      </c>
      <c r="L391" s="27" t="str">
        <f>IFERROR(HmotnosťNaStratuZískanie-K391,"")</f>
        <v/>
      </c>
      <c r="M391" s="29" t="str">
        <f>IFERROR(IF(B390&lt;&gt;"",L391/(HmotnosťNaStratuZískanie),""),"")</f>
        <v/>
      </c>
    </row>
    <row r="392" spans="2:13" ht="30" customHeight="1" x14ac:dyDescent="0.2">
      <c r="B392" s="22" t="str">
        <f t="shared" si="31"/>
        <v/>
      </c>
      <c r="C392" s="23" t="str">
        <f t="shared" si="34"/>
        <v/>
      </c>
      <c r="D392" s="23" t="str">
        <f t="shared" si="32"/>
        <v/>
      </c>
      <c r="E392" s="4" t="str">
        <f t="shared" si="33"/>
        <v/>
      </c>
      <c r="F392" s="24" t="str">
        <f>IFERROR(PriebežnéBMR,"")</f>
        <v/>
      </c>
      <c r="G392" s="24" t="str">
        <f>IFERROR(IF(K391&gt;0,F391*KoeficientAktivity+IF(HmotnosťCieľ="Udržať",0,IF(HmotnosťCieľ="ZNÍŽIŤ",-500,IF(HmotnosťCieľ="Zvýšiť",500))),""),"")</f>
        <v/>
      </c>
      <c r="H392" s="24" t="str">
        <f>IFERROR(F392*(KoeficientAktivity),"")</f>
        <v/>
      </c>
      <c r="I392" s="25" t="str">
        <f t="shared" si="30"/>
        <v/>
      </c>
      <c r="J392" s="25" t="str">
        <f t="shared" si="35"/>
        <v/>
      </c>
      <c r="K392" s="26" t="str">
        <f>IFERROR(IF(Štandardné,J392/KalNaLibru,J392/KalNaLibru/2.2),"")</f>
        <v/>
      </c>
      <c r="L392" s="27" t="str">
        <f>IFERROR(HmotnosťNaStratuZískanie-K392,"")</f>
        <v/>
      </c>
      <c r="M392" s="29" t="str">
        <f>IFERROR(IF(B391&lt;&gt;"",L392/(HmotnosťNaStratuZískanie),""),"")</f>
        <v/>
      </c>
    </row>
    <row r="393" spans="2:13" ht="30" customHeight="1" x14ac:dyDescent="0.2">
      <c r="B393" s="22" t="str">
        <f t="shared" si="31"/>
        <v/>
      </c>
      <c r="C393" s="23" t="str">
        <f t="shared" si="34"/>
        <v/>
      </c>
      <c r="D393" s="23" t="str">
        <f t="shared" si="32"/>
        <v/>
      </c>
      <c r="E393" s="4" t="str">
        <f t="shared" si="33"/>
        <v/>
      </c>
      <c r="F393" s="24" t="str">
        <f>IFERROR(PriebežnéBMR,"")</f>
        <v/>
      </c>
      <c r="G393" s="24" t="str">
        <f>IFERROR(IF(K392&gt;0,F392*KoeficientAktivity+IF(HmotnosťCieľ="Udržať",0,IF(HmotnosťCieľ="ZNÍŽIŤ",-500,IF(HmotnosťCieľ="Zvýšiť",500))),""),"")</f>
        <v/>
      </c>
      <c r="H393" s="24" t="str">
        <f>IFERROR(F393*(KoeficientAktivity),"")</f>
        <v/>
      </c>
      <c r="I393" s="25" t="str">
        <f t="shared" si="30"/>
        <v/>
      </c>
      <c r="J393" s="25" t="str">
        <f t="shared" si="35"/>
        <v/>
      </c>
      <c r="K393" s="26" t="str">
        <f>IFERROR(IF(Štandardné,J393/KalNaLibru,J393/KalNaLibru/2.2),"")</f>
        <v/>
      </c>
      <c r="L393" s="27" t="str">
        <f>IFERROR(HmotnosťNaStratuZískanie-K393,"")</f>
        <v/>
      </c>
      <c r="M393" s="29" t="str">
        <f>IFERROR(IF(B392&lt;&gt;"",L393/(HmotnosťNaStratuZískanie),""),"")</f>
        <v/>
      </c>
    </row>
    <row r="394" spans="2:13" ht="30" customHeight="1" x14ac:dyDescent="0.2">
      <c r="B394" s="22" t="str">
        <f t="shared" si="31"/>
        <v/>
      </c>
      <c r="C394" s="23" t="str">
        <f t="shared" si="34"/>
        <v/>
      </c>
      <c r="D394" s="23" t="str">
        <f t="shared" si="32"/>
        <v/>
      </c>
      <c r="E394" s="4" t="str">
        <f t="shared" si="33"/>
        <v/>
      </c>
      <c r="F394" s="24" t="str">
        <f>IFERROR(PriebežnéBMR,"")</f>
        <v/>
      </c>
      <c r="G394" s="24" t="str">
        <f>IFERROR(IF(K393&gt;0,F393*KoeficientAktivity+IF(HmotnosťCieľ="Udržať",0,IF(HmotnosťCieľ="ZNÍŽIŤ",-500,IF(HmotnosťCieľ="Zvýšiť",500))),""),"")</f>
        <v/>
      </c>
      <c r="H394" s="24" t="str">
        <f>IFERROR(F394*(KoeficientAktivity),"")</f>
        <v/>
      </c>
      <c r="I394" s="25" t="str">
        <f t="shared" si="30"/>
        <v/>
      </c>
      <c r="J394" s="25" t="str">
        <f t="shared" si="35"/>
        <v/>
      </c>
      <c r="K394" s="26" t="str">
        <f>IFERROR(IF(Štandardné,J394/KalNaLibru,J394/KalNaLibru/2.2),"")</f>
        <v/>
      </c>
      <c r="L394" s="27" t="str">
        <f>IFERROR(HmotnosťNaStratuZískanie-K394,"")</f>
        <v/>
      </c>
      <c r="M394" s="29" t="str">
        <f>IFERROR(IF(B393&lt;&gt;"",L394/(HmotnosťNaStratuZískanie),""),"")</f>
        <v/>
      </c>
    </row>
    <row r="395" spans="2:13" ht="30" customHeight="1" x14ac:dyDescent="0.2">
      <c r="B395" s="22" t="str">
        <f t="shared" si="31"/>
        <v/>
      </c>
      <c r="C395" s="23" t="str">
        <f t="shared" si="34"/>
        <v/>
      </c>
      <c r="D395" s="23" t="str">
        <f t="shared" si="32"/>
        <v/>
      </c>
      <c r="E395" s="4" t="str">
        <f t="shared" si="33"/>
        <v/>
      </c>
      <c r="F395" s="24" t="str">
        <f>IFERROR(PriebežnéBMR,"")</f>
        <v/>
      </c>
      <c r="G395" s="24" t="str">
        <f>IFERROR(IF(K394&gt;0,F394*KoeficientAktivity+IF(HmotnosťCieľ="Udržať",0,IF(HmotnosťCieľ="ZNÍŽIŤ",-500,IF(HmotnosťCieľ="Zvýšiť",500))),""),"")</f>
        <v/>
      </c>
      <c r="H395" s="24" t="str">
        <f>IFERROR(F395*(KoeficientAktivity),"")</f>
        <v/>
      </c>
      <c r="I395" s="25" t="str">
        <f t="shared" ref="I395:I458" si="36">IFERROR(IF(HmotnosťCieľ="Zvýšiť",G395-H395,H395-G395),"")</f>
        <v/>
      </c>
      <c r="J395" s="25" t="str">
        <f t="shared" si="35"/>
        <v/>
      </c>
      <c r="K395" s="26" t="str">
        <f>IFERROR(IF(Štandardné,J395/KalNaLibru,J395/KalNaLibru/2.2),"")</f>
        <v/>
      </c>
      <c r="L395" s="27" t="str">
        <f>IFERROR(HmotnosťNaStratuZískanie-K395,"")</f>
        <v/>
      </c>
      <c r="M395" s="29" t="str">
        <f>IFERROR(IF(B394&lt;&gt;"",L395/(HmotnosťNaStratuZískanie),""),"")</f>
        <v/>
      </c>
    </row>
    <row r="396" spans="2:13" ht="30" customHeight="1" x14ac:dyDescent="0.2">
      <c r="B396" s="22" t="str">
        <f t="shared" ref="B396:B459" si="37">IFERROR(IF(K395&gt;0,B395+1,""),"")</f>
        <v/>
      </c>
      <c r="C396" s="23" t="str">
        <f t="shared" si="34"/>
        <v/>
      </c>
      <c r="D396" s="23" t="str">
        <f t="shared" ref="D396:D459" si="38">IFERROR(IF(K395&gt;0,D395+1,""),"")</f>
        <v/>
      </c>
      <c r="E396" s="4" t="str">
        <f t="shared" ref="E396:E459" si="39">IFERROR(IF($D396&lt;&gt;"",E395-(I395/KalNaLibru),""),"")</f>
        <v/>
      </c>
      <c r="F396" s="24" t="str">
        <f>IFERROR(PriebežnéBMR,"")</f>
        <v/>
      </c>
      <c r="G396" s="24" t="str">
        <f>IFERROR(IF(K395&gt;0,F395*KoeficientAktivity+IF(HmotnosťCieľ="Udržať",0,IF(HmotnosťCieľ="ZNÍŽIŤ",-500,IF(HmotnosťCieľ="Zvýšiť",500))),""),"")</f>
        <v/>
      </c>
      <c r="H396" s="24" t="str">
        <f>IFERROR(F396*(KoeficientAktivity),"")</f>
        <v/>
      </c>
      <c r="I396" s="25" t="str">
        <f t="shared" si="36"/>
        <v/>
      </c>
      <c r="J396" s="25" t="str">
        <f t="shared" si="35"/>
        <v/>
      </c>
      <c r="K396" s="26" t="str">
        <f>IFERROR(IF(Štandardné,J396/KalNaLibru,J396/KalNaLibru/2.2),"")</f>
        <v/>
      </c>
      <c r="L396" s="27" t="str">
        <f>IFERROR(HmotnosťNaStratuZískanie-K396,"")</f>
        <v/>
      </c>
      <c r="M396" s="29" t="str">
        <f>IFERROR(IF(B395&lt;&gt;"",L396/(HmotnosťNaStratuZískanie),""),"")</f>
        <v/>
      </c>
    </row>
    <row r="397" spans="2:13" ht="30" customHeight="1" x14ac:dyDescent="0.2">
      <c r="B397" s="22" t="str">
        <f t="shared" si="37"/>
        <v/>
      </c>
      <c r="C397" s="23" t="str">
        <f t="shared" ref="C397:C460" si="40">IFERROR(IF(D397&lt;&gt;"",IF(MOD(D397,7)=1,(D396/7)+1,""),""),"")</f>
        <v/>
      </c>
      <c r="D397" s="23" t="str">
        <f t="shared" si="38"/>
        <v/>
      </c>
      <c r="E397" s="4" t="str">
        <f t="shared" si="39"/>
        <v/>
      </c>
      <c r="F397" s="24" t="str">
        <f>IFERROR(PriebežnéBMR,"")</f>
        <v/>
      </c>
      <c r="G397" s="24" t="str">
        <f>IFERROR(IF(K396&gt;0,F396*KoeficientAktivity+IF(HmotnosťCieľ="Udržať",0,IF(HmotnosťCieľ="ZNÍŽIŤ",-500,IF(HmotnosťCieľ="Zvýšiť",500))),""),"")</f>
        <v/>
      </c>
      <c r="H397" s="24" t="str">
        <f>IFERROR(F397*(KoeficientAktivity),"")</f>
        <v/>
      </c>
      <c r="I397" s="25" t="str">
        <f t="shared" si="36"/>
        <v/>
      </c>
      <c r="J397" s="25" t="str">
        <f t="shared" ref="J397:J460" si="41">IFERROR(J396-I397,"")</f>
        <v/>
      </c>
      <c r="K397" s="26" t="str">
        <f>IFERROR(IF(Štandardné,J397/KalNaLibru,J397/KalNaLibru/2.2),"")</f>
        <v/>
      </c>
      <c r="L397" s="27" t="str">
        <f>IFERROR(HmotnosťNaStratuZískanie-K397,"")</f>
        <v/>
      </c>
      <c r="M397" s="29" t="str">
        <f>IFERROR(IF(B396&lt;&gt;"",L397/(HmotnosťNaStratuZískanie),""),"")</f>
        <v/>
      </c>
    </row>
    <row r="398" spans="2:13" ht="30" customHeight="1" x14ac:dyDescent="0.2">
      <c r="B398" s="22" t="str">
        <f t="shared" si="37"/>
        <v/>
      </c>
      <c r="C398" s="23" t="str">
        <f t="shared" si="40"/>
        <v/>
      </c>
      <c r="D398" s="23" t="str">
        <f t="shared" si="38"/>
        <v/>
      </c>
      <c r="E398" s="4" t="str">
        <f t="shared" si="39"/>
        <v/>
      </c>
      <c r="F398" s="24" t="str">
        <f>IFERROR(PriebežnéBMR,"")</f>
        <v/>
      </c>
      <c r="G398" s="24" t="str">
        <f>IFERROR(IF(K397&gt;0,F397*KoeficientAktivity+IF(HmotnosťCieľ="Udržať",0,IF(HmotnosťCieľ="ZNÍŽIŤ",-500,IF(HmotnosťCieľ="Zvýšiť",500))),""),"")</f>
        <v/>
      </c>
      <c r="H398" s="24" t="str">
        <f>IFERROR(F398*(KoeficientAktivity),"")</f>
        <v/>
      </c>
      <c r="I398" s="25" t="str">
        <f t="shared" si="36"/>
        <v/>
      </c>
      <c r="J398" s="25" t="str">
        <f t="shared" si="41"/>
        <v/>
      </c>
      <c r="K398" s="26" t="str">
        <f>IFERROR(IF(Štandardné,J398/KalNaLibru,J398/KalNaLibru/2.2),"")</f>
        <v/>
      </c>
      <c r="L398" s="27" t="str">
        <f>IFERROR(HmotnosťNaStratuZískanie-K398,"")</f>
        <v/>
      </c>
      <c r="M398" s="29" t="str">
        <f>IFERROR(IF(B397&lt;&gt;"",L398/(HmotnosťNaStratuZískanie),""),"")</f>
        <v/>
      </c>
    </row>
    <row r="399" spans="2:13" ht="30" customHeight="1" x14ac:dyDescent="0.2">
      <c r="B399" s="22" t="str">
        <f t="shared" si="37"/>
        <v/>
      </c>
      <c r="C399" s="23" t="str">
        <f t="shared" si="40"/>
        <v/>
      </c>
      <c r="D399" s="23" t="str">
        <f t="shared" si="38"/>
        <v/>
      </c>
      <c r="E399" s="4" t="str">
        <f t="shared" si="39"/>
        <v/>
      </c>
      <c r="F399" s="24" t="str">
        <f>IFERROR(PriebežnéBMR,"")</f>
        <v/>
      </c>
      <c r="G399" s="24" t="str">
        <f>IFERROR(IF(K398&gt;0,F398*KoeficientAktivity+IF(HmotnosťCieľ="Udržať",0,IF(HmotnosťCieľ="ZNÍŽIŤ",-500,IF(HmotnosťCieľ="Zvýšiť",500))),""),"")</f>
        <v/>
      </c>
      <c r="H399" s="24" t="str">
        <f>IFERROR(F399*(KoeficientAktivity),"")</f>
        <v/>
      </c>
      <c r="I399" s="25" t="str">
        <f t="shared" si="36"/>
        <v/>
      </c>
      <c r="J399" s="25" t="str">
        <f t="shared" si="41"/>
        <v/>
      </c>
      <c r="K399" s="26" t="str">
        <f>IFERROR(IF(Štandardné,J399/KalNaLibru,J399/KalNaLibru/2.2),"")</f>
        <v/>
      </c>
      <c r="L399" s="27" t="str">
        <f>IFERROR(HmotnosťNaStratuZískanie-K399,"")</f>
        <v/>
      </c>
      <c r="M399" s="29" t="str">
        <f>IFERROR(IF(B398&lt;&gt;"",L399/(HmotnosťNaStratuZískanie),""),"")</f>
        <v/>
      </c>
    </row>
    <row r="400" spans="2:13" ht="30" customHeight="1" x14ac:dyDescent="0.2">
      <c r="B400" s="22" t="str">
        <f t="shared" si="37"/>
        <v/>
      </c>
      <c r="C400" s="23" t="str">
        <f t="shared" si="40"/>
        <v/>
      </c>
      <c r="D400" s="23" t="str">
        <f t="shared" si="38"/>
        <v/>
      </c>
      <c r="E400" s="4" t="str">
        <f t="shared" si="39"/>
        <v/>
      </c>
      <c r="F400" s="24" t="str">
        <f>IFERROR(PriebežnéBMR,"")</f>
        <v/>
      </c>
      <c r="G400" s="24" t="str">
        <f>IFERROR(IF(K399&gt;0,F399*KoeficientAktivity+IF(HmotnosťCieľ="Udržať",0,IF(HmotnosťCieľ="ZNÍŽIŤ",-500,IF(HmotnosťCieľ="Zvýšiť",500))),""),"")</f>
        <v/>
      </c>
      <c r="H400" s="24" t="str">
        <f>IFERROR(F400*(KoeficientAktivity),"")</f>
        <v/>
      </c>
      <c r="I400" s="25" t="str">
        <f t="shared" si="36"/>
        <v/>
      </c>
      <c r="J400" s="25" t="str">
        <f t="shared" si="41"/>
        <v/>
      </c>
      <c r="K400" s="26" t="str">
        <f>IFERROR(IF(Štandardné,J400/KalNaLibru,J400/KalNaLibru/2.2),"")</f>
        <v/>
      </c>
      <c r="L400" s="27" t="str">
        <f>IFERROR(HmotnosťNaStratuZískanie-K400,"")</f>
        <v/>
      </c>
      <c r="M400" s="29" t="str">
        <f>IFERROR(IF(B399&lt;&gt;"",L400/(HmotnosťNaStratuZískanie),""),"")</f>
        <v/>
      </c>
    </row>
    <row r="401" spans="2:13" ht="30" customHeight="1" x14ac:dyDescent="0.2">
      <c r="B401" s="22" t="str">
        <f t="shared" si="37"/>
        <v/>
      </c>
      <c r="C401" s="23" t="str">
        <f t="shared" si="40"/>
        <v/>
      </c>
      <c r="D401" s="23" t="str">
        <f t="shared" si="38"/>
        <v/>
      </c>
      <c r="E401" s="4" t="str">
        <f t="shared" si="39"/>
        <v/>
      </c>
      <c r="F401" s="24" t="str">
        <f>IFERROR(PriebežnéBMR,"")</f>
        <v/>
      </c>
      <c r="G401" s="24" t="str">
        <f>IFERROR(IF(K400&gt;0,F400*KoeficientAktivity+IF(HmotnosťCieľ="Udržať",0,IF(HmotnosťCieľ="ZNÍŽIŤ",-500,IF(HmotnosťCieľ="Zvýšiť",500))),""),"")</f>
        <v/>
      </c>
      <c r="H401" s="24" t="str">
        <f>IFERROR(F401*(KoeficientAktivity),"")</f>
        <v/>
      </c>
      <c r="I401" s="25" t="str">
        <f t="shared" si="36"/>
        <v/>
      </c>
      <c r="J401" s="25" t="str">
        <f t="shared" si="41"/>
        <v/>
      </c>
      <c r="K401" s="26" t="str">
        <f>IFERROR(IF(Štandardné,J401/KalNaLibru,J401/KalNaLibru/2.2),"")</f>
        <v/>
      </c>
      <c r="L401" s="27" t="str">
        <f>IFERROR(HmotnosťNaStratuZískanie-K401,"")</f>
        <v/>
      </c>
      <c r="M401" s="29" t="str">
        <f>IFERROR(IF(B400&lt;&gt;"",L401/(HmotnosťNaStratuZískanie),""),"")</f>
        <v/>
      </c>
    </row>
    <row r="402" spans="2:13" ht="30" customHeight="1" x14ac:dyDescent="0.2">
      <c r="B402" s="22" t="str">
        <f t="shared" si="37"/>
        <v/>
      </c>
      <c r="C402" s="23" t="str">
        <f t="shared" si="40"/>
        <v/>
      </c>
      <c r="D402" s="23" t="str">
        <f t="shared" si="38"/>
        <v/>
      </c>
      <c r="E402" s="4" t="str">
        <f t="shared" si="39"/>
        <v/>
      </c>
      <c r="F402" s="24" t="str">
        <f>IFERROR(PriebežnéBMR,"")</f>
        <v/>
      </c>
      <c r="G402" s="24" t="str">
        <f>IFERROR(IF(K401&gt;0,F401*KoeficientAktivity+IF(HmotnosťCieľ="Udržať",0,IF(HmotnosťCieľ="ZNÍŽIŤ",-500,IF(HmotnosťCieľ="Zvýšiť",500))),""),"")</f>
        <v/>
      </c>
      <c r="H402" s="24" t="str">
        <f>IFERROR(F402*(KoeficientAktivity),"")</f>
        <v/>
      </c>
      <c r="I402" s="25" t="str">
        <f t="shared" si="36"/>
        <v/>
      </c>
      <c r="J402" s="25" t="str">
        <f t="shared" si="41"/>
        <v/>
      </c>
      <c r="K402" s="26" t="str">
        <f>IFERROR(IF(Štandardné,J402/KalNaLibru,J402/KalNaLibru/2.2),"")</f>
        <v/>
      </c>
      <c r="L402" s="27" t="str">
        <f>IFERROR(HmotnosťNaStratuZískanie-K402,"")</f>
        <v/>
      </c>
      <c r="M402" s="29" t="str">
        <f>IFERROR(IF(B401&lt;&gt;"",L402/(HmotnosťNaStratuZískanie),""),"")</f>
        <v/>
      </c>
    </row>
    <row r="403" spans="2:13" ht="30" customHeight="1" x14ac:dyDescent="0.2">
      <c r="B403" s="22" t="str">
        <f t="shared" si="37"/>
        <v/>
      </c>
      <c r="C403" s="23" t="str">
        <f t="shared" si="40"/>
        <v/>
      </c>
      <c r="D403" s="23" t="str">
        <f t="shared" si="38"/>
        <v/>
      </c>
      <c r="E403" s="4" t="str">
        <f t="shared" si="39"/>
        <v/>
      </c>
      <c r="F403" s="24" t="str">
        <f>IFERROR(PriebežnéBMR,"")</f>
        <v/>
      </c>
      <c r="G403" s="24" t="str">
        <f>IFERROR(IF(K402&gt;0,F402*KoeficientAktivity+IF(HmotnosťCieľ="Udržať",0,IF(HmotnosťCieľ="ZNÍŽIŤ",-500,IF(HmotnosťCieľ="Zvýšiť",500))),""),"")</f>
        <v/>
      </c>
      <c r="H403" s="24" t="str">
        <f>IFERROR(F403*(KoeficientAktivity),"")</f>
        <v/>
      </c>
      <c r="I403" s="25" t="str">
        <f t="shared" si="36"/>
        <v/>
      </c>
      <c r="J403" s="25" t="str">
        <f t="shared" si="41"/>
        <v/>
      </c>
      <c r="K403" s="26" t="str">
        <f>IFERROR(IF(Štandardné,J403/KalNaLibru,J403/KalNaLibru/2.2),"")</f>
        <v/>
      </c>
      <c r="L403" s="27" t="str">
        <f>IFERROR(HmotnosťNaStratuZískanie-K403,"")</f>
        <v/>
      </c>
      <c r="M403" s="29" t="str">
        <f>IFERROR(IF(B402&lt;&gt;"",L403/(HmotnosťNaStratuZískanie),""),"")</f>
        <v/>
      </c>
    </row>
    <row r="404" spans="2:13" ht="30" customHeight="1" x14ac:dyDescent="0.2">
      <c r="B404" s="22" t="str">
        <f t="shared" si="37"/>
        <v/>
      </c>
      <c r="C404" s="23" t="str">
        <f t="shared" si="40"/>
        <v/>
      </c>
      <c r="D404" s="23" t="str">
        <f t="shared" si="38"/>
        <v/>
      </c>
      <c r="E404" s="4" t="str">
        <f t="shared" si="39"/>
        <v/>
      </c>
      <c r="F404" s="24" t="str">
        <f>IFERROR(PriebežnéBMR,"")</f>
        <v/>
      </c>
      <c r="G404" s="24" t="str">
        <f>IFERROR(IF(K403&gt;0,F403*KoeficientAktivity+IF(HmotnosťCieľ="Udržať",0,IF(HmotnosťCieľ="ZNÍŽIŤ",-500,IF(HmotnosťCieľ="Zvýšiť",500))),""),"")</f>
        <v/>
      </c>
      <c r="H404" s="24" t="str">
        <f>IFERROR(F404*(KoeficientAktivity),"")</f>
        <v/>
      </c>
      <c r="I404" s="25" t="str">
        <f t="shared" si="36"/>
        <v/>
      </c>
      <c r="J404" s="25" t="str">
        <f t="shared" si="41"/>
        <v/>
      </c>
      <c r="K404" s="26" t="str">
        <f>IFERROR(IF(Štandardné,J404/KalNaLibru,J404/KalNaLibru/2.2),"")</f>
        <v/>
      </c>
      <c r="L404" s="27" t="str">
        <f>IFERROR(HmotnosťNaStratuZískanie-K404,"")</f>
        <v/>
      </c>
      <c r="M404" s="29" t="str">
        <f>IFERROR(IF(B403&lt;&gt;"",L404/(HmotnosťNaStratuZískanie),""),"")</f>
        <v/>
      </c>
    </row>
    <row r="405" spans="2:13" ht="30" customHeight="1" x14ac:dyDescent="0.2">
      <c r="B405" s="22" t="str">
        <f t="shared" si="37"/>
        <v/>
      </c>
      <c r="C405" s="23" t="str">
        <f t="shared" si="40"/>
        <v/>
      </c>
      <c r="D405" s="23" t="str">
        <f t="shared" si="38"/>
        <v/>
      </c>
      <c r="E405" s="4" t="str">
        <f t="shared" si="39"/>
        <v/>
      </c>
      <c r="F405" s="24" t="str">
        <f>IFERROR(PriebežnéBMR,"")</f>
        <v/>
      </c>
      <c r="G405" s="24" t="str">
        <f>IFERROR(IF(K404&gt;0,F404*KoeficientAktivity+IF(HmotnosťCieľ="Udržať",0,IF(HmotnosťCieľ="ZNÍŽIŤ",-500,IF(HmotnosťCieľ="Zvýšiť",500))),""),"")</f>
        <v/>
      </c>
      <c r="H405" s="24" t="str">
        <f>IFERROR(F405*(KoeficientAktivity),"")</f>
        <v/>
      </c>
      <c r="I405" s="25" t="str">
        <f t="shared" si="36"/>
        <v/>
      </c>
      <c r="J405" s="25" t="str">
        <f t="shared" si="41"/>
        <v/>
      </c>
      <c r="K405" s="26" t="str">
        <f>IFERROR(IF(Štandardné,J405/KalNaLibru,J405/KalNaLibru/2.2),"")</f>
        <v/>
      </c>
      <c r="L405" s="27" t="str">
        <f>IFERROR(HmotnosťNaStratuZískanie-K405,"")</f>
        <v/>
      </c>
      <c r="M405" s="29" t="str">
        <f>IFERROR(IF(B404&lt;&gt;"",L405/(HmotnosťNaStratuZískanie),""),"")</f>
        <v/>
      </c>
    </row>
    <row r="406" spans="2:13" ht="30" customHeight="1" x14ac:dyDescent="0.2">
      <c r="B406" s="22" t="str">
        <f t="shared" si="37"/>
        <v/>
      </c>
      <c r="C406" s="23" t="str">
        <f t="shared" si="40"/>
        <v/>
      </c>
      <c r="D406" s="23" t="str">
        <f t="shared" si="38"/>
        <v/>
      </c>
      <c r="E406" s="4" t="str">
        <f t="shared" si="39"/>
        <v/>
      </c>
      <c r="F406" s="24" t="str">
        <f>IFERROR(PriebežnéBMR,"")</f>
        <v/>
      </c>
      <c r="G406" s="24" t="str">
        <f>IFERROR(IF(K405&gt;0,F405*KoeficientAktivity+IF(HmotnosťCieľ="Udržať",0,IF(HmotnosťCieľ="ZNÍŽIŤ",-500,IF(HmotnosťCieľ="Zvýšiť",500))),""),"")</f>
        <v/>
      </c>
      <c r="H406" s="24" t="str">
        <f>IFERROR(F406*(KoeficientAktivity),"")</f>
        <v/>
      </c>
      <c r="I406" s="25" t="str">
        <f t="shared" si="36"/>
        <v/>
      </c>
      <c r="J406" s="25" t="str">
        <f t="shared" si="41"/>
        <v/>
      </c>
      <c r="K406" s="26" t="str">
        <f>IFERROR(IF(Štandardné,J406/KalNaLibru,J406/KalNaLibru/2.2),"")</f>
        <v/>
      </c>
      <c r="L406" s="27" t="str">
        <f>IFERROR(HmotnosťNaStratuZískanie-K406,"")</f>
        <v/>
      </c>
      <c r="M406" s="29" t="str">
        <f>IFERROR(IF(B405&lt;&gt;"",L406/(HmotnosťNaStratuZískanie),""),"")</f>
        <v/>
      </c>
    </row>
    <row r="407" spans="2:13" ht="30" customHeight="1" x14ac:dyDescent="0.2">
      <c r="B407" s="22" t="str">
        <f t="shared" si="37"/>
        <v/>
      </c>
      <c r="C407" s="23" t="str">
        <f t="shared" si="40"/>
        <v/>
      </c>
      <c r="D407" s="23" t="str">
        <f t="shared" si="38"/>
        <v/>
      </c>
      <c r="E407" s="4" t="str">
        <f t="shared" si="39"/>
        <v/>
      </c>
      <c r="F407" s="24" t="str">
        <f>IFERROR(PriebežnéBMR,"")</f>
        <v/>
      </c>
      <c r="G407" s="24" t="str">
        <f>IFERROR(IF(K406&gt;0,F406*KoeficientAktivity+IF(HmotnosťCieľ="Udržať",0,IF(HmotnosťCieľ="ZNÍŽIŤ",-500,IF(HmotnosťCieľ="Zvýšiť",500))),""),"")</f>
        <v/>
      </c>
      <c r="H407" s="24" t="str">
        <f>IFERROR(F407*(KoeficientAktivity),"")</f>
        <v/>
      </c>
      <c r="I407" s="25" t="str">
        <f t="shared" si="36"/>
        <v/>
      </c>
      <c r="J407" s="25" t="str">
        <f t="shared" si="41"/>
        <v/>
      </c>
      <c r="K407" s="26" t="str">
        <f>IFERROR(IF(Štandardné,J407/KalNaLibru,J407/KalNaLibru/2.2),"")</f>
        <v/>
      </c>
      <c r="L407" s="27" t="str">
        <f>IFERROR(HmotnosťNaStratuZískanie-K407,"")</f>
        <v/>
      </c>
      <c r="M407" s="29" t="str">
        <f>IFERROR(IF(B406&lt;&gt;"",L407/(HmotnosťNaStratuZískanie),""),"")</f>
        <v/>
      </c>
    </row>
    <row r="408" spans="2:13" ht="30" customHeight="1" x14ac:dyDescent="0.2">
      <c r="B408" s="22" t="str">
        <f t="shared" si="37"/>
        <v/>
      </c>
      <c r="C408" s="23" t="str">
        <f t="shared" si="40"/>
        <v/>
      </c>
      <c r="D408" s="23" t="str">
        <f t="shared" si="38"/>
        <v/>
      </c>
      <c r="E408" s="4" t="str">
        <f t="shared" si="39"/>
        <v/>
      </c>
      <c r="F408" s="24" t="str">
        <f>IFERROR(PriebežnéBMR,"")</f>
        <v/>
      </c>
      <c r="G408" s="24" t="str">
        <f>IFERROR(IF(K407&gt;0,F407*KoeficientAktivity+IF(HmotnosťCieľ="Udržať",0,IF(HmotnosťCieľ="ZNÍŽIŤ",-500,IF(HmotnosťCieľ="Zvýšiť",500))),""),"")</f>
        <v/>
      </c>
      <c r="H408" s="24" t="str">
        <f>IFERROR(F408*(KoeficientAktivity),"")</f>
        <v/>
      </c>
      <c r="I408" s="25" t="str">
        <f t="shared" si="36"/>
        <v/>
      </c>
      <c r="J408" s="25" t="str">
        <f t="shared" si="41"/>
        <v/>
      </c>
      <c r="K408" s="26" t="str">
        <f>IFERROR(IF(Štandardné,J408/KalNaLibru,J408/KalNaLibru/2.2),"")</f>
        <v/>
      </c>
      <c r="L408" s="27" t="str">
        <f>IFERROR(HmotnosťNaStratuZískanie-K408,"")</f>
        <v/>
      </c>
      <c r="M408" s="29" t="str">
        <f>IFERROR(IF(B407&lt;&gt;"",L408/(HmotnosťNaStratuZískanie),""),"")</f>
        <v/>
      </c>
    </row>
    <row r="409" spans="2:13" ht="30" customHeight="1" x14ac:dyDescent="0.2">
      <c r="B409" s="22" t="str">
        <f t="shared" si="37"/>
        <v/>
      </c>
      <c r="C409" s="23" t="str">
        <f t="shared" si="40"/>
        <v/>
      </c>
      <c r="D409" s="23" t="str">
        <f t="shared" si="38"/>
        <v/>
      </c>
      <c r="E409" s="4" t="str">
        <f t="shared" si="39"/>
        <v/>
      </c>
      <c r="F409" s="24" t="str">
        <f>IFERROR(PriebežnéBMR,"")</f>
        <v/>
      </c>
      <c r="G409" s="24" t="str">
        <f>IFERROR(IF(K408&gt;0,F408*KoeficientAktivity+IF(HmotnosťCieľ="Udržať",0,IF(HmotnosťCieľ="ZNÍŽIŤ",-500,IF(HmotnosťCieľ="Zvýšiť",500))),""),"")</f>
        <v/>
      </c>
      <c r="H409" s="24" t="str">
        <f>IFERROR(F409*(KoeficientAktivity),"")</f>
        <v/>
      </c>
      <c r="I409" s="25" t="str">
        <f t="shared" si="36"/>
        <v/>
      </c>
      <c r="J409" s="25" t="str">
        <f t="shared" si="41"/>
        <v/>
      </c>
      <c r="K409" s="26" t="str">
        <f>IFERROR(IF(Štandardné,J409/KalNaLibru,J409/KalNaLibru/2.2),"")</f>
        <v/>
      </c>
      <c r="L409" s="27" t="str">
        <f>IFERROR(HmotnosťNaStratuZískanie-K409,"")</f>
        <v/>
      </c>
      <c r="M409" s="29" t="str">
        <f>IFERROR(IF(B408&lt;&gt;"",L409/(HmotnosťNaStratuZískanie),""),"")</f>
        <v/>
      </c>
    </row>
    <row r="410" spans="2:13" ht="30" customHeight="1" x14ac:dyDescent="0.2">
      <c r="B410" s="22" t="str">
        <f t="shared" si="37"/>
        <v/>
      </c>
      <c r="C410" s="23" t="str">
        <f t="shared" si="40"/>
        <v/>
      </c>
      <c r="D410" s="23" t="str">
        <f t="shared" si="38"/>
        <v/>
      </c>
      <c r="E410" s="4" t="str">
        <f t="shared" si="39"/>
        <v/>
      </c>
      <c r="F410" s="24" t="str">
        <f>IFERROR(PriebežnéBMR,"")</f>
        <v/>
      </c>
      <c r="G410" s="24" t="str">
        <f>IFERROR(IF(K409&gt;0,F409*KoeficientAktivity+IF(HmotnosťCieľ="Udržať",0,IF(HmotnosťCieľ="ZNÍŽIŤ",-500,IF(HmotnosťCieľ="Zvýšiť",500))),""),"")</f>
        <v/>
      </c>
      <c r="H410" s="24" t="str">
        <f>IFERROR(F410*(KoeficientAktivity),"")</f>
        <v/>
      </c>
      <c r="I410" s="25" t="str">
        <f t="shared" si="36"/>
        <v/>
      </c>
      <c r="J410" s="25" t="str">
        <f t="shared" si="41"/>
        <v/>
      </c>
      <c r="K410" s="26" t="str">
        <f>IFERROR(IF(Štandardné,J410/KalNaLibru,J410/KalNaLibru/2.2),"")</f>
        <v/>
      </c>
      <c r="L410" s="27" t="str">
        <f>IFERROR(HmotnosťNaStratuZískanie-K410,"")</f>
        <v/>
      </c>
      <c r="M410" s="29" t="str">
        <f>IFERROR(IF(B409&lt;&gt;"",L410/(HmotnosťNaStratuZískanie),""),"")</f>
        <v/>
      </c>
    </row>
    <row r="411" spans="2:13" ht="30" customHeight="1" x14ac:dyDescent="0.2">
      <c r="B411" s="22" t="str">
        <f t="shared" si="37"/>
        <v/>
      </c>
      <c r="C411" s="23" t="str">
        <f t="shared" si="40"/>
        <v/>
      </c>
      <c r="D411" s="23" t="str">
        <f t="shared" si="38"/>
        <v/>
      </c>
      <c r="E411" s="4" t="str">
        <f t="shared" si="39"/>
        <v/>
      </c>
      <c r="F411" s="24" t="str">
        <f>IFERROR(PriebežnéBMR,"")</f>
        <v/>
      </c>
      <c r="G411" s="24" t="str">
        <f>IFERROR(IF(K410&gt;0,F410*KoeficientAktivity+IF(HmotnosťCieľ="Udržať",0,IF(HmotnosťCieľ="ZNÍŽIŤ",-500,IF(HmotnosťCieľ="Zvýšiť",500))),""),"")</f>
        <v/>
      </c>
      <c r="H411" s="24" t="str">
        <f>IFERROR(F411*(KoeficientAktivity),"")</f>
        <v/>
      </c>
      <c r="I411" s="25" t="str">
        <f t="shared" si="36"/>
        <v/>
      </c>
      <c r="J411" s="25" t="str">
        <f t="shared" si="41"/>
        <v/>
      </c>
      <c r="K411" s="26" t="str">
        <f>IFERROR(IF(Štandardné,J411/KalNaLibru,J411/KalNaLibru/2.2),"")</f>
        <v/>
      </c>
      <c r="L411" s="27" t="str">
        <f>IFERROR(HmotnosťNaStratuZískanie-K411,"")</f>
        <v/>
      </c>
      <c r="M411" s="29" t="str">
        <f>IFERROR(IF(B410&lt;&gt;"",L411/(HmotnosťNaStratuZískanie),""),"")</f>
        <v/>
      </c>
    </row>
    <row r="412" spans="2:13" ht="30" customHeight="1" x14ac:dyDescent="0.2">
      <c r="B412" s="22" t="str">
        <f t="shared" si="37"/>
        <v/>
      </c>
      <c r="C412" s="23" t="str">
        <f t="shared" si="40"/>
        <v/>
      </c>
      <c r="D412" s="23" t="str">
        <f t="shared" si="38"/>
        <v/>
      </c>
      <c r="E412" s="4" t="str">
        <f t="shared" si="39"/>
        <v/>
      </c>
      <c r="F412" s="24" t="str">
        <f>IFERROR(PriebežnéBMR,"")</f>
        <v/>
      </c>
      <c r="G412" s="24" t="str">
        <f>IFERROR(IF(K411&gt;0,F411*KoeficientAktivity+IF(HmotnosťCieľ="Udržať",0,IF(HmotnosťCieľ="ZNÍŽIŤ",-500,IF(HmotnosťCieľ="Zvýšiť",500))),""),"")</f>
        <v/>
      </c>
      <c r="H412" s="24" t="str">
        <f>IFERROR(F412*(KoeficientAktivity),"")</f>
        <v/>
      </c>
      <c r="I412" s="25" t="str">
        <f t="shared" si="36"/>
        <v/>
      </c>
      <c r="J412" s="25" t="str">
        <f t="shared" si="41"/>
        <v/>
      </c>
      <c r="K412" s="26" t="str">
        <f>IFERROR(IF(Štandardné,J412/KalNaLibru,J412/KalNaLibru/2.2),"")</f>
        <v/>
      </c>
      <c r="L412" s="27" t="str">
        <f>IFERROR(HmotnosťNaStratuZískanie-K412,"")</f>
        <v/>
      </c>
      <c r="M412" s="29" t="str">
        <f>IFERROR(IF(B411&lt;&gt;"",L412/(HmotnosťNaStratuZískanie),""),"")</f>
        <v/>
      </c>
    </row>
    <row r="413" spans="2:13" ht="30" customHeight="1" x14ac:dyDescent="0.2">
      <c r="B413" s="22" t="str">
        <f t="shared" si="37"/>
        <v/>
      </c>
      <c r="C413" s="23" t="str">
        <f t="shared" si="40"/>
        <v/>
      </c>
      <c r="D413" s="23" t="str">
        <f t="shared" si="38"/>
        <v/>
      </c>
      <c r="E413" s="4" t="str">
        <f t="shared" si="39"/>
        <v/>
      </c>
      <c r="F413" s="24" t="str">
        <f>IFERROR(PriebežnéBMR,"")</f>
        <v/>
      </c>
      <c r="G413" s="24" t="str">
        <f>IFERROR(IF(K412&gt;0,F412*KoeficientAktivity+IF(HmotnosťCieľ="Udržať",0,IF(HmotnosťCieľ="ZNÍŽIŤ",-500,IF(HmotnosťCieľ="Zvýšiť",500))),""),"")</f>
        <v/>
      </c>
      <c r="H413" s="24" t="str">
        <f>IFERROR(F413*(KoeficientAktivity),"")</f>
        <v/>
      </c>
      <c r="I413" s="25" t="str">
        <f t="shared" si="36"/>
        <v/>
      </c>
      <c r="J413" s="25" t="str">
        <f t="shared" si="41"/>
        <v/>
      </c>
      <c r="K413" s="26" t="str">
        <f>IFERROR(IF(Štandardné,J413/KalNaLibru,J413/KalNaLibru/2.2),"")</f>
        <v/>
      </c>
      <c r="L413" s="27" t="str">
        <f>IFERROR(HmotnosťNaStratuZískanie-K413,"")</f>
        <v/>
      </c>
      <c r="M413" s="29" t="str">
        <f>IFERROR(IF(B412&lt;&gt;"",L413/(HmotnosťNaStratuZískanie),""),"")</f>
        <v/>
      </c>
    </row>
    <row r="414" spans="2:13" ht="30" customHeight="1" x14ac:dyDescent="0.2">
      <c r="B414" s="22" t="str">
        <f t="shared" si="37"/>
        <v/>
      </c>
      <c r="C414" s="23" t="str">
        <f t="shared" si="40"/>
        <v/>
      </c>
      <c r="D414" s="23" t="str">
        <f t="shared" si="38"/>
        <v/>
      </c>
      <c r="E414" s="4" t="str">
        <f t="shared" si="39"/>
        <v/>
      </c>
      <c r="F414" s="24" t="str">
        <f>IFERROR(PriebežnéBMR,"")</f>
        <v/>
      </c>
      <c r="G414" s="24" t="str">
        <f>IFERROR(IF(K413&gt;0,F413*KoeficientAktivity+IF(HmotnosťCieľ="Udržať",0,IF(HmotnosťCieľ="ZNÍŽIŤ",-500,IF(HmotnosťCieľ="Zvýšiť",500))),""),"")</f>
        <v/>
      </c>
      <c r="H414" s="24" t="str">
        <f>IFERROR(F414*(KoeficientAktivity),"")</f>
        <v/>
      </c>
      <c r="I414" s="25" t="str">
        <f t="shared" si="36"/>
        <v/>
      </c>
      <c r="J414" s="25" t="str">
        <f t="shared" si="41"/>
        <v/>
      </c>
      <c r="K414" s="26" t="str">
        <f>IFERROR(IF(Štandardné,J414/KalNaLibru,J414/KalNaLibru/2.2),"")</f>
        <v/>
      </c>
      <c r="L414" s="27" t="str">
        <f>IFERROR(HmotnosťNaStratuZískanie-K414,"")</f>
        <v/>
      </c>
      <c r="M414" s="29" t="str">
        <f>IFERROR(IF(B413&lt;&gt;"",L414/(HmotnosťNaStratuZískanie),""),"")</f>
        <v/>
      </c>
    </row>
    <row r="415" spans="2:13" ht="30" customHeight="1" x14ac:dyDescent="0.2">
      <c r="B415" s="22" t="str">
        <f t="shared" si="37"/>
        <v/>
      </c>
      <c r="C415" s="23" t="str">
        <f t="shared" si="40"/>
        <v/>
      </c>
      <c r="D415" s="23" t="str">
        <f t="shared" si="38"/>
        <v/>
      </c>
      <c r="E415" s="4" t="str">
        <f t="shared" si="39"/>
        <v/>
      </c>
      <c r="F415" s="24" t="str">
        <f>IFERROR(PriebežnéBMR,"")</f>
        <v/>
      </c>
      <c r="G415" s="24" t="str">
        <f>IFERROR(IF(K414&gt;0,F414*KoeficientAktivity+IF(HmotnosťCieľ="Udržať",0,IF(HmotnosťCieľ="ZNÍŽIŤ",-500,IF(HmotnosťCieľ="Zvýšiť",500))),""),"")</f>
        <v/>
      </c>
      <c r="H415" s="24" t="str">
        <f>IFERROR(F415*(KoeficientAktivity),"")</f>
        <v/>
      </c>
      <c r="I415" s="25" t="str">
        <f t="shared" si="36"/>
        <v/>
      </c>
      <c r="J415" s="25" t="str">
        <f t="shared" si="41"/>
        <v/>
      </c>
      <c r="K415" s="26" t="str">
        <f>IFERROR(IF(Štandardné,J415/KalNaLibru,J415/KalNaLibru/2.2),"")</f>
        <v/>
      </c>
      <c r="L415" s="27" t="str">
        <f>IFERROR(HmotnosťNaStratuZískanie-K415,"")</f>
        <v/>
      </c>
      <c r="M415" s="29" t="str">
        <f>IFERROR(IF(B414&lt;&gt;"",L415/(HmotnosťNaStratuZískanie),""),"")</f>
        <v/>
      </c>
    </row>
    <row r="416" spans="2:13" ht="30" customHeight="1" x14ac:dyDescent="0.2">
      <c r="B416" s="22" t="str">
        <f t="shared" si="37"/>
        <v/>
      </c>
      <c r="C416" s="23" t="str">
        <f t="shared" si="40"/>
        <v/>
      </c>
      <c r="D416" s="23" t="str">
        <f t="shared" si="38"/>
        <v/>
      </c>
      <c r="E416" s="4" t="str">
        <f t="shared" si="39"/>
        <v/>
      </c>
      <c r="F416" s="24" t="str">
        <f>IFERROR(PriebežnéBMR,"")</f>
        <v/>
      </c>
      <c r="G416" s="24" t="str">
        <f>IFERROR(IF(K415&gt;0,F415*KoeficientAktivity+IF(HmotnosťCieľ="Udržať",0,IF(HmotnosťCieľ="ZNÍŽIŤ",-500,IF(HmotnosťCieľ="Zvýšiť",500))),""),"")</f>
        <v/>
      </c>
      <c r="H416" s="24" t="str">
        <f>IFERROR(F416*(KoeficientAktivity),"")</f>
        <v/>
      </c>
      <c r="I416" s="25" t="str">
        <f t="shared" si="36"/>
        <v/>
      </c>
      <c r="J416" s="25" t="str">
        <f t="shared" si="41"/>
        <v/>
      </c>
      <c r="K416" s="26" t="str">
        <f>IFERROR(IF(Štandardné,J416/KalNaLibru,J416/KalNaLibru/2.2),"")</f>
        <v/>
      </c>
      <c r="L416" s="27" t="str">
        <f>IFERROR(HmotnosťNaStratuZískanie-K416,"")</f>
        <v/>
      </c>
      <c r="M416" s="29" t="str">
        <f>IFERROR(IF(B415&lt;&gt;"",L416/(HmotnosťNaStratuZískanie),""),"")</f>
        <v/>
      </c>
    </row>
    <row r="417" spans="2:13" ht="30" customHeight="1" x14ac:dyDescent="0.2">
      <c r="B417" s="22" t="str">
        <f t="shared" si="37"/>
        <v/>
      </c>
      <c r="C417" s="23" t="str">
        <f t="shared" si="40"/>
        <v/>
      </c>
      <c r="D417" s="23" t="str">
        <f t="shared" si="38"/>
        <v/>
      </c>
      <c r="E417" s="4" t="str">
        <f t="shared" si="39"/>
        <v/>
      </c>
      <c r="F417" s="24" t="str">
        <f>IFERROR(PriebežnéBMR,"")</f>
        <v/>
      </c>
      <c r="G417" s="24" t="str">
        <f>IFERROR(IF(K416&gt;0,F416*KoeficientAktivity+IF(HmotnosťCieľ="Udržať",0,IF(HmotnosťCieľ="ZNÍŽIŤ",-500,IF(HmotnosťCieľ="Zvýšiť",500))),""),"")</f>
        <v/>
      </c>
      <c r="H417" s="24" t="str">
        <f>IFERROR(F417*(KoeficientAktivity),"")</f>
        <v/>
      </c>
      <c r="I417" s="25" t="str">
        <f t="shared" si="36"/>
        <v/>
      </c>
      <c r="J417" s="25" t="str">
        <f t="shared" si="41"/>
        <v/>
      </c>
      <c r="K417" s="26" t="str">
        <f>IFERROR(IF(Štandardné,J417/KalNaLibru,J417/KalNaLibru/2.2),"")</f>
        <v/>
      </c>
      <c r="L417" s="27" t="str">
        <f>IFERROR(HmotnosťNaStratuZískanie-K417,"")</f>
        <v/>
      </c>
      <c r="M417" s="29" t="str">
        <f>IFERROR(IF(B416&lt;&gt;"",L417/(HmotnosťNaStratuZískanie),""),"")</f>
        <v/>
      </c>
    </row>
    <row r="418" spans="2:13" ht="30" customHeight="1" x14ac:dyDescent="0.2">
      <c r="B418" s="22" t="str">
        <f t="shared" si="37"/>
        <v/>
      </c>
      <c r="C418" s="23" t="str">
        <f t="shared" si="40"/>
        <v/>
      </c>
      <c r="D418" s="23" t="str">
        <f t="shared" si="38"/>
        <v/>
      </c>
      <c r="E418" s="4" t="str">
        <f t="shared" si="39"/>
        <v/>
      </c>
      <c r="F418" s="24" t="str">
        <f>IFERROR(PriebežnéBMR,"")</f>
        <v/>
      </c>
      <c r="G418" s="24" t="str">
        <f>IFERROR(IF(K417&gt;0,F417*KoeficientAktivity+IF(HmotnosťCieľ="Udržať",0,IF(HmotnosťCieľ="ZNÍŽIŤ",-500,IF(HmotnosťCieľ="Zvýšiť",500))),""),"")</f>
        <v/>
      </c>
      <c r="H418" s="24" t="str">
        <f>IFERROR(F418*(KoeficientAktivity),"")</f>
        <v/>
      </c>
      <c r="I418" s="25" t="str">
        <f t="shared" si="36"/>
        <v/>
      </c>
      <c r="J418" s="25" t="str">
        <f t="shared" si="41"/>
        <v/>
      </c>
      <c r="K418" s="26" t="str">
        <f>IFERROR(IF(Štandardné,J418/KalNaLibru,J418/KalNaLibru/2.2),"")</f>
        <v/>
      </c>
      <c r="L418" s="27" t="str">
        <f>IFERROR(HmotnosťNaStratuZískanie-K418,"")</f>
        <v/>
      </c>
      <c r="M418" s="29" t="str">
        <f>IFERROR(IF(B417&lt;&gt;"",L418/(HmotnosťNaStratuZískanie),""),"")</f>
        <v/>
      </c>
    </row>
    <row r="419" spans="2:13" ht="30" customHeight="1" x14ac:dyDescent="0.2">
      <c r="B419" s="22" t="str">
        <f t="shared" si="37"/>
        <v/>
      </c>
      <c r="C419" s="23" t="str">
        <f t="shared" si="40"/>
        <v/>
      </c>
      <c r="D419" s="23" t="str">
        <f t="shared" si="38"/>
        <v/>
      </c>
      <c r="E419" s="4" t="str">
        <f t="shared" si="39"/>
        <v/>
      </c>
      <c r="F419" s="24" t="str">
        <f>IFERROR(PriebežnéBMR,"")</f>
        <v/>
      </c>
      <c r="G419" s="24" t="str">
        <f>IFERROR(IF(K418&gt;0,F418*KoeficientAktivity+IF(HmotnosťCieľ="Udržať",0,IF(HmotnosťCieľ="ZNÍŽIŤ",-500,IF(HmotnosťCieľ="Zvýšiť",500))),""),"")</f>
        <v/>
      </c>
      <c r="H419" s="24" t="str">
        <f>IFERROR(F419*(KoeficientAktivity),"")</f>
        <v/>
      </c>
      <c r="I419" s="25" t="str">
        <f t="shared" si="36"/>
        <v/>
      </c>
      <c r="J419" s="25" t="str">
        <f t="shared" si="41"/>
        <v/>
      </c>
      <c r="K419" s="26" t="str">
        <f>IFERROR(IF(Štandardné,J419/KalNaLibru,J419/KalNaLibru/2.2),"")</f>
        <v/>
      </c>
      <c r="L419" s="27" t="str">
        <f>IFERROR(HmotnosťNaStratuZískanie-K419,"")</f>
        <v/>
      </c>
      <c r="M419" s="29" t="str">
        <f>IFERROR(IF(B418&lt;&gt;"",L419/(HmotnosťNaStratuZískanie),""),"")</f>
        <v/>
      </c>
    </row>
    <row r="420" spans="2:13" ht="30" customHeight="1" x14ac:dyDescent="0.2">
      <c r="B420" s="22" t="str">
        <f t="shared" si="37"/>
        <v/>
      </c>
      <c r="C420" s="23" t="str">
        <f t="shared" si="40"/>
        <v/>
      </c>
      <c r="D420" s="23" t="str">
        <f t="shared" si="38"/>
        <v/>
      </c>
      <c r="E420" s="4" t="str">
        <f t="shared" si="39"/>
        <v/>
      </c>
      <c r="F420" s="24" t="str">
        <f>IFERROR(PriebežnéBMR,"")</f>
        <v/>
      </c>
      <c r="G420" s="24" t="str">
        <f>IFERROR(IF(K419&gt;0,F419*KoeficientAktivity+IF(HmotnosťCieľ="Udržať",0,IF(HmotnosťCieľ="ZNÍŽIŤ",-500,IF(HmotnosťCieľ="Zvýšiť",500))),""),"")</f>
        <v/>
      </c>
      <c r="H420" s="24" t="str">
        <f>IFERROR(F420*(KoeficientAktivity),"")</f>
        <v/>
      </c>
      <c r="I420" s="25" t="str">
        <f t="shared" si="36"/>
        <v/>
      </c>
      <c r="J420" s="25" t="str">
        <f t="shared" si="41"/>
        <v/>
      </c>
      <c r="K420" s="26" t="str">
        <f>IFERROR(IF(Štandardné,J420/KalNaLibru,J420/KalNaLibru/2.2),"")</f>
        <v/>
      </c>
      <c r="L420" s="27" t="str">
        <f>IFERROR(HmotnosťNaStratuZískanie-K420,"")</f>
        <v/>
      </c>
      <c r="M420" s="29" t="str">
        <f>IFERROR(IF(B419&lt;&gt;"",L420/(HmotnosťNaStratuZískanie),""),"")</f>
        <v/>
      </c>
    </row>
    <row r="421" spans="2:13" ht="30" customHeight="1" x14ac:dyDescent="0.2">
      <c r="B421" s="22" t="str">
        <f t="shared" si="37"/>
        <v/>
      </c>
      <c r="C421" s="23" t="str">
        <f t="shared" si="40"/>
        <v/>
      </c>
      <c r="D421" s="23" t="str">
        <f t="shared" si="38"/>
        <v/>
      </c>
      <c r="E421" s="4" t="str">
        <f t="shared" si="39"/>
        <v/>
      </c>
      <c r="F421" s="24" t="str">
        <f>IFERROR(PriebežnéBMR,"")</f>
        <v/>
      </c>
      <c r="G421" s="24" t="str">
        <f>IFERROR(IF(K420&gt;0,F420*KoeficientAktivity+IF(HmotnosťCieľ="Udržať",0,IF(HmotnosťCieľ="ZNÍŽIŤ",-500,IF(HmotnosťCieľ="Zvýšiť",500))),""),"")</f>
        <v/>
      </c>
      <c r="H421" s="24" t="str">
        <f>IFERROR(F421*(KoeficientAktivity),"")</f>
        <v/>
      </c>
      <c r="I421" s="25" t="str">
        <f t="shared" si="36"/>
        <v/>
      </c>
      <c r="J421" s="25" t="str">
        <f t="shared" si="41"/>
        <v/>
      </c>
      <c r="K421" s="26" t="str">
        <f>IFERROR(IF(Štandardné,J421/KalNaLibru,J421/KalNaLibru/2.2),"")</f>
        <v/>
      </c>
      <c r="L421" s="27" t="str">
        <f>IFERROR(HmotnosťNaStratuZískanie-K421,"")</f>
        <v/>
      </c>
      <c r="M421" s="29" t="str">
        <f>IFERROR(IF(B420&lt;&gt;"",L421/(HmotnosťNaStratuZískanie),""),"")</f>
        <v/>
      </c>
    </row>
    <row r="422" spans="2:13" ht="30" customHeight="1" x14ac:dyDescent="0.2">
      <c r="B422" s="22" t="str">
        <f t="shared" si="37"/>
        <v/>
      </c>
      <c r="C422" s="23" t="str">
        <f t="shared" si="40"/>
        <v/>
      </c>
      <c r="D422" s="23" t="str">
        <f t="shared" si="38"/>
        <v/>
      </c>
      <c r="E422" s="4" t="str">
        <f t="shared" si="39"/>
        <v/>
      </c>
      <c r="F422" s="24" t="str">
        <f>IFERROR(PriebežnéBMR,"")</f>
        <v/>
      </c>
      <c r="G422" s="24" t="str">
        <f>IFERROR(IF(K421&gt;0,F421*KoeficientAktivity+IF(HmotnosťCieľ="Udržať",0,IF(HmotnosťCieľ="ZNÍŽIŤ",-500,IF(HmotnosťCieľ="Zvýšiť",500))),""),"")</f>
        <v/>
      </c>
      <c r="H422" s="24" t="str">
        <f>IFERROR(F422*(KoeficientAktivity),"")</f>
        <v/>
      </c>
      <c r="I422" s="25" t="str">
        <f t="shared" si="36"/>
        <v/>
      </c>
      <c r="J422" s="25" t="str">
        <f t="shared" si="41"/>
        <v/>
      </c>
      <c r="K422" s="26" t="str">
        <f>IFERROR(IF(Štandardné,J422/KalNaLibru,J422/KalNaLibru/2.2),"")</f>
        <v/>
      </c>
      <c r="L422" s="27" t="str">
        <f>IFERROR(HmotnosťNaStratuZískanie-K422,"")</f>
        <v/>
      </c>
      <c r="M422" s="29" t="str">
        <f>IFERROR(IF(B421&lt;&gt;"",L422/(HmotnosťNaStratuZískanie),""),"")</f>
        <v/>
      </c>
    </row>
    <row r="423" spans="2:13" ht="30" customHeight="1" x14ac:dyDescent="0.2">
      <c r="B423" s="22" t="str">
        <f t="shared" si="37"/>
        <v/>
      </c>
      <c r="C423" s="23" t="str">
        <f t="shared" si="40"/>
        <v/>
      </c>
      <c r="D423" s="23" t="str">
        <f t="shared" si="38"/>
        <v/>
      </c>
      <c r="E423" s="4" t="str">
        <f t="shared" si="39"/>
        <v/>
      </c>
      <c r="F423" s="24" t="str">
        <f>IFERROR(PriebežnéBMR,"")</f>
        <v/>
      </c>
      <c r="G423" s="24" t="str">
        <f>IFERROR(IF(K422&gt;0,F422*KoeficientAktivity+IF(HmotnosťCieľ="Udržať",0,IF(HmotnosťCieľ="ZNÍŽIŤ",-500,IF(HmotnosťCieľ="Zvýšiť",500))),""),"")</f>
        <v/>
      </c>
      <c r="H423" s="24" t="str">
        <f>IFERROR(F423*(KoeficientAktivity),"")</f>
        <v/>
      </c>
      <c r="I423" s="25" t="str">
        <f t="shared" si="36"/>
        <v/>
      </c>
      <c r="J423" s="25" t="str">
        <f t="shared" si="41"/>
        <v/>
      </c>
      <c r="K423" s="26" t="str">
        <f>IFERROR(IF(Štandardné,J423/KalNaLibru,J423/KalNaLibru/2.2),"")</f>
        <v/>
      </c>
      <c r="L423" s="27" t="str">
        <f>IFERROR(HmotnosťNaStratuZískanie-K423,"")</f>
        <v/>
      </c>
      <c r="M423" s="29" t="str">
        <f>IFERROR(IF(B422&lt;&gt;"",L423/(HmotnosťNaStratuZískanie),""),"")</f>
        <v/>
      </c>
    </row>
    <row r="424" spans="2:13" ht="30" customHeight="1" x14ac:dyDescent="0.2">
      <c r="B424" s="22" t="str">
        <f t="shared" si="37"/>
        <v/>
      </c>
      <c r="C424" s="23" t="str">
        <f t="shared" si="40"/>
        <v/>
      </c>
      <c r="D424" s="23" t="str">
        <f t="shared" si="38"/>
        <v/>
      </c>
      <c r="E424" s="4" t="str">
        <f t="shared" si="39"/>
        <v/>
      </c>
      <c r="F424" s="24" t="str">
        <f>IFERROR(PriebežnéBMR,"")</f>
        <v/>
      </c>
      <c r="G424" s="24" t="str">
        <f>IFERROR(IF(K423&gt;0,F423*KoeficientAktivity+IF(HmotnosťCieľ="Udržať",0,IF(HmotnosťCieľ="ZNÍŽIŤ",-500,IF(HmotnosťCieľ="Zvýšiť",500))),""),"")</f>
        <v/>
      </c>
      <c r="H424" s="24" t="str">
        <f>IFERROR(F424*(KoeficientAktivity),"")</f>
        <v/>
      </c>
      <c r="I424" s="25" t="str">
        <f t="shared" si="36"/>
        <v/>
      </c>
      <c r="J424" s="25" t="str">
        <f t="shared" si="41"/>
        <v/>
      </c>
      <c r="K424" s="26" t="str">
        <f>IFERROR(IF(Štandardné,J424/KalNaLibru,J424/KalNaLibru/2.2),"")</f>
        <v/>
      </c>
      <c r="L424" s="27" t="str">
        <f>IFERROR(HmotnosťNaStratuZískanie-K424,"")</f>
        <v/>
      </c>
      <c r="M424" s="29" t="str">
        <f>IFERROR(IF(B423&lt;&gt;"",L424/(HmotnosťNaStratuZískanie),""),"")</f>
        <v/>
      </c>
    </row>
    <row r="425" spans="2:13" ht="30" customHeight="1" x14ac:dyDescent="0.2">
      <c r="B425" s="22" t="str">
        <f t="shared" si="37"/>
        <v/>
      </c>
      <c r="C425" s="23" t="str">
        <f t="shared" si="40"/>
        <v/>
      </c>
      <c r="D425" s="23" t="str">
        <f t="shared" si="38"/>
        <v/>
      </c>
      <c r="E425" s="4" t="str">
        <f t="shared" si="39"/>
        <v/>
      </c>
      <c r="F425" s="24" t="str">
        <f>IFERROR(PriebežnéBMR,"")</f>
        <v/>
      </c>
      <c r="G425" s="24" t="str">
        <f>IFERROR(IF(K424&gt;0,F424*KoeficientAktivity+IF(HmotnosťCieľ="Udržať",0,IF(HmotnosťCieľ="ZNÍŽIŤ",-500,IF(HmotnosťCieľ="Zvýšiť",500))),""),"")</f>
        <v/>
      </c>
      <c r="H425" s="24" t="str">
        <f>IFERROR(F425*(KoeficientAktivity),"")</f>
        <v/>
      </c>
      <c r="I425" s="25" t="str">
        <f t="shared" si="36"/>
        <v/>
      </c>
      <c r="J425" s="25" t="str">
        <f t="shared" si="41"/>
        <v/>
      </c>
      <c r="K425" s="26" t="str">
        <f>IFERROR(IF(Štandardné,J425/KalNaLibru,J425/KalNaLibru/2.2),"")</f>
        <v/>
      </c>
      <c r="L425" s="27" t="str">
        <f>IFERROR(HmotnosťNaStratuZískanie-K425,"")</f>
        <v/>
      </c>
      <c r="M425" s="29" t="str">
        <f>IFERROR(IF(B424&lt;&gt;"",L425/(HmotnosťNaStratuZískanie),""),"")</f>
        <v/>
      </c>
    </row>
    <row r="426" spans="2:13" ht="30" customHeight="1" x14ac:dyDescent="0.2">
      <c r="B426" s="22" t="str">
        <f t="shared" si="37"/>
        <v/>
      </c>
      <c r="C426" s="23" t="str">
        <f t="shared" si="40"/>
        <v/>
      </c>
      <c r="D426" s="23" t="str">
        <f t="shared" si="38"/>
        <v/>
      </c>
      <c r="E426" s="4" t="str">
        <f t="shared" si="39"/>
        <v/>
      </c>
      <c r="F426" s="24" t="str">
        <f>IFERROR(PriebežnéBMR,"")</f>
        <v/>
      </c>
      <c r="G426" s="24" t="str">
        <f>IFERROR(IF(K425&gt;0,F425*KoeficientAktivity+IF(HmotnosťCieľ="Udržať",0,IF(HmotnosťCieľ="ZNÍŽIŤ",-500,IF(HmotnosťCieľ="Zvýšiť",500))),""),"")</f>
        <v/>
      </c>
      <c r="H426" s="24" t="str">
        <f>IFERROR(F426*(KoeficientAktivity),"")</f>
        <v/>
      </c>
      <c r="I426" s="25" t="str">
        <f t="shared" si="36"/>
        <v/>
      </c>
      <c r="J426" s="25" t="str">
        <f t="shared" si="41"/>
        <v/>
      </c>
      <c r="K426" s="26" t="str">
        <f>IFERROR(IF(Štandardné,J426/KalNaLibru,J426/KalNaLibru/2.2),"")</f>
        <v/>
      </c>
      <c r="L426" s="27" t="str">
        <f>IFERROR(HmotnosťNaStratuZískanie-K426,"")</f>
        <v/>
      </c>
      <c r="M426" s="29" t="str">
        <f>IFERROR(IF(B425&lt;&gt;"",L426/(HmotnosťNaStratuZískanie),""),"")</f>
        <v/>
      </c>
    </row>
    <row r="427" spans="2:13" ht="30" customHeight="1" x14ac:dyDescent="0.2">
      <c r="B427" s="22" t="str">
        <f t="shared" si="37"/>
        <v/>
      </c>
      <c r="C427" s="23" t="str">
        <f t="shared" si="40"/>
        <v/>
      </c>
      <c r="D427" s="23" t="str">
        <f t="shared" si="38"/>
        <v/>
      </c>
      <c r="E427" s="4" t="str">
        <f t="shared" si="39"/>
        <v/>
      </c>
      <c r="F427" s="24" t="str">
        <f>IFERROR(PriebežnéBMR,"")</f>
        <v/>
      </c>
      <c r="G427" s="24" t="str">
        <f>IFERROR(IF(K426&gt;0,F426*KoeficientAktivity+IF(HmotnosťCieľ="Udržať",0,IF(HmotnosťCieľ="ZNÍŽIŤ",-500,IF(HmotnosťCieľ="Zvýšiť",500))),""),"")</f>
        <v/>
      </c>
      <c r="H427" s="24" t="str">
        <f>IFERROR(F427*(KoeficientAktivity),"")</f>
        <v/>
      </c>
      <c r="I427" s="25" t="str">
        <f t="shared" si="36"/>
        <v/>
      </c>
      <c r="J427" s="25" t="str">
        <f t="shared" si="41"/>
        <v/>
      </c>
      <c r="K427" s="26" t="str">
        <f>IFERROR(IF(Štandardné,J427/KalNaLibru,J427/KalNaLibru/2.2),"")</f>
        <v/>
      </c>
      <c r="L427" s="27" t="str">
        <f>IFERROR(HmotnosťNaStratuZískanie-K427,"")</f>
        <v/>
      </c>
      <c r="M427" s="29" t="str">
        <f>IFERROR(IF(B426&lt;&gt;"",L427/(HmotnosťNaStratuZískanie),""),"")</f>
        <v/>
      </c>
    </row>
    <row r="428" spans="2:13" ht="30" customHeight="1" x14ac:dyDescent="0.2">
      <c r="B428" s="22" t="str">
        <f t="shared" si="37"/>
        <v/>
      </c>
      <c r="C428" s="23" t="str">
        <f t="shared" si="40"/>
        <v/>
      </c>
      <c r="D428" s="23" t="str">
        <f t="shared" si="38"/>
        <v/>
      </c>
      <c r="E428" s="4" t="str">
        <f t="shared" si="39"/>
        <v/>
      </c>
      <c r="F428" s="24" t="str">
        <f>IFERROR(PriebežnéBMR,"")</f>
        <v/>
      </c>
      <c r="G428" s="24" t="str">
        <f>IFERROR(IF(K427&gt;0,F427*KoeficientAktivity+IF(HmotnosťCieľ="Udržať",0,IF(HmotnosťCieľ="ZNÍŽIŤ",-500,IF(HmotnosťCieľ="Zvýšiť",500))),""),"")</f>
        <v/>
      </c>
      <c r="H428" s="24" t="str">
        <f>IFERROR(F428*(KoeficientAktivity),"")</f>
        <v/>
      </c>
      <c r="I428" s="25" t="str">
        <f t="shared" si="36"/>
        <v/>
      </c>
      <c r="J428" s="25" t="str">
        <f t="shared" si="41"/>
        <v/>
      </c>
      <c r="K428" s="26" t="str">
        <f>IFERROR(IF(Štandardné,J428/KalNaLibru,J428/KalNaLibru/2.2),"")</f>
        <v/>
      </c>
      <c r="L428" s="27" t="str">
        <f>IFERROR(HmotnosťNaStratuZískanie-K428,"")</f>
        <v/>
      </c>
      <c r="M428" s="29" t="str">
        <f>IFERROR(IF(B427&lt;&gt;"",L428/(HmotnosťNaStratuZískanie),""),"")</f>
        <v/>
      </c>
    </row>
    <row r="429" spans="2:13" ht="30" customHeight="1" x14ac:dyDescent="0.2">
      <c r="B429" s="22" t="str">
        <f t="shared" si="37"/>
        <v/>
      </c>
      <c r="C429" s="23" t="str">
        <f t="shared" si="40"/>
        <v/>
      </c>
      <c r="D429" s="23" t="str">
        <f t="shared" si="38"/>
        <v/>
      </c>
      <c r="E429" s="4" t="str">
        <f t="shared" si="39"/>
        <v/>
      </c>
      <c r="F429" s="24" t="str">
        <f>IFERROR(PriebežnéBMR,"")</f>
        <v/>
      </c>
      <c r="G429" s="24" t="str">
        <f>IFERROR(IF(K428&gt;0,F428*KoeficientAktivity+IF(HmotnosťCieľ="Udržať",0,IF(HmotnosťCieľ="ZNÍŽIŤ",-500,IF(HmotnosťCieľ="Zvýšiť",500))),""),"")</f>
        <v/>
      </c>
      <c r="H429" s="24" t="str">
        <f>IFERROR(F429*(KoeficientAktivity),"")</f>
        <v/>
      </c>
      <c r="I429" s="25" t="str">
        <f t="shared" si="36"/>
        <v/>
      </c>
      <c r="J429" s="25" t="str">
        <f t="shared" si="41"/>
        <v/>
      </c>
      <c r="K429" s="26" t="str">
        <f>IFERROR(IF(Štandardné,J429/KalNaLibru,J429/KalNaLibru/2.2),"")</f>
        <v/>
      </c>
      <c r="L429" s="27" t="str">
        <f>IFERROR(HmotnosťNaStratuZískanie-K429,"")</f>
        <v/>
      </c>
      <c r="M429" s="29" t="str">
        <f>IFERROR(IF(B428&lt;&gt;"",L429/(HmotnosťNaStratuZískanie),""),"")</f>
        <v/>
      </c>
    </row>
    <row r="430" spans="2:13" ht="30" customHeight="1" x14ac:dyDescent="0.2">
      <c r="B430" s="22" t="str">
        <f t="shared" si="37"/>
        <v/>
      </c>
      <c r="C430" s="23" t="str">
        <f t="shared" si="40"/>
        <v/>
      </c>
      <c r="D430" s="23" t="str">
        <f t="shared" si="38"/>
        <v/>
      </c>
      <c r="E430" s="4" t="str">
        <f t="shared" si="39"/>
        <v/>
      </c>
      <c r="F430" s="24" t="str">
        <f>IFERROR(PriebežnéBMR,"")</f>
        <v/>
      </c>
      <c r="G430" s="24" t="str">
        <f>IFERROR(IF(K429&gt;0,F429*KoeficientAktivity+IF(HmotnosťCieľ="Udržať",0,IF(HmotnosťCieľ="ZNÍŽIŤ",-500,IF(HmotnosťCieľ="Zvýšiť",500))),""),"")</f>
        <v/>
      </c>
      <c r="H430" s="24" t="str">
        <f>IFERROR(F430*(KoeficientAktivity),"")</f>
        <v/>
      </c>
      <c r="I430" s="25" t="str">
        <f t="shared" si="36"/>
        <v/>
      </c>
      <c r="J430" s="25" t="str">
        <f t="shared" si="41"/>
        <v/>
      </c>
      <c r="K430" s="26" t="str">
        <f>IFERROR(IF(Štandardné,J430/KalNaLibru,J430/KalNaLibru/2.2),"")</f>
        <v/>
      </c>
      <c r="L430" s="27" t="str">
        <f>IFERROR(HmotnosťNaStratuZískanie-K430,"")</f>
        <v/>
      </c>
      <c r="M430" s="29" t="str">
        <f>IFERROR(IF(B429&lt;&gt;"",L430/(HmotnosťNaStratuZískanie),""),"")</f>
        <v/>
      </c>
    </row>
    <row r="431" spans="2:13" ht="30" customHeight="1" x14ac:dyDescent="0.2">
      <c r="B431" s="22" t="str">
        <f t="shared" si="37"/>
        <v/>
      </c>
      <c r="C431" s="23" t="str">
        <f t="shared" si="40"/>
        <v/>
      </c>
      <c r="D431" s="23" t="str">
        <f t="shared" si="38"/>
        <v/>
      </c>
      <c r="E431" s="4" t="str">
        <f t="shared" si="39"/>
        <v/>
      </c>
      <c r="F431" s="24" t="str">
        <f>IFERROR(PriebežnéBMR,"")</f>
        <v/>
      </c>
      <c r="G431" s="24" t="str">
        <f>IFERROR(IF(K430&gt;0,F430*KoeficientAktivity+IF(HmotnosťCieľ="Udržať",0,IF(HmotnosťCieľ="ZNÍŽIŤ",-500,IF(HmotnosťCieľ="Zvýšiť",500))),""),"")</f>
        <v/>
      </c>
      <c r="H431" s="24" t="str">
        <f>IFERROR(F431*(KoeficientAktivity),"")</f>
        <v/>
      </c>
      <c r="I431" s="25" t="str">
        <f t="shared" si="36"/>
        <v/>
      </c>
      <c r="J431" s="25" t="str">
        <f t="shared" si="41"/>
        <v/>
      </c>
      <c r="K431" s="26" t="str">
        <f>IFERROR(IF(Štandardné,J431/KalNaLibru,J431/KalNaLibru/2.2),"")</f>
        <v/>
      </c>
      <c r="L431" s="27" t="str">
        <f>IFERROR(HmotnosťNaStratuZískanie-K431,"")</f>
        <v/>
      </c>
      <c r="M431" s="29" t="str">
        <f>IFERROR(IF(B430&lt;&gt;"",L431/(HmotnosťNaStratuZískanie),""),"")</f>
        <v/>
      </c>
    </row>
    <row r="432" spans="2:13" ht="30" customHeight="1" x14ac:dyDescent="0.2">
      <c r="B432" s="22" t="str">
        <f t="shared" si="37"/>
        <v/>
      </c>
      <c r="C432" s="23" t="str">
        <f t="shared" si="40"/>
        <v/>
      </c>
      <c r="D432" s="23" t="str">
        <f t="shared" si="38"/>
        <v/>
      </c>
      <c r="E432" s="4" t="str">
        <f t="shared" si="39"/>
        <v/>
      </c>
      <c r="F432" s="24" t="str">
        <f>IFERROR(PriebežnéBMR,"")</f>
        <v/>
      </c>
      <c r="G432" s="24" t="str">
        <f>IFERROR(IF(K431&gt;0,F431*KoeficientAktivity+IF(HmotnosťCieľ="Udržať",0,IF(HmotnosťCieľ="ZNÍŽIŤ",-500,IF(HmotnosťCieľ="Zvýšiť",500))),""),"")</f>
        <v/>
      </c>
      <c r="H432" s="24" t="str">
        <f>IFERROR(F432*(KoeficientAktivity),"")</f>
        <v/>
      </c>
      <c r="I432" s="25" t="str">
        <f t="shared" si="36"/>
        <v/>
      </c>
      <c r="J432" s="25" t="str">
        <f t="shared" si="41"/>
        <v/>
      </c>
      <c r="K432" s="26" t="str">
        <f>IFERROR(IF(Štandardné,J432/KalNaLibru,J432/KalNaLibru/2.2),"")</f>
        <v/>
      </c>
      <c r="L432" s="27" t="str">
        <f>IFERROR(HmotnosťNaStratuZískanie-K432,"")</f>
        <v/>
      </c>
      <c r="M432" s="29" t="str">
        <f>IFERROR(IF(B431&lt;&gt;"",L432/(HmotnosťNaStratuZískanie),""),"")</f>
        <v/>
      </c>
    </row>
    <row r="433" spans="2:13" ht="30" customHeight="1" x14ac:dyDescent="0.2">
      <c r="B433" s="22" t="str">
        <f t="shared" si="37"/>
        <v/>
      </c>
      <c r="C433" s="23" t="str">
        <f t="shared" si="40"/>
        <v/>
      </c>
      <c r="D433" s="23" t="str">
        <f t="shared" si="38"/>
        <v/>
      </c>
      <c r="E433" s="4" t="str">
        <f t="shared" si="39"/>
        <v/>
      </c>
      <c r="F433" s="24" t="str">
        <f>IFERROR(PriebežnéBMR,"")</f>
        <v/>
      </c>
      <c r="G433" s="24" t="str">
        <f>IFERROR(IF(K432&gt;0,F432*KoeficientAktivity+IF(HmotnosťCieľ="Udržať",0,IF(HmotnosťCieľ="ZNÍŽIŤ",-500,IF(HmotnosťCieľ="Zvýšiť",500))),""),"")</f>
        <v/>
      </c>
      <c r="H433" s="24" t="str">
        <f>IFERROR(F433*(KoeficientAktivity),"")</f>
        <v/>
      </c>
      <c r="I433" s="25" t="str">
        <f t="shared" si="36"/>
        <v/>
      </c>
      <c r="J433" s="25" t="str">
        <f t="shared" si="41"/>
        <v/>
      </c>
      <c r="K433" s="26" t="str">
        <f>IFERROR(IF(Štandardné,J433/KalNaLibru,J433/KalNaLibru/2.2),"")</f>
        <v/>
      </c>
      <c r="L433" s="27" t="str">
        <f>IFERROR(HmotnosťNaStratuZískanie-K433,"")</f>
        <v/>
      </c>
      <c r="M433" s="29" t="str">
        <f>IFERROR(IF(B432&lt;&gt;"",L433/(HmotnosťNaStratuZískanie),""),"")</f>
        <v/>
      </c>
    </row>
    <row r="434" spans="2:13" ht="30" customHeight="1" x14ac:dyDescent="0.2">
      <c r="B434" s="22" t="str">
        <f t="shared" si="37"/>
        <v/>
      </c>
      <c r="C434" s="23" t="str">
        <f t="shared" si="40"/>
        <v/>
      </c>
      <c r="D434" s="23" t="str">
        <f t="shared" si="38"/>
        <v/>
      </c>
      <c r="E434" s="4" t="str">
        <f t="shared" si="39"/>
        <v/>
      </c>
      <c r="F434" s="24" t="str">
        <f>IFERROR(PriebežnéBMR,"")</f>
        <v/>
      </c>
      <c r="G434" s="24" t="str">
        <f>IFERROR(IF(K433&gt;0,F433*KoeficientAktivity+IF(HmotnosťCieľ="Udržať",0,IF(HmotnosťCieľ="ZNÍŽIŤ",-500,IF(HmotnosťCieľ="Zvýšiť",500))),""),"")</f>
        <v/>
      </c>
      <c r="H434" s="24" t="str">
        <f>IFERROR(F434*(KoeficientAktivity),"")</f>
        <v/>
      </c>
      <c r="I434" s="25" t="str">
        <f t="shared" si="36"/>
        <v/>
      </c>
      <c r="J434" s="25" t="str">
        <f t="shared" si="41"/>
        <v/>
      </c>
      <c r="K434" s="26" t="str">
        <f>IFERROR(IF(Štandardné,J434/KalNaLibru,J434/KalNaLibru/2.2),"")</f>
        <v/>
      </c>
      <c r="L434" s="27" t="str">
        <f>IFERROR(HmotnosťNaStratuZískanie-K434,"")</f>
        <v/>
      </c>
      <c r="M434" s="29" t="str">
        <f>IFERROR(IF(B433&lt;&gt;"",L434/(HmotnosťNaStratuZískanie),""),"")</f>
        <v/>
      </c>
    </row>
    <row r="435" spans="2:13" ht="30" customHeight="1" x14ac:dyDescent="0.2">
      <c r="B435" s="22" t="str">
        <f t="shared" si="37"/>
        <v/>
      </c>
      <c r="C435" s="23" t="str">
        <f t="shared" si="40"/>
        <v/>
      </c>
      <c r="D435" s="23" t="str">
        <f t="shared" si="38"/>
        <v/>
      </c>
      <c r="E435" s="4" t="str">
        <f t="shared" si="39"/>
        <v/>
      </c>
      <c r="F435" s="24" t="str">
        <f>IFERROR(PriebežnéBMR,"")</f>
        <v/>
      </c>
      <c r="G435" s="24" t="str">
        <f>IFERROR(IF(K434&gt;0,F434*KoeficientAktivity+IF(HmotnosťCieľ="Udržať",0,IF(HmotnosťCieľ="ZNÍŽIŤ",-500,IF(HmotnosťCieľ="Zvýšiť",500))),""),"")</f>
        <v/>
      </c>
      <c r="H435" s="24" t="str">
        <f>IFERROR(F435*(KoeficientAktivity),"")</f>
        <v/>
      </c>
      <c r="I435" s="25" t="str">
        <f t="shared" si="36"/>
        <v/>
      </c>
      <c r="J435" s="25" t="str">
        <f t="shared" si="41"/>
        <v/>
      </c>
      <c r="K435" s="26" t="str">
        <f>IFERROR(IF(Štandardné,J435/KalNaLibru,J435/KalNaLibru/2.2),"")</f>
        <v/>
      </c>
      <c r="L435" s="27" t="str">
        <f>IFERROR(HmotnosťNaStratuZískanie-K435,"")</f>
        <v/>
      </c>
      <c r="M435" s="29" t="str">
        <f>IFERROR(IF(B434&lt;&gt;"",L435/(HmotnosťNaStratuZískanie),""),"")</f>
        <v/>
      </c>
    </row>
    <row r="436" spans="2:13" ht="30" customHeight="1" x14ac:dyDescent="0.2">
      <c r="B436" s="22" t="str">
        <f t="shared" si="37"/>
        <v/>
      </c>
      <c r="C436" s="23" t="str">
        <f t="shared" si="40"/>
        <v/>
      </c>
      <c r="D436" s="23" t="str">
        <f t="shared" si="38"/>
        <v/>
      </c>
      <c r="E436" s="4" t="str">
        <f t="shared" si="39"/>
        <v/>
      </c>
      <c r="F436" s="24" t="str">
        <f>IFERROR(PriebežnéBMR,"")</f>
        <v/>
      </c>
      <c r="G436" s="24" t="str">
        <f>IFERROR(IF(K435&gt;0,F435*KoeficientAktivity+IF(HmotnosťCieľ="Udržať",0,IF(HmotnosťCieľ="ZNÍŽIŤ",-500,IF(HmotnosťCieľ="Zvýšiť",500))),""),"")</f>
        <v/>
      </c>
      <c r="H436" s="24" t="str">
        <f>IFERROR(F436*(KoeficientAktivity),"")</f>
        <v/>
      </c>
      <c r="I436" s="25" t="str">
        <f t="shared" si="36"/>
        <v/>
      </c>
      <c r="J436" s="25" t="str">
        <f t="shared" si="41"/>
        <v/>
      </c>
      <c r="K436" s="26" t="str">
        <f>IFERROR(IF(Štandardné,J436/KalNaLibru,J436/KalNaLibru/2.2),"")</f>
        <v/>
      </c>
      <c r="L436" s="27" t="str">
        <f>IFERROR(HmotnosťNaStratuZískanie-K436,"")</f>
        <v/>
      </c>
      <c r="M436" s="29" t="str">
        <f>IFERROR(IF(B435&lt;&gt;"",L436/(HmotnosťNaStratuZískanie),""),"")</f>
        <v/>
      </c>
    </row>
    <row r="437" spans="2:13" ht="30" customHeight="1" x14ac:dyDescent="0.2">
      <c r="B437" s="22" t="str">
        <f t="shared" si="37"/>
        <v/>
      </c>
      <c r="C437" s="23" t="str">
        <f t="shared" si="40"/>
        <v/>
      </c>
      <c r="D437" s="23" t="str">
        <f t="shared" si="38"/>
        <v/>
      </c>
      <c r="E437" s="4" t="str">
        <f t="shared" si="39"/>
        <v/>
      </c>
      <c r="F437" s="24" t="str">
        <f>IFERROR(PriebežnéBMR,"")</f>
        <v/>
      </c>
      <c r="G437" s="24" t="str">
        <f>IFERROR(IF(K436&gt;0,F436*KoeficientAktivity+IF(HmotnosťCieľ="Udržať",0,IF(HmotnosťCieľ="ZNÍŽIŤ",-500,IF(HmotnosťCieľ="Zvýšiť",500))),""),"")</f>
        <v/>
      </c>
      <c r="H437" s="24" t="str">
        <f>IFERROR(F437*(KoeficientAktivity),"")</f>
        <v/>
      </c>
      <c r="I437" s="25" t="str">
        <f t="shared" si="36"/>
        <v/>
      </c>
      <c r="J437" s="25" t="str">
        <f t="shared" si="41"/>
        <v/>
      </c>
      <c r="K437" s="26" t="str">
        <f>IFERROR(IF(Štandardné,J437/KalNaLibru,J437/KalNaLibru/2.2),"")</f>
        <v/>
      </c>
      <c r="L437" s="27" t="str">
        <f>IFERROR(HmotnosťNaStratuZískanie-K437,"")</f>
        <v/>
      </c>
      <c r="M437" s="29" t="str">
        <f>IFERROR(IF(B436&lt;&gt;"",L437/(HmotnosťNaStratuZískanie),""),"")</f>
        <v/>
      </c>
    </row>
    <row r="438" spans="2:13" ht="30" customHeight="1" x14ac:dyDescent="0.2">
      <c r="B438" s="22" t="str">
        <f t="shared" si="37"/>
        <v/>
      </c>
      <c r="C438" s="23" t="str">
        <f t="shared" si="40"/>
        <v/>
      </c>
      <c r="D438" s="23" t="str">
        <f t="shared" si="38"/>
        <v/>
      </c>
      <c r="E438" s="4" t="str">
        <f t="shared" si="39"/>
        <v/>
      </c>
      <c r="F438" s="24" t="str">
        <f>IFERROR(PriebežnéBMR,"")</f>
        <v/>
      </c>
      <c r="G438" s="24" t="str">
        <f>IFERROR(IF(K437&gt;0,F437*KoeficientAktivity+IF(HmotnosťCieľ="Udržať",0,IF(HmotnosťCieľ="ZNÍŽIŤ",-500,IF(HmotnosťCieľ="Zvýšiť",500))),""),"")</f>
        <v/>
      </c>
      <c r="H438" s="24" t="str">
        <f>IFERROR(F438*(KoeficientAktivity),"")</f>
        <v/>
      </c>
      <c r="I438" s="25" t="str">
        <f t="shared" si="36"/>
        <v/>
      </c>
      <c r="J438" s="25" t="str">
        <f t="shared" si="41"/>
        <v/>
      </c>
      <c r="K438" s="26" t="str">
        <f>IFERROR(IF(Štandardné,J438/KalNaLibru,J438/KalNaLibru/2.2),"")</f>
        <v/>
      </c>
      <c r="L438" s="27" t="str">
        <f>IFERROR(HmotnosťNaStratuZískanie-K438,"")</f>
        <v/>
      </c>
      <c r="M438" s="29" t="str">
        <f>IFERROR(IF(B437&lt;&gt;"",L438/(HmotnosťNaStratuZískanie),""),"")</f>
        <v/>
      </c>
    </row>
    <row r="439" spans="2:13" ht="30" customHeight="1" x14ac:dyDescent="0.2">
      <c r="B439" s="22" t="str">
        <f t="shared" si="37"/>
        <v/>
      </c>
      <c r="C439" s="23" t="str">
        <f t="shared" si="40"/>
        <v/>
      </c>
      <c r="D439" s="23" t="str">
        <f t="shared" si="38"/>
        <v/>
      </c>
      <c r="E439" s="4" t="str">
        <f t="shared" si="39"/>
        <v/>
      </c>
      <c r="F439" s="24" t="str">
        <f>IFERROR(PriebežnéBMR,"")</f>
        <v/>
      </c>
      <c r="G439" s="24" t="str">
        <f>IFERROR(IF(K438&gt;0,F438*KoeficientAktivity+IF(HmotnosťCieľ="Udržať",0,IF(HmotnosťCieľ="ZNÍŽIŤ",-500,IF(HmotnosťCieľ="Zvýšiť",500))),""),"")</f>
        <v/>
      </c>
      <c r="H439" s="24" t="str">
        <f>IFERROR(F439*(KoeficientAktivity),"")</f>
        <v/>
      </c>
      <c r="I439" s="25" t="str">
        <f t="shared" si="36"/>
        <v/>
      </c>
      <c r="J439" s="25" t="str">
        <f t="shared" si="41"/>
        <v/>
      </c>
      <c r="K439" s="26" t="str">
        <f>IFERROR(IF(Štandardné,J439/KalNaLibru,J439/KalNaLibru/2.2),"")</f>
        <v/>
      </c>
      <c r="L439" s="27" t="str">
        <f>IFERROR(HmotnosťNaStratuZískanie-K439,"")</f>
        <v/>
      </c>
      <c r="M439" s="29" t="str">
        <f>IFERROR(IF(B438&lt;&gt;"",L439/(HmotnosťNaStratuZískanie),""),"")</f>
        <v/>
      </c>
    </row>
    <row r="440" spans="2:13" ht="30" customHeight="1" x14ac:dyDescent="0.2">
      <c r="B440" s="22" t="str">
        <f t="shared" si="37"/>
        <v/>
      </c>
      <c r="C440" s="23" t="str">
        <f t="shared" si="40"/>
        <v/>
      </c>
      <c r="D440" s="23" t="str">
        <f t="shared" si="38"/>
        <v/>
      </c>
      <c r="E440" s="4" t="str">
        <f t="shared" si="39"/>
        <v/>
      </c>
      <c r="F440" s="24" t="str">
        <f>IFERROR(PriebežnéBMR,"")</f>
        <v/>
      </c>
      <c r="G440" s="24" t="str">
        <f>IFERROR(IF(K439&gt;0,F439*KoeficientAktivity+IF(HmotnosťCieľ="Udržať",0,IF(HmotnosťCieľ="ZNÍŽIŤ",-500,IF(HmotnosťCieľ="Zvýšiť",500))),""),"")</f>
        <v/>
      </c>
      <c r="H440" s="24" t="str">
        <f>IFERROR(F440*(KoeficientAktivity),"")</f>
        <v/>
      </c>
      <c r="I440" s="25" t="str">
        <f t="shared" si="36"/>
        <v/>
      </c>
      <c r="J440" s="25" t="str">
        <f t="shared" si="41"/>
        <v/>
      </c>
      <c r="K440" s="26" t="str">
        <f>IFERROR(IF(Štandardné,J440/KalNaLibru,J440/KalNaLibru/2.2),"")</f>
        <v/>
      </c>
      <c r="L440" s="27" t="str">
        <f>IFERROR(HmotnosťNaStratuZískanie-K440,"")</f>
        <v/>
      </c>
      <c r="M440" s="29" t="str">
        <f>IFERROR(IF(B439&lt;&gt;"",L440/(HmotnosťNaStratuZískanie),""),"")</f>
        <v/>
      </c>
    </row>
    <row r="441" spans="2:13" ht="30" customHeight="1" x14ac:dyDescent="0.2">
      <c r="B441" s="22" t="str">
        <f t="shared" si="37"/>
        <v/>
      </c>
      <c r="C441" s="23" t="str">
        <f t="shared" si="40"/>
        <v/>
      </c>
      <c r="D441" s="23" t="str">
        <f t="shared" si="38"/>
        <v/>
      </c>
      <c r="E441" s="4" t="str">
        <f t="shared" si="39"/>
        <v/>
      </c>
      <c r="F441" s="24" t="str">
        <f>IFERROR(PriebežnéBMR,"")</f>
        <v/>
      </c>
      <c r="G441" s="24" t="str">
        <f>IFERROR(IF(K440&gt;0,F440*KoeficientAktivity+IF(HmotnosťCieľ="Udržať",0,IF(HmotnosťCieľ="ZNÍŽIŤ",-500,IF(HmotnosťCieľ="Zvýšiť",500))),""),"")</f>
        <v/>
      </c>
      <c r="H441" s="24" t="str">
        <f>IFERROR(F441*(KoeficientAktivity),"")</f>
        <v/>
      </c>
      <c r="I441" s="25" t="str">
        <f t="shared" si="36"/>
        <v/>
      </c>
      <c r="J441" s="25" t="str">
        <f t="shared" si="41"/>
        <v/>
      </c>
      <c r="K441" s="26" t="str">
        <f>IFERROR(IF(Štandardné,J441/KalNaLibru,J441/KalNaLibru/2.2),"")</f>
        <v/>
      </c>
      <c r="L441" s="27" t="str">
        <f>IFERROR(HmotnosťNaStratuZískanie-K441,"")</f>
        <v/>
      </c>
      <c r="M441" s="29" t="str">
        <f>IFERROR(IF(B440&lt;&gt;"",L441/(HmotnosťNaStratuZískanie),""),"")</f>
        <v/>
      </c>
    </row>
    <row r="442" spans="2:13" ht="30" customHeight="1" x14ac:dyDescent="0.2">
      <c r="B442" s="22" t="str">
        <f t="shared" si="37"/>
        <v/>
      </c>
      <c r="C442" s="23" t="str">
        <f t="shared" si="40"/>
        <v/>
      </c>
      <c r="D442" s="23" t="str">
        <f t="shared" si="38"/>
        <v/>
      </c>
      <c r="E442" s="4" t="str">
        <f t="shared" si="39"/>
        <v/>
      </c>
      <c r="F442" s="24" t="str">
        <f>IFERROR(PriebežnéBMR,"")</f>
        <v/>
      </c>
      <c r="G442" s="24" t="str">
        <f>IFERROR(IF(K441&gt;0,F441*KoeficientAktivity+IF(HmotnosťCieľ="Udržať",0,IF(HmotnosťCieľ="ZNÍŽIŤ",-500,IF(HmotnosťCieľ="Zvýšiť",500))),""),"")</f>
        <v/>
      </c>
      <c r="H442" s="24" t="str">
        <f>IFERROR(F442*(KoeficientAktivity),"")</f>
        <v/>
      </c>
      <c r="I442" s="25" t="str">
        <f t="shared" si="36"/>
        <v/>
      </c>
      <c r="J442" s="25" t="str">
        <f t="shared" si="41"/>
        <v/>
      </c>
      <c r="K442" s="26" t="str">
        <f>IFERROR(IF(Štandardné,J442/KalNaLibru,J442/KalNaLibru/2.2),"")</f>
        <v/>
      </c>
      <c r="L442" s="27" t="str">
        <f>IFERROR(HmotnosťNaStratuZískanie-K442,"")</f>
        <v/>
      </c>
      <c r="M442" s="29" t="str">
        <f>IFERROR(IF(B441&lt;&gt;"",L442/(HmotnosťNaStratuZískanie),""),"")</f>
        <v/>
      </c>
    </row>
    <row r="443" spans="2:13" ht="30" customHeight="1" x14ac:dyDescent="0.2">
      <c r="B443" s="22" t="str">
        <f t="shared" si="37"/>
        <v/>
      </c>
      <c r="C443" s="23" t="str">
        <f t="shared" si="40"/>
        <v/>
      </c>
      <c r="D443" s="23" t="str">
        <f t="shared" si="38"/>
        <v/>
      </c>
      <c r="E443" s="4" t="str">
        <f t="shared" si="39"/>
        <v/>
      </c>
      <c r="F443" s="24" t="str">
        <f>IFERROR(PriebežnéBMR,"")</f>
        <v/>
      </c>
      <c r="G443" s="24" t="str">
        <f>IFERROR(IF(K442&gt;0,F442*KoeficientAktivity+IF(HmotnosťCieľ="Udržať",0,IF(HmotnosťCieľ="ZNÍŽIŤ",-500,IF(HmotnosťCieľ="Zvýšiť",500))),""),"")</f>
        <v/>
      </c>
      <c r="H443" s="24" t="str">
        <f>IFERROR(F443*(KoeficientAktivity),"")</f>
        <v/>
      </c>
      <c r="I443" s="25" t="str">
        <f t="shared" si="36"/>
        <v/>
      </c>
      <c r="J443" s="25" t="str">
        <f t="shared" si="41"/>
        <v/>
      </c>
      <c r="K443" s="26" t="str">
        <f>IFERROR(IF(Štandardné,J443/KalNaLibru,J443/KalNaLibru/2.2),"")</f>
        <v/>
      </c>
      <c r="L443" s="27" t="str">
        <f>IFERROR(HmotnosťNaStratuZískanie-K443,"")</f>
        <v/>
      </c>
      <c r="M443" s="29" t="str">
        <f>IFERROR(IF(B442&lt;&gt;"",L443/(HmotnosťNaStratuZískanie),""),"")</f>
        <v/>
      </c>
    </row>
    <row r="444" spans="2:13" ht="30" customHeight="1" x14ac:dyDescent="0.2">
      <c r="B444" s="22" t="str">
        <f t="shared" si="37"/>
        <v/>
      </c>
      <c r="C444" s="23" t="str">
        <f t="shared" si="40"/>
        <v/>
      </c>
      <c r="D444" s="23" t="str">
        <f t="shared" si="38"/>
        <v/>
      </c>
      <c r="E444" s="4" t="str">
        <f t="shared" si="39"/>
        <v/>
      </c>
      <c r="F444" s="24" t="str">
        <f>IFERROR(PriebežnéBMR,"")</f>
        <v/>
      </c>
      <c r="G444" s="24" t="str">
        <f>IFERROR(IF(K443&gt;0,F443*KoeficientAktivity+IF(HmotnosťCieľ="Udržať",0,IF(HmotnosťCieľ="ZNÍŽIŤ",-500,IF(HmotnosťCieľ="Zvýšiť",500))),""),"")</f>
        <v/>
      </c>
      <c r="H444" s="24" t="str">
        <f>IFERROR(F444*(KoeficientAktivity),"")</f>
        <v/>
      </c>
      <c r="I444" s="25" t="str">
        <f t="shared" si="36"/>
        <v/>
      </c>
      <c r="J444" s="25" t="str">
        <f t="shared" si="41"/>
        <v/>
      </c>
      <c r="K444" s="26" t="str">
        <f>IFERROR(IF(Štandardné,J444/KalNaLibru,J444/KalNaLibru/2.2),"")</f>
        <v/>
      </c>
      <c r="L444" s="27" t="str">
        <f>IFERROR(HmotnosťNaStratuZískanie-K444,"")</f>
        <v/>
      </c>
      <c r="M444" s="29" t="str">
        <f>IFERROR(IF(B443&lt;&gt;"",L444/(HmotnosťNaStratuZískanie),""),"")</f>
        <v/>
      </c>
    </row>
    <row r="445" spans="2:13" ht="30" customHeight="1" x14ac:dyDescent="0.2">
      <c r="B445" s="22" t="str">
        <f t="shared" si="37"/>
        <v/>
      </c>
      <c r="C445" s="23" t="str">
        <f t="shared" si="40"/>
        <v/>
      </c>
      <c r="D445" s="23" t="str">
        <f t="shared" si="38"/>
        <v/>
      </c>
      <c r="E445" s="4" t="str">
        <f t="shared" si="39"/>
        <v/>
      </c>
      <c r="F445" s="24" t="str">
        <f>IFERROR(PriebežnéBMR,"")</f>
        <v/>
      </c>
      <c r="G445" s="24" t="str">
        <f>IFERROR(IF(K444&gt;0,F444*KoeficientAktivity+IF(HmotnosťCieľ="Udržať",0,IF(HmotnosťCieľ="ZNÍŽIŤ",-500,IF(HmotnosťCieľ="Zvýšiť",500))),""),"")</f>
        <v/>
      </c>
      <c r="H445" s="24" t="str">
        <f>IFERROR(F445*(KoeficientAktivity),"")</f>
        <v/>
      </c>
      <c r="I445" s="25" t="str">
        <f t="shared" si="36"/>
        <v/>
      </c>
      <c r="J445" s="25" t="str">
        <f t="shared" si="41"/>
        <v/>
      </c>
      <c r="K445" s="26" t="str">
        <f>IFERROR(IF(Štandardné,J445/KalNaLibru,J445/KalNaLibru/2.2),"")</f>
        <v/>
      </c>
      <c r="L445" s="27" t="str">
        <f>IFERROR(HmotnosťNaStratuZískanie-K445,"")</f>
        <v/>
      </c>
      <c r="M445" s="29" t="str">
        <f>IFERROR(IF(B444&lt;&gt;"",L445/(HmotnosťNaStratuZískanie),""),"")</f>
        <v/>
      </c>
    </row>
    <row r="446" spans="2:13" ht="30" customHeight="1" x14ac:dyDescent="0.2">
      <c r="B446" s="22" t="str">
        <f t="shared" si="37"/>
        <v/>
      </c>
      <c r="C446" s="23" t="str">
        <f t="shared" si="40"/>
        <v/>
      </c>
      <c r="D446" s="23" t="str">
        <f t="shared" si="38"/>
        <v/>
      </c>
      <c r="E446" s="4" t="str">
        <f t="shared" si="39"/>
        <v/>
      </c>
      <c r="F446" s="24" t="str">
        <f>IFERROR(PriebežnéBMR,"")</f>
        <v/>
      </c>
      <c r="G446" s="24" t="str">
        <f>IFERROR(IF(K445&gt;0,F445*KoeficientAktivity+IF(HmotnosťCieľ="Udržať",0,IF(HmotnosťCieľ="ZNÍŽIŤ",-500,IF(HmotnosťCieľ="Zvýšiť",500))),""),"")</f>
        <v/>
      </c>
      <c r="H446" s="24" t="str">
        <f>IFERROR(F446*(KoeficientAktivity),"")</f>
        <v/>
      </c>
      <c r="I446" s="25" t="str">
        <f t="shared" si="36"/>
        <v/>
      </c>
      <c r="J446" s="25" t="str">
        <f t="shared" si="41"/>
        <v/>
      </c>
      <c r="K446" s="26" t="str">
        <f>IFERROR(IF(Štandardné,J446/KalNaLibru,J446/KalNaLibru/2.2),"")</f>
        <v/>
      </c>
      <c r="L446" s="27" t="str">
        <f>IFERROR(HmotnosťNaStratuZískanie-K446,"")</f>
        <v/>
      </c>
      <c r="M446" s="29" t="str">
        <f>IFERROR(IF(B445&lt;&gt;"",L446/(HmotnosťNaStratuZískanie),""),"")</f>
        <v/>
      </c>
    </row>
    <row r="447" spans="2:13" ht="30" customHeight="1" x14ac:dyDescent="0.2">
      <c r="B447" s="22" t="str">
        <f t="shared" si="37"/>
        <v/>
      </c>
      <c r="C447" s="23" t="str">
        <f t="shared" si="40"/>
        <v/>
      </c>
      <c r="D447" s="23" t="str">
        <f t="shared" si="38"/>
        <v/>
      </c>
      <c r="E447" s="4" t="str">
        <f t="shared" si="39"/>
        <v/>
      </c>
      <c r="F447" s="24" t="str">
        <f>IFERROR(PriebežnéBMR,"")</f>
        <v/>
      </c>
      <c r="G447" s="24" t="str">
        <f>IFERROR(IF(K446&gt;0,F446*KoeficientAktivity+IF(HmotnosťCieľ="Udržať",0,IF(HmotnosťCieľ="ZNÍŽIŤ",-500,IF(HmotnosťCieľ="Zvýšiť",500))),""),"")</f>
        <v/>
      </c>
      <c r="H447" s="24" t="str">
        <f>IFERROR(F447*(KoeficientAktivity),"")</f>
        <v/>
      </c>
      <c r="I447" s="25" t="str">
        <f t="shared" si="36"/>
        <v/>
      </c>
      <c r="J447" s="25" t="str">
        <f t="shared" si="41"/>
        <v/>
      </c>
      <c r="K447" s="26" t="str">
        <f>IFERROR(IF(Štandardné,J447/KalNaLibru,J447/KalNaLibru/2.2),"")</f>
        <v/>
      </c>
      <c r="L447" s="27" t="str">
        <f>IFERROR(HmotnosťNaStratuZískanie-K447,"")</f>
        <v/>
      </c>
      <c r="M447" s="29" t="str">
        <f>IFERROR(IF(B446&lt;&gt;"",L447/(HmotnosťNaStratuZískanie),""),"")</f>
        <v/>
      </c>
    </row>
    <row r="448" spans="2:13" ht="30" customHeight="1" x14ac:dyDescent="0.2">
      <c r="B448" s="22" t="str">
        <f t="shared" si="37"/>
        <v/>
      </c>
      <c r="C448" s="23" t="str">
        <f t="shared" si="40"/>
        <v/>
      </c>
      <c r="D448" s="23" t="str">
        <f t="shared" si="38"/>
        <v/>
      </c>
      <c r="E448" s="4" t="str">
        <f t="shared" si="39"/>
        <v/>
      </c>
      <c r="F448" s="24" t="str">
        <f>IFERROR(PriebežnéBMR,"")</f>
        <v/>
      </c>
      <c r="G448" s="24" t="str">
        <f>IFERROR(IF(K447&gt;0,F447*KoeficientAktivity+IF(HmotnosťCieľ="Udržať",0,IF(HmotnosťCieľ="ZNÍŽIŤ",-500,IF(HmotnosťCieľ="Zvýšiť",500))),""),"")</f>
        <v/>
      </c>
      <c r="H448" s="24" t="str">
        <f>IFERROR(F448*(KoeficientAktivity),"")</f>
        <v/>
      </c>
      <c r="I448" s="25" t="str">
        <f t="shared" si="36"/>
        <v/>
      </c>
      <c r="J448" s="25" t="str">
        <f t="shared" si="41"/>
        <v/>
      </c>
      <c r="K448" s="26" t="str">
        <f>IFERROR(IF(Štandardné,J448/KalNaLibru,J448/KalNaLibru/2.2),"")</f>
        <v/>
      </c>
      <c r="L448" s="27" t="str">
        <f>IFERROR(HmotnosťNaStratuZískanie-K448,"")</f>
        <v/>
      </c>
      <c r="M448" s="29" t="str">
        <f>IFERROR(IF(B447&lt;&gt;"",L448/(HmotnosťNaStratuZískanie),""),"")</f>
        <v/>
      </c>
    </row>
    <row r="449" spans="2:13" ht="30" customHeight="1" x14ac:dyDescent="0.2">
      <c r="B449" s="22" t="str">
        <f t="shared" si="37"/>
        <v/>
      </c>
      <c r="C449" s="23" t="str">
        <f t="shared" si="40"/>
        <v/>
      </c>
      <c r="D449" s="23" t="str">
        <f t="shared" si="38"/>
        <v/>
      </c>
      <c r="E449" s="4" t="str">
        <f t="shared" si="39"/>
        <v/>
      </c>
      <c r="F449" s="24" t="str">
        <f>IFERROR(PriebežnéBMR,"")</f>
        <v/>
      </c>
      <c r="G449" s="24" t="str">
        <f>IFERROR(IF(K448&gt;0,F448*KoeficientAktivity+IF(HmotnosťCieľ="Udržať",0,IF(HmotnosťCieľ="ZNÍŽIŤ",-500,IF(HmotnosťCieľ="Zvýšiť",500))),""),"")</f>
        <v/>
      </c>
      <c r="H449" s="24" t="str">
        <f>IFERROR(F449*(KoeficientAktivity),"")</f>
        <v/>
      </c>
      <c r="I449" s="25" t="str">
        <f t="shared" si="36"/>
        <v/>
      </c>
      <c r="J449" s="25" t="str">
        <f t="shared" si="41"/>
        <v/>
      </c>
      <c r="K449" s="26" t="str">
        <f>IFERROR(IF(Štandardné,J449/KalNaLibru,J449/KalNaLibru/2.2),"")</f>
        <v/>
      </c>
      <c r="L449" s="27" t="str">
        <f>IFERROR(HmotnosťNaStratuZískanie-K449,"")</f>
        <v/>
      </c>
      <c r="M449" s="29" t="str">
        <f>IFERROR(IF(B448&lt;&gt;"",L449/(HmotnosťNaStratuZískanie),""),"")</f>
        <v/>
      </c>
    </row>
    <row r="450" spans="2:13" ht="30" customHeight="1" x14ac:dyDescent="0.2">
      <c r="B450" s="22" t="str">
        <f t="shared" si="37"/>
        <v/>
      </c>
      <c r="C450" s="23" t="str">
        <f t="shared" si="40"/>
        <v/>
      </c>
      <c r="D450" s="23" t="str">
        <f t="shared" si="38"/>
        <v/>
      </c>
      <c r="E450" s="4" t="str">
        <f t="shared" si="39"/>
        <v/>
      </c>
      <c r="F450" s="24" t="str">
        <f>IFERROR(PriebežnéBMR,"")</f>
        <v/>
      </c>
      <c r="G450" s="24" t="str">
        <f>IFERROR(IF(K449&gt;0,F449*KoeficientAktivity+IF(HmotnosťCieľ="Udržať",0,IF(HmotnosťCieľ="ZNÍŽIŤ",-500,IF(HmotnosťCieľ="Zvýšiť",500))),""),"")</f>
        <v/>
      </c>
      <c r="H450" s="24" t="str">
        <f>IFERROR(F450*(KoeficientAktivity),"")</f>
        <v/>
      </c>
      <c r="I450" s="25" t="str">
        <f t="shared" si="36"/>
        <v/>
      </c>
      <c r="J450" s="25" t="str">
        <f t="shared" si="41"/>
        <v/>
      </c>
      <c r="K450" s="26" t="str">
        <f>IFERROR(IF(Štandardné,J450/KalNaLibru,J450/KalNaLibru/2.2),"")</f>
        <v/>
      </c>
      <c r="L450" s="27" t="str">
        <f>IFERROR(HmotnosťNaStratuZískanie-K450,"")</f>
        <v/>
      </c>
      <c r="M450" s="29" t="str">
        <f>IFERROR(IF(B449&lt;&gt;"",L450/(HmotnosťNaStratuZískanie),""),"")</f>
        <v/>
      </c>
    </row>
    <row r="451" spans="2:13" ht="30" customHeight="1" x14ac:dyDescent="0.2">
      <c r="B451" s="22" t="str">
        <f t="shared" si="37"/>
        <v/>
      </c>
      <c r="C451" s="23" t="str">
        <f t="shared" si="40"/>
        <v/>
      </c>
      <c r="D451" s="23" t="str">
        <f t="shared" si="38"/>
        <v/>
      </c>
      <c r="E451" s="4" t="str">
        <f t="shared" si="39"/>
        <v/>
      </c>
      <c r="F451" s="24" t="str">
        <f>IFERROR(PriebežnéBMR,"")</f>
        <v/>
      </c>
      <c r="G451" s="24" t="str">
        <f>IFERROR(IF(K450&gt;0,F450*KoeficientAktivity+IF(HmotnosťCieľ="Udržať",0,IF(HmotnosťCieľ="ZNÍŽIŤ",-500,IF(HmotnosťCieľ="Zvýšiť",500))),""),"")</f>
        <v/>
      </c>
      <c r="H451" s="24" t="str">
        <f>IFERROR(F451*(KoeficientAktivity),"")</f>
        <v/>
      </c>
      <c r="I451" s="25" t="str">
        <f t="shared" si="36"/>
        <v/>
      </c>
      <c r="J451" s="25" t="str">
        <f t="shared" si="41"/>
        <v/>
      </c>
      <c r="K451" s="26" t="str">
        <f>IFERROR(IF(Štandardné,J451/KalNaLibru,J451/KalNaLibru/2.2),"")</f>
        <v/>
      </c>
      <c r="L451" s="27" t="str">
        <f>IFERROR(HmotnosťNaStratuZískanie-K451,"")</f>
        <v/>
      </c>
      <c r="M451" s="29" t="str">
        <f>IFERROR(IF(B450&lt;&gt;"",L451/(HmotnosťNaStratuZískanie),""),"")</f>
        <v/>
      </c>
    </row>
    <row r="452" spans="2:13" ht="30" customHeight="1" x14ac:dyDescent="0.2">
      <c r="B452" s="22" t="str">
        <f t="shared" si="37"/>
        <v/>
      </c>
      <c r="C452" s="23" t="str">
        <f t="shared" si="40"/>
        <v/>
      </c>
      <c r="D452" s="23" t="str">
        <f t="shared" si="38"/>
        <v/>
      </c>
      <c r="E452" s="4" t="str">
        <f t="shared" si="39"/>
        <v/>
      </c>
      <c r="F452" s="24" t="str">
        <f>IFERROR(PriebežnéBMR,"")</f>
        <v/>
      </c>
      <c r="G452" s="24" t="str">
        <f>IFERROR(IF(K451&gt;0,F451*KoeficientAktivity+IF(HmotnosťCieľ="Udržať",0,IF(HmotnosťCieľ="ZNÍŽIŤ",-500,IF(HmotnosťCieľ="Zvýšiť",500))),""),"")</f>
        <v/>
      </c>
      <c r="H452" s="24" t="str">
        <f>IFERROR(F452*(KoeficientAktivity),"")</f>
        <v/>
      </c>
      <c r="I452" s="25" t="str">
        <f t="shared" si="36"/>
        <v/>
      </c>
      <c r="J452" s="25" t="str">
        <f t="shared" si="41"/>
        <v/>
      </c>
      <c r="K452" s="26" t="str">
        <f>IFERROR(IF(Štandardné,J452/KalNaLibru,J452/KalNaLibru/2.2),"")</f>
        <v/>
      </c>
      <c r="L452" s="27" t="str">
        <f>IFERROR(HmotnosťNaStratuZískanie-K452,"")</f>
        <v/>
      </c>
      <c r="M452" s="29" t="str">
        <f>IFERROR(IF(B451&lt;&gt;"",L452/(HmotnosťNaStratuZískanie),""),"")</f>
        <v/>
      </c>
    </row>
    <row r="453" spans="2:13" ht="30" customHeight="1" x14ac:dyDescent="0.2">
      <c r="B453" s="22" t="str">
        <f t="shared" si="37"/>
        <v/>
      </c>
      <c r="C453" s="23" t="str">
        <f t="shared" si="40"/>
        <v/>
      </c>
      <c r="D453" s="23" t="str">
        <f t="shared" si="38"/>
        <v/>
      </c>
      <c r="E453" s="4" t="str">
        <f t="shared" si="39"/>
        <v/>
      </c>
      <c r="F453" s="24" t="str">
        <f>IFERROR(PriebežnéBMR,"")</f>
        <v/>
      </c>
      <c r="G453" s="24" t="str">
        <f>IFERROR(IF(K452&gt;0,F452*KoeficientAktivity+IF(HmotnosťCieľ="Udržať",0,IF(HmotnosťCieľ="ZNÍŽIŤ",-500,IF(HmotnosťCieľ="Zvýšiť",500))),""),"")</f>
        <v/>
      </c>
      <c r="H453" s="24" t="str">
        <f>IFERROR(F453*(KoeficientAktivity),"")</f>
        <v/>
      </c>
      <c r="I453" s="25" t="str">
        <f t="shared" si="36"/>
        <v/>
      </c>
      <c r="J453" s="25" t="str">
        <f t="shared" si="41"/>
        <v/>
      </c>
      <c r="K453" s="26" t="str">
        <f>IFERROR(IF(Štandardné,J453/KalNaLibru,J453/KalNaLibru/2.2),"")</f>
        <v/>
      </c>
      <c r="L453" s="27" t="str">
        <f>IFERROR(HmotnosťNaStratuZískanie-K453,"")</f>
        <v/>
      </c>
      <c r="M453" s="29" t="str">
        <f>IFERROR(IF(B452&lt;&gt;"",L453/(HmotnosťNaStratuZískanie),""),"")</f>
        <v/>
      </c>
    </row>
    <row r="454" spans="2:13" ht="30" customHeight="1" x14ac:dyDescent="0.2">
      <c r="B454" s="22" t="str">
        <f t="shared" si="37"/>
        <v/>
      </c>
      <c r="C454" s="23" t="str">
        <f t="shared" si="40"/>
        <v/>
      </c>
      <c r="D454" s="23" t="str">
        <f t="shared" si="38"/>
        <v/>
      </c>
      <c r="E454" s="4" t="str">
        <f t="shared" si="39"/>
        <v/>
      </c>
      <c r="F454" s="24" t="str">
        <f>IFERROR(PriebežnéBMR,"")</f>
        <v/>
      </c>
      <c r="G454" s="24" t="str">
        <f>IFERROR(IF(K453&gt;0,F453*KoeficientAktivity+IF(HmotnosťCieľ="Udržať",0,IF(HmotnosťCieľ="ZNÍŽIŤ",-500,IF(HmotnosťCieľ="Zvýšiť",500))),""),"")</f>
        <v/>
      </c>
      <c r="H454" s="24" t="str">
        <f>IFERROR(F454*(KoeficientAktivity),"")</f>
        <v/>
      </c>
      <c r="I454" s="25" t="str">
        <f t="shared" si="36"/>
        <v/>
      </c>
      <c r="J454" s="25" t="str">
        <f t="shared" si="41"/>
        <v/>
      </c>
      <c r="K454" s="26" t="str">
        <f>IFERROR(IF(Štandardné,J454/KalNaLibru,J454/KalNaLibru/2.2),"")</f>
        <v/>
      </c>
      <c r="L454" s="27" t="str">
        <f>IFERROR(HmotnosťNaStratuZískanie-K454,"")</f>
        <v/>
      </c>
      <c r="M454" s="29" t="str">
        <f>IFERROR(IF(B453&lt;&gt;"",L454/(HmotnosťNaStratuZískanie),""),"")</f>
        <v/>
      </c>
    </row>
    <row r="455" spans="2:13" ht="30" customHeight="1" x14ac:dyDescent="0.2">
      <c r="B455" s="22" t="str">
        <f t="shared" si="37"/>
        <v/>
      </c>
      <c r="C455" s="23" t="str">
        <f t="shared" si="40"/>
        <v/>
      </c>
      <c r="D455" s="23" t="str">
        <f t="shared" si="38"/>
        <v/>
      </c>
      <c r="E455" s="4" t="str">
        <f t="shared" si="39"/>
        <v/>
      </c>
      <c r="F455" s="24" t="str">
        <f>IFERROR(PriebežnéBMR,"")</f>
        <v/>
      </c>
      <c r="G455" s="24" t="str">
        <f>IFERROR(IF(K454&gt;0,F454*KoeficientAktivity+IF(HmotnosťCieľ="Udržať",0,IF(HmotnosťCieľ="ZNÍŽIŤ",-500,IF(HmotnosťCieľ="Zvýšiť",500))),""),"")</f>
        <v/>
      </c>
      <c r="H455" s="24" t="str">
        <f>IFERROR(F455*(KoeficientAktivity),"")</f>
        <v/>
      </c>
      <c r="I455" s="25" t="str">
        <f t="shared" si="36"/>
        <v/>
      </c>
      <c r="J455" s="25" t="str">
        <f t="shared" si="41"/>
        <v/>
      </c>
      <c r="K455" s="26" t="str">
        <f>IFERROR(IF(Štandardné,J455/KalNaLibru,J455/KalNaLibru/2.2),"")</f>
        <v/>
      </c>
      <c r="L455" s="27" t="str">
        <f>IFERROR(HmotnosťNaStratuZískanie-K455,"")</f>
        <v/>
      </c>
      <c r="M455" s="29" t="str">
        <f>IFERROR(IF(B454&lt;&gt;"",L455/(HmotnosťNaStratuZískanie),""),"")</f>
        <v/>
      </c>
    </row>
    <row r="456" spans="2:13" ht="30" customHeight="1" x14ac:dyDescent="0.2">
      <c r="B456" s="22" t="str">
        <f t="shared" si="37"/>
        <v/>
      </c>
      <c r="C456" s="23" t="str">
        <f t="shared" si="40"/>
        <v/>
      </c>
      <c r="D456" s="23" t="str">
        <f t="shared" si="38"/>
        <v/>
      </c>
      <c r="E456" s="4" t="str">
        <f t="shared" si="39"/>
        <v/>
      </c>
      <c r="F456" s="24" t="str">
        <f>IFERROR(PriebežnéBMR,"")</f>
        <v/>
      </c>
      <c r="G456" s="24" t="str">
        <f>IFERROR(IF(K455&gt;0,F455*KoeficientAktivity+IF(HmotnosťCieľ="Udržať",0,IF(HmotnosťCieľ="ZNÍŽIŤ",-500,IF(HmotnosťCieľ="Zvýšiť",500))),""),"")</f>
        <v/>
      </c>
      <c r="H456" s="24" t="str">
        <f>IFERROR(F456*(KoeficientAktivity),"")</f>
        <v/>
      </c>
      <c r="I456" s="25" t="str">
        <f t="shared" si="36"/>
        <v/>
      </c>
      <c r="J456" s="25" t="str">
        <f t="shared" si="41"/>
        <v/>
      </c>
      <c r="K456" s="26" t="str">
        <f>IFERROR(IF(Štandardné,J456/KalNaLibru,J456/KalNaLibru/2.2),"")</f>
        <v/>
      </c>
      <c r="L456" s="27" t="str">
        <f>IFERROR(HmotnosťNaStratuZískanie-K456,"")</f>
        <v/>
      </c>
      <c r="M456" s="29" t="str">
        <f>IFERROR(IF(B455&lt;&gt;"",L456/(HmotnosťNaStratuZískanie),""),"")</f>
        <v/>
      </c>
    </row>
    <row r="457" spans="2:13" ht="30" customHeight="1" x14ac:dyDescent="0.2">
      <c r="B457" s="22" t="str">
        <f t="shared" si="37"/>
        <v/>
      </c>
      <c r="C457" s="23" t="str">
        <f t="shared" si="40"/>
        <v/>
      </c>
      <c r="D457" s="23" t="str">
        <f t="shared" si="38"/>
        <v/>
      </c>
      <c r="E457" s="4" t="str">
        <f t="shared" si="39"/>
        <v/>
      </c>
      <c r="F457" s="24" t="str">
        <f>IFERROR(PriebežnéBMR,"")</f>
        <v/>
      </c>
      <c r="G457" s="24" t="str">
        <f>IFERROR(IF(K456&gt;0,F456*KoeficientAktivity+IF(HmotnosťCieľ="Udržať",0,IF(HmotnosťCieľ="ZNÍŽIŤ",-500,IF(HmotnosťCieľ="Zvýšiť",500))),""),"")</f>
        <v/>
      </c>
      <c r="H457" s="24" t="str">
        <f>IFERROR(F457*(KoeficientAktivity),"")</f>
        <v/>
      </c>
      <c r="I457" s="25" t="str">
        <f t="shared" si="36"/>
        <v/>
      </c>
      <c r="J457" s="25" t="str">
        <f t="shared" si="41"/>
        <v/>
      </c>
      <c r="K457" s="26" t="str">
        <f>IFERROR(IF(Štandardné,J457/KalNaLibru,J457/KalNaLibru/2.2),"")</f>
        <v/>
      </c>
      <c r="L457" s="27" t="str">
        <f>IFERROR(HmotnosťNaStratuZískanie-K457,"")</f>
        <v/>
      </c>
      <c r="M457" s="29" t="str">
        <f>IFERROR(IF(B456&lt;&gt;"",L457/(HmotnosťNaStratuZískanie),""),"")</f>
        <v/>
      </c>
    </row>
    <row r="458" spans="2:13" ht="30" customHeight="1" x14ac:dyDescent="0.2">
      <c r="B458" s="22" t="str">
        <f t="shared" si="37"/>
        <v/>
      </c>
      <c r="C458" s="23" t="str">
        <f t="shared" si="40"/>
        <v/>
      </c>
      <c r="D458" s="23" t="str">
        <f t="shared" si="38"/>
        <v/>
      </c>
      <c r="E458" s="4" t="str">
        <f t="shared" si="39"/>
        <v/>
      </c>
      <c r="F458" s="24" t="str">
        <f>IFERROR(PriebežnéBMR,"")</f>
        <v/>
      </c>
      <c r="G458" s="24" t="str">
        <f>IFERROR(IF(K457&gt;0,F457*KoeficientAktivity+IF(HmotnosťCieľ="Udržať",0,IF(HmotnosťCieľ="ZNÍŽIŤ",-500,IF(HmotnosťCieľ="Zvýšiť",500))),""),"")</f>
        <v/>
      </c>
      <c r="H458" s="24" t="str">
        <f>IFERROR(F458*(KoeficientAktivity),"")</f>
        <v/>
      </c>
      <c r="I458" s="25" t="str">
        <f t="shared" si="36"/>
        <v/>
      </c>
      <c r="J458" s="25" t="str">
        <f t="shared" si="41"/>
        <v/>
      </c>
      <c r="K458" s="26" t="str">
        <f>IFERROR(IF(Štandardné,J458/KalNaLibru,J458/KalNaLibru/2.2),"")</f>
        <v/>
      </c>
      <c r="L458" s="27" t="str">
        <f>IFERROR(HmotnosťNaStratuZískanie-K458,"")</f>
        <v/>
      </c>
      <c r="M458" s="29" t="str">
        <f>IFERROR(IF(B457&lt;&gt;"",L458/(HmotnosťNaStratuZískanie),""),"")</f>
        <v/>
      </c>
    </row>
    <row r="459" spans="2:13" ht="30" customHeight="1" x14ac:dyDescent="0.2">
      <c r="B459" s="22" t="str">
        <f t="shared" si="37"/>
        <v/>
      </c>
      <c r="C459" s="23" t="str">
        <f t="shared" si="40"/>
        <v/>
      </c>
      <c r="D459" s="23" t="str">
        <f t="shared" si="38"/>
        <v/>
      </c>
      <c r="E459" s="4" t="str">
        <f t="shared" si="39"/>
        <v/>
      </c>
      <c r="F459" s="24" t="str">
        <f>IFERROR(PriebežnéBMR,"")</f>
        <v/>
      </c>
      <c r="G459" s="24" t="str">
        <f>IFERROR(IF(K458&gt;0,F458*KoeficientAktivity+IF(HmotnosťCieľ="Udržať",0,IF(HmotnosťCieľ="ZNÍŽIŤ",-500,IF(HmotnosťCieľ="Zvýšiť",500))),""),"")</f>
        <v/>
      </c>
      <c r="H459" s="24" t="str">
        <f>IFERROR(F459*(KoeficientAktivity),"")</f>
        <v/>
      </c>
      <c r="I459" s="25" t="str">
        <f t="shared" ref="I459:I522" si="42">IFERROR(IF(HmotnosťCieľ="Zvýšiť",G459-H459,H459-G459),"")</f>
        <v/>
      </c>
      <c r="J459" s="25" t="str">
        <f t="shared" si="41"/>
        <v/>
      </c>
      <c r="K459" s="26" t="str">
        <f>IFERROR(IF(Štandardné,J459/KalNaLibru,J459/KalNaLibru/2.2),"")</f>
        <v/>
      </c>
      <c r="L459" s="27" t="str">
        <f>IFERROR(HmotnosťNaStratuZískanie-K459,"")</f>
        <v/>
      </c>
      <c r="M459" s="29" t="str">
        <f>IFERROR(IF(B458&lt;&gt;"",L459/(HmotnosťNaStratuZískanie),""),"")</f>
        <v/>
      </c>
    </row>
    <row r="460" spans="2:13" ht="30" customHeight="1" x14ac:dyDescent="0.2">
      <c r="B460" s="22" t="str">
        <f t="shared" ref="B460:B523" si="43">IFERROR(IF(K459&gt;0,B459+1,""),"")</f>
        <v/>
      </c>
      <c r="C460" s="23" t="str">
        <f t="shared" si="40"/>
        <v/>
      </c>
      <c r="D460" s="23" t="str">
        <f t="shared" ref="D460:D523" si="44">IFERROR(IF(K459&gt;0,D459+1,""),"")</f>
        <v/>
      </c>
      <c r="E460" s="4" t="str">
        <f t="shared" ref="E460:E523" si="45">IFERROR(IF($D460&lt;&gt;"",E459-(I459/KalNaLibru),""),"")</f>
        <v/>
      </c>
      <c r="F460" s="24" t="str">
        <f>IFERROR(PriebežnéBMR,"")</f>
        <v/>
      </c>
      <c r="G460" s="24" t="str">
        <f>IFERROR(IF(K459&gt;0,F459*KoeficientAktivity+IF(HmotnosťCieľ="Udržať",0,IF(HmotnosťCieľ="ZNÍŽIŤ",-500,IF(HmotnosťCieľ="Zvýšiť",500))),""),"")</f>
        <v/>
      </c>
      <c r="H460" s="24" t="str">
        <f>IFERROR(F460*(KoeficientAktivity),"")</f>
        <v/>
      </c>
      <c r="I460" s="25" t="str">
        <f t="shared" si="42"/>
        <v/>
      </c>
      <c r="J460" s="25" t="str">
        <f t="shared" si="41"/>
        <v/>
      </c>
      <c r="K460" s="26" t="str">
        <f>IFERROR(IF(Štandardné,J460/KalNaLibru,J460/KalNaLibru/2.2),"")</f>
        <v/>
      </c>
      <c r="L460" s="27" t="str">
        <f>IFERROR(HmotnosťNaStratuZískanie-K460,"")</f>
        <v/>
      </c>
      <c r="M460" s="29" t="str">
        <f>IFERROR(IF(B459&lt;&gt;"",L460/(HmotnosťNaStratuZískanie),""),"")</f>
        <v/>
      </c>
    </row>
    <row r="461" spans="2:13" ht="30" customHeight="1" x14ac:dyDescent="0.2">
      <c r="B461" s="22" t="str">
        <f t="shared" si="43"/>
        <v/>
      </c>
      <c r="C461" s="23" t="str">
        <f t="shared" ref="C461:C524" si="46">IFERROR(IF(D461&lt;&gt;"",IF(MOD(D461,7)=1,(D460/7)+1,""),""),"")</f>
        <v/>
      </c>
      <c r="D461" s="23" t="str">
        <f t="shared" si="44"/>
        <v/>
      </c>
      <c r="E461" s="4" t="str">
        <f t="shared" si="45"/>
        <v/>
      </c>
      <c r="F461" s="24" t="str">
        <f>IFERROR(PriebežnéBMR,"")</f>
        <v/>
      </c>
      <c r="G461" s="24" t="str">
        <f>IFERROR(IF(K460&gt;0,F460*KoeficientAktivity+IF(HmotnosťCieľ="Udržať",0,IF(HmotnosťCieľ="ZNÍŽIŤ",-500,IF(HmotnosťCieľ="Zvýšiť",500))),""),"")</f>
        <v/>
      </c>
      <c r="H461" s="24" t="str">
        <f>IFERROR(F461*(KoeficientAktivity),"")</f>
        <v/>
      </c>
      <c r="I461" s="25" t="str">
        <f t="shared" si="42"/>
        <v/>
      </c>
      <c r="J461" s="25" t="str">
        <f t="shared" ref="J461:J524" si="47">IFERROR(J460-I461,"")</f>
        <v/>
      </c>
      <c r="K461" s="26" t="str">
        <f>IFERROR(IF(Štandardné,J461/KalNaLibru,J461/KalNaLibru/2.2),"")</f>
        <v/>
      </c>
      <c r="L461" s="27" t="str">
        <f>IFERROR(HmotnosťNaStratuZískanie-K461,"")</f>
        <v/>
      </c>
      <c r="M461" s="29" t="str">
        <f>IFERROR(IF(B460&lt;&gt;"",L461/(HmotnosťNaStratuZískanie),""),"")</f>
        <v/>
      </c>
    </row>
    <row r="462" spans="2:13" ht="30" customHeight="1" x14ac:dyDescent="0.2">
      <c r="B462" s="22" t="str">
        <f t="shared" si="43"/>
        <v/>
      </c>
      <c r="C462" s="23" t="str">
        <f t="shared" si="46"/>
        <v/>
      </c>
      <c r="D462" s="23" t="str">
        <f t="shared" si="44"/>
        <v/>
      </c>
      <c r="E462" s="4" t="str">
        <f t="shared" si="45"/>
        <v/>
      </c>
      <c r="F462" s="24" t="str">
        <f>IFERROR(PriebežnéBMR,"")</f>
        <v/>
      </c>
      <c r="G462" s="24" t="str">
        <f>IFERROR(IF(K461&gt;0,F461*KoeficientAktivity+IF(HmotnosťCieľ="Udržať",0,IF(HmotnosťCieľ="ZNÍŽIŤ",-500,IF(HmotnosťCieľ="Zvýšiť",500))),""),"")</f>
        <v/>
      </c>
      <c r="H462" s="24" t="str">
        <f>IFERROR(F462*(KoeficientAktivity),"")</f>
        <v/>
      </c>
      <c r="I462" s="25" t="str">
        <f t="shared" si="42"/>
        <v/>
      </c>
      <c r="J462" s="25" t="str">
        <f t="shared" si="47"/>
        <v/>
      </c>
      <c r="K462" s="26" t="str">
        <f>IFERROR(IF(Štandardné,J462/KalNaLibru,J462/KalNaLibru/2.2),"")</f>
        <v/>
      </c>
      <c r="L462" s="27" t="str">
        <f>IFERROR(HmotnosťNaStratuZískanie-K462,"")</f>
        <v/>
      </c>
      <c r="M462" s="29" t="str">
        <f>IFERROR(IF(B461&lt;&gt;"",L462/(HmotnosťNaStratuZískanie),""),"")</f>
        <v/>
      </c>
    </row>
    <row r="463" spans="2:13" ht="30" customHeight="1" x14ac:dyDescent="0.2">
      <c r="B463" s="22" t="str">
        <f t="shared" si="43"/>
        <v/>
      </c>
      <c r="C463" s="23" t="str">
        <f t="shared" si="46"/>
        <v/>
      </c>
      <c r="D463" s="23" t="str">
        <f t="shared" si="44"/>
        <v/>
      </c>
      <c r="E463" s="4" t="str">
        <f t="shared" si="45"/>
        <v/>
      </c>
      <c r="F463" s="24" t="str">
        <f>IFERROR(PriebežnéBMR,"")</f>
        <v/>
      </c>
      <c r="G463" s="24" t="str">
        <f>IFERROR(IF(K462&gt;0,F462*KoeficientAktivity+IF(HmotnosťCieľ="Udržať",0,IF(HmotnosťCieľ="ZNÍŽIŤ",-500,IF(HmotnosťCieľ="Zvýšiť",500))),""),"")</f>
        <v/>
      </c>
      <c r="H463" s="24" t="str">
        <f>IFERROR(F463*(KoeficientAktivity),"")</f>
        <v/>
      </c>
      <c r="I463" s="25" t="str">
        <f t="shared" si="42"/>
        <v/>
      </c>
      <c r="J463" s="25" t="str">
        <f t="shared" si="47"/>
        <v/>
      </c>
      <c r="K463" s="26" t="str">
        <f>IFERROR(IF(Štandardné,J463/KalNaLibru,J463/KalNaLibru/2.2),"")</f>
        <v/>
      </c>
      <c r="L463" s="27" t="str">
        <f>IFERROR(HmotnosťNaStratuZískanie-K463,"")</f>
        <v/>
      </c>
      <c r="M463" s="29" t="str">
        <f>IFERROR(IF(B462&lt;&gt;"",L463/(HmotnosťNaStratuZískanie),""),"")</f>
        <v/>
      </c>
    </row>
    <row r="464" spans="2:13" ht="30" customHeight="1" x14ac:dyDescent="0.2">
      <c r="B464" s="22" t="str">
        <f t="shared" si="43"/>
        <v/>
      </c>
      <c r="C464" s="23" t="str">
        <f t="shared" si="46"/>
        <v/>
      </c>
      <c r="D464" s="23" t="str">
        <f t="shared" si="44"/>
        <v/>
      </c>
      <c r="E464" s="4" t="str">
        <f t="shared" si="45"/>
        <v/>
      </c>
      <c r="F464" s="24" t="str">
        <f>IFERROR(PriebežnéBMR,"")</f>
        <v/>
      </c>
      <c r="G464" s="24" t="str">
        <f>IFERROR(IF(K463&gt;0,F463*KoeficientAktivity+IF(HmotnosťCieľ="Udržať",0,IF(HmotnosťCieľ="ZNÍŽIŤ",-500,IF(HmotnosťCieľ="Zvýšiť",500))),""),"")</f>
        <v/>
      </c>
      <c r="H464" s="24" t="str">
        <f>IFERROR(F464*(KoeficientAktivity),"")</f>
        <v/>
      </c>
      <c r="I464" s="25" t="str">
        <f t="shared" si="42"/>
        <v/>
      </c>
      <c r="J464" s="25" t="str">
        <f t="shared" si="47"/>
        <v/>
      </c>
      <c r="K464" s="26" t="str">
        <f>IFERROR(IF(Štandardné,J464/KalNaLibru,J464/KalNaLibru/2.2),"")</f>
        <v/>
      </c>
      <c r="L464" s="27" t="str">
        <f>IFERROR(HmotnosťNaStratuZískanie-K464,"")</f>
        <v/>
      </c>
      <c r="M464" s="29" t="str">
        <f>IFERROR(IF(B463&lt;&gt;"",L464/(HmotnosťNaStratuZískanie),""),"")</f>
        <v/>
      </c>
    </row>
    <row r="465" spans="2:13" ht="30" customHeight="1" x14ac:dyDescent="0.2">
      <c r="B465" s="22" t="str">
        <f t="shared" si="43"/>
        <v/>
      </c>
      <c r="C465" s="23" t="str">
        <f t="shared" si="46"/>
        <v/>
      </c>
      <c r="D465" s="23" t="str">
        <f t="shared" si="44"/>
        <v/>
      </c>
      <c r="E465" s="4" t="str">
        <f t="shared" si="45"/>
        <v/>
      </c>
      <c r="F465" s="24" t="str">
        <f>IFERROR(PriebežnéBMR,"")</f>
        <v/>
      </c>
      <c r="G465" s="24" t="str">
        <f>IFERROR(IF(K464&gt;0,F464*KoeficientAktivity+IF(HmotnosťCieľ="Udržať",0,IF(HmotnosťCieľ="ZNÍŽIŤ",-500,IF(HmotnosťCieľ="Zvýšiť",500))),""),"")</f>
        <v/>
      </c>
      <c r="H465" s="24" t="str">
        <f>IFERROR(F465*(KoeficientAktivity),"")</f>
        <v/>
      </c>
      <c r="I465" s="25" t="str">
        <f t="shared" si="42"/>
        <v/>
      </c>
      <c r="J465" s="25" t="str">
        <f t="shared" si="47"/>
        <v/>
      </c>
      <c r="K465" s="26" t="str">
        <f>IFERROR(IF(Štandardné,J465/KalNaLibru,J465/KalNaLibru/2.2),"")</f>
        <v/>
      </c>
      <c r="L465" s="27" t="str">
        <f>IFERROR(HmotnosťNaStratuZískanie-K465,"")</f>
        <v/>
      </c>
      <c r="M465" s="29" t="str">
        <f>IFERROR(IF(B464&lt;&gt;"",L465/(HmotnosťNaStratuZískanie),""),"")</f>
        <v/>
      </c>
    </row>
    <row r="466" spans="2:13" ht="30" customHeight="1" x14ac:dyDescent="0.2">
      <c r="B466" s="22" t="str">
        <f t="shared" si="43"/>
        <v/>
      </c>
      <c r="C466" s="23" t="str">
        <f t="shared" si="46"/>
        <v/>
      </c>
      <c r="D466" s="23" t="str">
        <f t="shared" si="44"/>
        <v/>
      </c>
      <c r="E466" s="4" t="str">
        <f t="shared" si="45"/>
        <v/>
      </c>
      <c r="F466" s="24" t="str">
        <f>IFERROR(PriebežnéBMR,"")</f>
        <v/>
      </c>
      <c r="G466" s="24" t="str">
        <f>IFERROR(IF(K465&gt;0,F465*KoeficientAktivity+IF(HmotnosťCieľ="Udržať",0,IF(HmotnosťCieľ="ZNÍŽIŤ",-500,IF(HmotnosťCieľ="Zvýšiť",500))),""),"")</f>
        <v/>
      </c>
      <c r="H466" s="24" t="str">
        <f>IFERROR(F466*(KoeficientAktivity),"")</f>
        <v/>
      </c>
      <c r="I466" s="25" t="str">
        <f t="shared" si="42"/>
        <v/>
      </c>
      <c r="J466" s="25" t="str">
        <f t="shared" si="47"/>
        <v/>
      </c>
      <c r="K466" s="26" t="str">
        <f>IFERROR(IF(Štandardné,J466/KalNaLibru,J466/KalNaLibru/2.2),"")</f>
        <v/>
      </c>
      <c r="L466" s="27" t="str">
        <f>IFERROR(HmotnosťNaStratuZískanie-K466,"")</f>
        <v/>
      </c>
      <c r="M466" s="29" t="str">
        <f>IFERROR(IF(B465&lt;&gt;"",L466/(HmotnosťNaStratuZískanie),""),"")</f>
        <v/>
      </c>
    </row>
    <row r="467" spans="2:13" ht="30" customHeight="1" x14ac:dyDescent="0.2">
      <c r="B467" s="22" t="str">
        <f t="shared" si="43"/>
        <v/>
      </c>
      <c r="C467" s="23" t="str">
        <f t="shared" si="46"/>
        <v/>
      </c>
      <c r="D467" s="23" t="str">
        <f t="shared" si="44"/>
        <v/>
      </c>
      <c r="E467" s="4" t="str">
        <f t="shared" si="45"/>
        <v/>
      </c>
      <c r="F467" s="24" t="str">
        <f>IFERROR(PriebežnéBMR,"")</f>
        <v/>
      </c>
      <c r="G467" s="24" t="str">
        <f>IFERROR(IF(K466&gt;0,F466*KoeficientAktivity+IF(HmotnosťCieľ="Udržať",0,IF(HmotnosťCieľ="ZNÍŽIŤ",-500,IF(HmotnosťCieľ="Zvýšiť",500))),""),"")</f>
        <v/>
      </c>
      <c r="H467" s="24" t="str">
        <f>IFERROR(F467*(KoeficientAktivity),"")</f>
        <v/>
      </c>
      <c r="I467" s="25" t="str">
        <f t="shared" si="42"/>
        <v/>
      </c>
      <c r="J467" s="25" t="str">
        <f t="shared" si="47"/>
        <v/>
      </c>
      <c r="K467" s="26" t="str">
        <f>IFERROR(IF(Štandardné,J467/KalNaLibru,J467/KalNaLibru/2.2),"")</f>
        <v/>
      </c>
      <c r="L467" s="27" t="str">
        <f>IFERROR(HmotnosťNaStratuZískanie-K467,"")</f>
        <v/>
      </c>
      <c r="M467" s="29" t="str">
        <f>IFERROR(IF(B466&lt;&gt;"",L467/(HmotnosťNaStratuZískanie),""),"")</f>
        <v/>
      </c>
    </row>
    <row r="468" spans="2:13" ht="30" customHeight="1" x14ac:dyDescent="0.2">
      <c r="B468" s="22" t="str">
        <f t="shared" si="43"/>
        <v/>
      </c>
      <c r="C468" s="23" t="str">
        <f t="shared" si="46"/>
        <v/>
      </c>
      <c r="D468" s="23" t="str">
        <f t="shared" si="44"/>
        <v/>
      </c>
      <c r="E468" s="4" t="str">
        <f t="shared" si="45"/>
        <v/>
      </c>
      <c r="F468" s="24" t="str">
        <f>IFERROR(PriebežnéBMR,"")</f>
        <v/>
      </c>
      <c r="G468" s="24" t="str">
        <f>IFERROR(IF(K467&gt;0,F467*KoeficientAktivity+IF(HmotnosťCieľ="Udržať",0,IF(HmotnosťCieľ="ZNÍŽIŤ",-500,IF(HmotnosťCieľ="Zvýšiť",500))),""),"")</f>
        <v/>
      </c>
      <c r="H468" s="24" t="str">
        <f>IFERROR(F468*(KoeficientAktivity),"")</f>
        <v/>
      </c>
      <c r="I468" s="25" t="str">
        <f t="shared" si="42"/>
        <v/>
      </c>
      <c r="J468" s="25" t="str">
        <f t="shared" si="47"/>
        <v/>
      </c>
      <c r="K468" s="26" t="str">
        <f>IFERROR(IF(Štandardné,J468/KalNaLibru,J468/KalNaLibru/2.2),"")</f>
        <v/>
      </c>
      <c r="L468" s="27" t="str">
        <f>IFERROR(HmotnosťNaStratuZískanie-K468,"")</f>
        <v/>
      </c>
      <c r="M468" s="29" t="str">
        <f>IFERROR(IF(B467&lt;&gt;"",L468/(HmotnosťNaStratuZískanie),""),"")</f>
        <v/>
      </c>
    </row>
    <row r="469" spans="2:13" ht="30" customHeight="1" x14ac:dyDescent="0.2">
      <c r="B469" s="22" t="str">
        <f t="shared" si="43"/>
        <v/>
      </c>
      <c r="C469" s="23" t="str">
        <f t="shared" si="46"/>
        <v/>
      </c>
      <c r="D469" s="23" t="str">
        <f t="shared" si="44"/>
        <v/>
      </c>
      <c r="E469" s="4" t="str">
        <f t="shared" si="45"/>
        <v/>
      </c>
      <c r="F469" s="24" t="str">
        <f>IFERROR(PriebežnéBMR,"")</f>
        <v/>
      </c>
      <c r="G469" s="24" t="str">
        <f>IFERROR(IF(K468&gt;0,F468*KoeficientAktivity+IF(HmotnosťCieľ="Udržať",0,IF(HmotnosťCieľ="ZNÍŽIŤ",-500,IF(HmotnosťCieľ="Zvýšiť",500))),""),"")</f>
        <v/>
      </c>
      <c r="H469" s="24" t="str">
        <f>IFERROR(F469*(KoeficientAktivity),"")</f>
        <v/>
      </c>
      <c r="I469" s="25" t="str">
        <f t="shared" si="42"/>
        <v/>
      </c>
      <c r="J469" s="25" t="str">
        <f t="shared" si="47"/>
        <v/>
      </c>
      <c r="K469" s="26" t="str">
        <f>IFERROR(IF(Štandardné,J469/KalNaLibru,J469/KalNaLibru/2.2),"")</f>
        <v/>
      </c>
      <c r="L469" s="27" t="str">
        <f>IFERROR(HmotnosťNaStratuZískanie-K469,"")</f>
        <v/>
      </c>
      <c r="M469" s="29" t="str">
        <f>IFERROR(IF(B468&lt;&gt;"",L469/(HmotnosťNaStratuZískanie),""),"")</f>
        <v/>
      </c>
    </row>
    <row r="470" spans="2:13" ht="30" customHeight="1" x14ac:dyDescent="0.2">
      <c r="B470" s="22" t="str">
        <f t="shared" si="43"/>
        <v/>
      </c>
      <c r="C470" s="23" t="str">
        <f t="shared" si="46"/>
        <v/>
      </c>
      <c r="D470" s="23" t="str">
        <f t="shared" si="44"/>
        <v/>
      </c>
      <c r="E470" s="4" t="str">
        <f t="shared" si="45"/>
        <v/>
      </c>
      <c r="F470" s="24" t="str">
        <f>IFERROR(PriebežnéBMR,"")</f>
        <v/>
      </c>
      <c r="G470" s="24" t="str">
        <f>IFERROR(IF(K469&gt;0,F469*KoeficientAktivity+IF(HmotnosťCieľ="Udržať",0,IF(HmotnosťCieľ="ZNÍŽIŤ",-500,IF(HmotnosťCieľ="Zvýšiť",500))),""),"")</f>
        <v/>
      </c>
      <c r="H470" s="24" t="str">
        <f>IFERROR(F470*(KoeficientAktivity),"")</f>
        <v/>
      </c>
      <c r="I470" s="25" t="str">
        <f t="shared" si="42"/>
        <v/>
      </c>
      <c r="J470" s="25" t="str">
        <f t="shared" si="47"/>
        <v/>
      </c>
      <c r="K470" s="26" t="str">
        <f>IFERROR(IF(Štandardné,J470/KalNaLibru,J470/KalNaLibru/2.2),"")</f>
        <v/>
      </c>
      <c r="L470" s="27" t="str">
        <f>IFERROR(HmotnosťNaStratuZískanie-K470,"")</f>
        <v/>
      </c>
      <c r="M470" s="29" t="str">
        <f>IFERROR(IF(B469&lt;&gt;"",L470/(HmotnosťNaStratuZískanie),""),"")</f>
        <v/>
      </c>
    </row>
    <row r="471" spans="2:13" ht="30" customHeight="1" x14ac:dyDescent="0.2">
      <c r="B471" s="22" t="str">
        <f t="shared" si="43"/>
        <v/>
      </c>
      <c r="C471" s="23" t="str">
        <f t="shared" si="46"/>
        <v/>
      </c>
      <c r="D471" s="23" t="str">
        <f t="shared" si="44"/>
        <v/>
      </c>
      <c r="E471" s="4" t="str">
        <f t="shared" si="45"/>
        <v/>
      </c>
      <c r="F471" s="24" t="str">
        <f>IFERROR(PriebežnéBMR,"")</f>
        <v/>
      </c>
      <c r="G471" s="24" t="str">
        <f>IFERROR(IF(K470&gt;0,F470*KoeficientAktivity+IF(HmotnosťCieľ="Udržať",0,IF(HmotnosťCieľ="ZNÍŽIŤ",-500,IF(HmotnosťCieľ="Zvýšiť",500))),""),"")</f>
        <v/>
      </c>
      <c r="H471" s="24" t="str">
        <f>IFERROR(F471*(KoeficientAktivity),"")</f>
        <v/>
      </c>
      <c r="I471" s="25" t="str">
        <f t="shared" si="42"/>
        <v/>
      </c>
      <c r="J471" s="25" t="str">
        <f t="shared" si="47"/>
        <v/>
      </c>
      <c r="K471" s="26" t="str">
        <f>IFERROR(IF(Štandardné,J471/KalNaLibru,J471/KalNaLibru/2.2),"")</f>
        <v/>
      </c>
      <c r="L471" s="27" t="str">
        <f>IFERROR(HmotnosťNaStratuZískanie-K471,"")</f>
        <v/>
      </c>
      <c r="M471" s="29" t="str">
        <f>IFERROR(IF(B470&lt;&gt;"",L471/(HmotnosťNaStratuZískanie),""),"")</f>
        <v/>
      </c>
    </row>
    <row r="472" spans="2:13" ht="30" customHeight="1" x14ac:dyDescent="0.2">
      <c r="B472" s="22" t="str">
        <f t="shared" si="43"/>
        <v/>
      </c>
      <c r="C472" s="23" t="str">
        <f t="shared" si="46"/>
        <v/>
      </c>
      <c r="D472" s="23" t="str">
        <f t="shared" si="44"/>
        <v/>
      </c>
      <c r="E472" s="4" t="str">
        <f t="shared" si="45"/>
        <v/>
      </c>
      <c r="F472" s="24" t="str">
        <f>IFERROR(PriebežnéBMR,"")</f>
        <v/>
      </c>
      <c r="G472" s="24" t="str">
        <f>IFERROR(IF(K471&gt;0,F471*KoeficientAktivity+IF(HmotnosťCieľ="Udržať",0,IF(HmotnosťCieľ="ZNÍŽIŤ",-500,IF(HmotnosťCieľ="Zvýšiť",500))),""),"")</f>
        <v/>
      </c>
      <c r="H472" s="24" t="str">
        <f>IFERROR(F472*(KoeficientAktivity),"")</f>
        <v/>
      </c>
      <c r="I472" s="25" t="str">
        <f t="shared" si="42"/>
        <v/>
      </c>
      <c r="J472" s="25" t="str">
        <f t="shared" si="47"/>
        <v/>
      </c>
      <c r="K472" s="26" t="str">
        <f>IFERROR(IF(Štandardné,J472/KalNaLibru,J472/KalNaLibru/2.2),"")</f>
        <v/>
      </c>
      <c r="L472" s="27" t="str">
        <f>IFERROR(HmotnosťNaStratuZískanie-K472,"")</f>
        <v/>
      </c>
      <c r="M472" s="29" t="str">
        <f>IFERROR(IF(B471&lt;&gt;"",L472/(HmotnosťNaStratuZískanie),""),"")</f>
        <v/>
      </c>
    </row>
    <row r="473" spans="2:13" ht="30" customHeight="1" x14ac:dyDescent="0.2">
      <c r="B473" s="22" t="str">
        <f t="shared" si="43"/>
        <v/>
      </c>
      <c r="C473" s="23" t="str">
        <f t="shared" si="46"/>
        <v/>
      </c>
      <c r="D473" s="23" t="str">
        <f t="shared" si="44"/>
        <v/>
      </c>
      <c r="E473" s="4" t="str">
        <f t="shared" si="45"/>
        <v/>
      </c>
      <c r="F473" s="24" t="str">
        <f>IFERROR(PriebežnéBMR,"")</f>
        <v/>
      </c>
      <c r="G473" s="24" t="str">
        <f>IFERROR(IF(K472&gt;0,F472*KoeficientAktivity+IF(HmotnosťCieľ="Udržať",0,IF(HmotnosťCieľ="ZNÍŽIŤ",-500,IF(HmotnosťCieľ="Zvýšiť",500))),""),"")</f>
        <v/>
      </c>
      <c r="H473" s="24" t="str">
        <f>IFERROR(F473*(KoeficientAktivity),"")</f>
        <v/>
      </c>
      <c r="I473" s="25" t="str">
        <f t="shared" si="42"/>
        <v/>
      </c>
      <c r="J473" s="25" t="str">
        <f t="shared" si="47"/>
        <v/>
      </c>
      <c r="K473" s="26" t="str">
        <f>IFERROR(IF(Štandardné,J473/KalNaLibru,J473/KalNaLibru/2.2),"")</f>
        <v/>
      </c>
      <c r="L473" s="27" t="str">
        <f>IFERROR(HmotnosťNaStratuZískanie-K473,"")</f>
        <v/>
      </c>
      <c r="M473" s="29" t="str">
        <f>IFERROR(IF(B472&lt;&gt;"",L473/(HmotnosťNaStratuZískanie),""),"")</f>
        <v/>
      </c>
    </row>
    <row r="474" spans="2:13" ht="30" customHeight="1" x14ac:dyDescent="0.2">
      <c r="B474" s="22" t="str">
        <f t="shared" si="43"/>
        <v/>
      </c>
      <c r="C474" s="23" t="str">
        <f t="shared" si="46"/>
        <v/>
      </c>
      <c r="D474" s="23" t="str">
        <f t="shared" si="44"/>
        <v/>
      </c>
      <c r="E474" s="4" t="str">
        <f t="shared" si="45"/>
        <v/>
      </c>
      <c r="F474" s="24" t="str">
        <f>IFERROR(PriebežnéBMR,"")</f>
        <v/>
      </c>
      <c r="G474" s="24" t="str">
        <f>IFERROR(IF(K473&gt;0,F473*KoeficientAktivity+IF(HmotnosťCieľ="Udržať",0,IF(HmotnosťCieľ="ZNÍŽIŤ",-500,IF(HmotnosťCieľ="Zvýšiť",500))),""),"")</f>
        <v/>
      </c>
      <c r="H474" s="24" t="str">
        <f>IFERROR(F474*(KoeficientAktivity),"")</f>
        <v/>
      </c>
      <c r="I474" s="25" t="str">
        <f t="shared" si="42"/>
        <v/>
      </c>
      <c r="J474" s="25" t="str">
        <f t="shared" si="47"/>
        <v/>
      </c>
      <c r="K474" s="26" t="str">
        <f>IFERROR(IF(Štandardné,J474/KalNaLibru,J474/KalNaLibru/2.2),"")</f>
        <v/>
      </c>
      <c r="L474" s="27" t="str">
        <f>IFERROR(HmotnosťNaStratuZískanie-K474,"")</f>
        <v/>
      </c>
      <c r="M474" s="29" t="str">
        <f>IFERROR(IF(B473&lt;&gt;"",L474/(HmotnosťNaStratuZískanie),""),"")</f>
        <v/>
      </c>
    </row>
    <row r="475" spans="2:13" ht="30" customHeight="1" x14ac:dyDescent="0.2">
      <c r="B475" s="22" t="str">
        <f t="shared" si="43"/>
        <v/>
      </c>
      <c r="C475" s="23" t="str">
        <f t="shared" si="46"/>
        <v/>
      </c>
      <c r="D475" s="23" t="str">
        <f t="shared" si="44"/>
        <v/>
      </c>
      <c r="E475" s="4" t="str">
        <f t="shared" si="45"/>
        <v/>
      </c>
      <c r="F475" s="24" t="str">
        <f>IFERROR(PriebežnéBMR,"")</f>
        <v/>
      </c>
      <c r="G475" s="24" t="str">
        <f>IFERROR(IF(K474&gt;0,F474*KoeficientAktivity+IF(HmotnosťCieľ="Udržať",0,IF(HmotnosťCieľ="ZNÍŽIŤ",-500,IF(HmotnosťCieľ="Zvýšiť",500))),""),"")</f>
        <v/>
      </c>
      <c r="H475" s="24" t="str">
        <f>IFERROR(F475*(KoeficientAktivity),"")</f>
        <v/>
      </c>
      <c r="I475" s="25" t="str">
        <f t="shared" si="42"/>
        <v/>
      </c>
      <c r="J475" s="25" t="str">
        <f t="shared" si="47"/>
        <v/>
      </c>
      <c r="K475" s="26" t="str">
        <f>IFERROR(IF(Štandardné,J475/KalNaLibru,J475/KalNaLibru/2.2),"")</f>
        <v/>
      </c>
      <c r="L475" s="27" t="str">
        <f>IFERROR(HmotnosťNaStratuZískanie-K475,"")</f>
        <v/>
      </c>
      <c r="M475" s="29" t="str">
        <f>IFERROR(IF(B474&lt;&gt;"",L475/(HmotnosťNaStratuZískanie),""),"")</f>
        <v/>
      </c>
    </row>
    <row r="476" spans="2:13" ht="30" customHeight="1" x14ac:dyDescent="0.2">
      <c r="B476" s="22" t="str">
        <f t="shared" si="43"/>
        <v/>
      </c>
      <c r="C476" s="23" t="str">
        <f t="shared" si="46"/>
        <v/>
      </c>
      <c r="D476" s="23" t="str">
        <f t="shared" si="44"/>
        <v/>
      </c>
      <c r="E476" s="4" t="str">
        <f t="shared" si="45"/>
        <v/>
      </c>
      <c r="F476" s="24" t="str">
        <f>IFERROR(PriebežnéBMR,"")</f>
        <v/>
      </c>
      <c r="G476" s="24" t="str">
        <f>IFERROR(IF(K475&gt;0,F475*KoeficientAktivity+IF(HmotnosťCieľ="Udržať",0,IF(HmotnosťCieľ="ZNÍŽIŤ",-500,IF(HmotnosťCieľ="Zvýšiť",500))),""),"")</f>
        <v/>
      </c>
      <c r="H476" s="24" t="str">
        <f>IFERROR(F476*(KoeficientAktivity),"")</f>
        <v/>
      </c>
      <c r="I476" s="25" t="str">
        <f t="shared" si="42"/>
        <v/>
      </c>
      <c r="J476" s="25" t="str">
        <f t="shared" si="47"/>
        <v/>
      </c>
      <c r="K476" s="26" t="str">
        <f>IFERROR(IF(Štandardné,J476/KalNaLibru,J476/KalNaLibru/2.2),"")</f>
        <v/>
      </c>
      <c r="L476" s="27" t="str">
        <f>IFERROR(HmotnosťNaStratuZískanie-K476,"")</f>
        <v/>
      </c>
      <c r="M476" s="29" t="str">
        <f>IFERROR(IF(B475&lt;&gt;"",L476/(HmotnosťNaStratuZískanie),""),"")</f>
        <v/>
      </c>
    </row>
    <row r="477" spans="2:13" ht="30" customHeight="1" x14ac:dyDescent="0.2">
      <c r="B477" s="22" t="str">
        <f t="shared" si="43"/>
        <v/>
      </c>
      <c r="C477" s="23" t="str">
        <f t="shared" si="46"/>
        <v/>
      </c>
      <c r="D477" s="23" t="str">
        <f t="shared" si="44"/>
        <v/>
      </c>
      <c r="E477" s="4" t="str">
        <f t="shared" si="45"/>
        <v/>
      </c>
      <c r="F477" s="24" t="str">
        <f>IFERROR(PriebežnéBMR,"")</f>
        <v/>
      </c>
      <c r="G477" s="24" t="str">
        <f>IFERROR(IF(K476&gt;0,F476*KoeficientAktivity+IF(HmotnosťCieľ="Udržať",0,IF(HmotnosťCieľ="ZNÍŽIŤ",-500,IF(HmotnosťCieľ="Zvýšiť",500))),""),"")</f>
        <v/>
      </c>
      <c r="H477" s="24" t="str">
        <f>IFERROR(F477*(KoeficientAktivity),"")</f>
        <v/>
      </c>
      <c r="I477" s="25" t="str">
        <f t="shared" si="42"/>
        <v/>
      </c>
      <c r="J477" s="25" t="str">
        <f t="shared" si="47"/>
        <v/>
      </c>
      <c r="K477" s="26" t="str">
        <f>IFERROR(IF(Štandardné,J477/KalNaLibru,J477/KalNaLibru/2.2),"")</f>
        <v/>
      </c>
      <c r="L477" s="27" t="str">
        <f>IFERROR(HmotnosťNaStratuZískanie-K477,"")</f>
        <v/>
      </c>
      <c r="M477" s="29" t="str">
        <f>IFERROR(IF(B476&lt;&gt;"",L477/(HmotnosťNaStratuZískanie),""),"")</f>
        <v/>
      </c>
    </row>
    <row r="478" spans="2:13" ht="30" customHeight="1" x14ac:dyDescent="0.2">
      <c r="B478" s="22" t="str">
        <f t="shared" si="43"/>
        <v/>
      </c>
      <c r="C478" s="23" t="str">
        <f t="shared" si="46"/>
        <v/>
      </c>
      <c r="D478" s="23" t="str">
        <f t="shared" si="44"/>
        <v/>
      </c>
      <c r="E478" s="4" t="str">
        <f t="shared" si="45"/>
        <v/>
      </c>
      <c r="F478" s="24" t="str">
        <f>IFERROR(PriebežnéBMR,"")</f>
        <v/>
      </c>
      <c r="G478" s="24" t="str">
        <f>IFERROR(IF(K477&gt;0,F477*KoeficientAktivity+IF(HmotnosťCieľ="Udržať",0,IF(HmotnosťCieľ="ZNÍŽIŤ",-500,IF(HmotnosťCieľ="Zvýšiť",500))),""),"")</f>
        <v/>
      </c>
      <c r="H478" s="24" t="str">
        <f>IFERROR(F478*(KoeficientAktivity),"")</f>
        <v/>
      </c>
      <c r="I478" s="25" t="str">
        <f t="shared" si="42"/>
        <v/>
      </c>
      <c r="J478" s="25" t="str">
        <f t="shared" si="47"/>
        <v/>
      </c>
      <c r="K478" s="26" t="str">
        <f>IFERROR(IF(Štandardné,J478/KalNaLibru,J478/KalNaLibru/2.2),"")</f>
        <v/>
      </c>
      <c r="L478" s="27" t="str">
        <f>IFERROR(HmotnosťNaStratuZískanie-K478,"")</f>
        <v/>
      </c>
      <c r="M478" s="29" t="str">
        <f>IFERROR(IF(B477&lt;&gt;"",L478/(HmotnosťNaStratuZískanie),""),"")</f>
        <v/>
      </c>
    </row>
    <row r="479" spans="2:13" ht="30" customHeight="1" x14ac:dyDescent="0.2">
      <c r="B479" s="22" t="str">
        <f t="shared" si="43"/>
        <v/>
      </c>
      <c r="C479" s="23" t="str">
        <f t="shared" si="46"/>
        <v/>
      </c>
      <c r="D479" s="23" t="str">
        <f t="shared" si="44"/>
        <v/>
      </c>
      <c r="E479" s="4" t="str">
        <f t="shared" si="45"/>
        <v/>
      </c>
      <c r="F479" s="24" t="str">
        <f>IFERROR(PriebežnéBMR,"")</f>
        <v/>
      </c>
      <c r="G479" s="24" t="str">
        <f>IFERROR(IF(K478&gt;0,F478*KoeficientAktivity+IF(HmotnosťCieľ="Udržať",0,IF(HmotnosťCieľ="ZNÍŽIŤ",-500,IF(HmotnosťCieľ="Zvýšiť",500))),""),"")</f>
        <v/>
      </c>
      <c r="H479" s="24" t="str">
        <f>IFERROR(F479*(KoeficientAktivity),"")</f>
        <v/>
      </c>
      <c r="I479" s="25" t="str">
        <f t="shared" si="42"/>
        <v/>
      </c>
      <c r="J479" s="25" t="str">
        <f t="shared" si="47"/>
        <v/>
      </c>
      <c r="K479" s="26" t="str">
        <f>IFERROR(IF(Štandardné,J479/KalNaLibru,J479/KalNaLibru/2.2),"")</f>
        <v/>
      </c>
      <c r="L479" s="27" t="str">
        <f>IFERROR(HmotnosťNaStratuZískanie-K479,"")</f>
        <v/>
      </c>
      <c r="M479" s="29" t="str">
        <f>IFERROR(IF(B478&lt;&gt;"",L479/(HmotnosťNaStratuZískanie),""),"")</f>
        <v/>
      </c>
    </row>
    <row r="480" spans="2:13" ht="30" customHeight="1" x14ac:dyDescent="0.2">
      <c r="B480" s="22" t="str">
        <f t="shared" si="43"/>
        <v/>
      </c>
      <c r="C480" s="23" t="str">
        <f t="shared" si="46"/>
        <v/>
      </c>
      <c r="D480" s="23" t="str">
        <f t="shared" si="44"/>
        <v/>
      </c>
      <c r="E480" s="4" t="str">
        <f t="shared" si="45"/>
        <v/>
      </c>
      <c r="F480" s="24" t="str">
        <f>IFERROR(PriebežnéBMR,"")</f>
        <v/>
      </c>
      <c r="G480" s="24" t="str">
        <f>IFERROR(IF(K479&gt;0,F479*KoeficientAktivity+IF(HmotnosťCieľ="Udržať",0,IF(HmotnosťCieľ="ZNÍŽIŤ",-500,IF(HmotnosťCieľ="Zvýšiť",500))),""),"")</f>
        <v/>
      </c>
      <c r="H480" s="24" t="str">
        <f>IFERROR(F480*(KoeficientAktivity),"")</f>
        <v/>
      </c>
      <c r="I480" s="25" t="str">
        <f t="shared" si="42"/>
        <v/>
      </c>
      <c r="J480" s="25" t="str">
        <f t="shared" si="47"/>
        <v/>
      </c>
      <c r="K480" s="26" t="str">
        <f>IFERROR(IF(Štandardné,J480/KalNaLibru,J480/KalNaLibru/2.2),"")</f>
        <v/>
      </c>
      <c r="L480" s="27" t="str">
        <f>IFERROR(HmotnosťNaStratuZískanie-K480,"")</f>
        <v/>
      </c>
      <c r="M480" s="29" t="str">
        <f>IFERROR(IF(B479&lt;&gt;"",L480/(HmotnosťNaStratuZískanie),""),"")</f>
        <v/>
      </c>
    </row>
    <row r="481" spans="2:13" ht="30" customHeight="1" x14ac:dyDescent="0.2">
      <c r="B481" s="22" t="str">
        <f t="shared" si="43"/>
        <v/>
      </c>
      <c r="C481" s="23" t="str">
        <f t="shared" si="46"/>
        <v/>
      </c>
      <c r="D481" s="23" t="str">
        <f t="shared" si="44"/>
        <v/>
      </c>
      <c r="E481" s="4" t="str">
        <f t="shared" si="45"/>
        <v/>
      </c>
      <c r="F481" s="24" t="str">
        <f>IFERROR(PriebežnéBMR,"")</f>
        <v/>
      </c>
      <c r="G481" s="24" t="str">
        <f>IFERROR(IF(K480&gt;0,F480*KoeficientAktivity+IF(HmotnosťCieľ="Udržať",0,IF(HmotnosťCieľ="ZNÍŽIŤ",-500,IF(HmotnosťCieľ="Zvýšiť",500))),""),"")</f>
        <v/>
      </c>
      <c r="H481" s="24" t="str">
        <f>IFERROR(F481*(KoeficientAktivity),"")</f>
        <v/>
      </c>
      <c r="I481" s="25" t="str">
        <f t="shared" si="42"/>
        <v/>
      </c>
      <c r="J481" s="25" t="str">
        <f t="shared" si="47"/>
        <v/>
      </c>
      <c r="K481" s="26" t="str">
        <f>IFERROR(IF(Štandardné,J481/KalNaLibru,J481/KalNaLibru/2.2),"")</f>
        <v/>
      </c>
      <c r="L481" s="27" t="str">
        <f>IFERROR(HmotnosťNaStratuZískanie-K481,"")</f>
        <v/>
      </c>
      <c r="M481" s="29" t="str">
        <f>IFERROR(IF(B480&lt;&gt;"",L481/(HmotnosťNaStratuZískanie),""),"")</f>
        <v/>
      </c>
    </row>
    <row r="482" spans="2:13" ht="30" customHeight="1" x14ac:dyDescent="0.2">
      <c r="B482" s="22" t="str">
        <f t="shared" si="43"/>
        <v/>
      </c>
      <c r="C482" s="23" t="str">
        <f t="shared" si="46"/>
        <v/>
      </c>
      <c r="D482" s="23" t="str">
        <f t="shared" si="44"/>
        <v/>
      </c>
      <c r="E482" s="4" t="str">
        <f t="shared" si="45"/>
        <v/>
      </c>
      <c r="F482" s="24" t="str">
        <f>IFERROR(PriebežnéBMR,"")</f>
        <v/>
      </c>
      <c r="G482" s="24" t="str">
        <f>IFERROR(IF(K481&gt;0,F481*KoeficientAktivity+IF(HmotnosťCieľ="Udržať",0,IF(HmotnosťCieľ="ZNÍŽIŤ",-500,IF(HmotnosťCieľ="Zvýšiť",500))),""),"")</f>
        <v/>
      </c>
      <c r="H482" s="24" t="str">
        <f>IFERROR(F482*(KoeficientAktivity),"")</f>
        <v/>
      </c>
      <c r="I482" s="25" t="str">
        <f t="shared" si="42"/>
        <v/>
      </c>
      <c r="J482" s="25" t="str">
        <f t="shared" si="47"/>
        <v/>
      </c>
      <c r="K482" s="26" t="str">
        <f>IFERROR(IF(Štandardné,J482/KalNaLibru,J482/KalNaLibru/2.2),"")</f>
        <v/>
      </c>
      <c r="L482" s="27" t="str">
        <f>IFERROR(HmotnosťNaStratuZískanie-K482,"")</f>
        <v/>
      </c>
      <c r="M482" s="29" t="str">
        <f>IFERROR(IF(B481&lt;&gt;"",L482/(HmotnosťNaStratuZískanie),""),"")</f>
        <v/>
      </c>
    </row>
    <row r="483" spans="2:13" ht="30" customHeight="1" x14ac:dyDescent="0.2">
      <c r="B483" s="22" t="str">
        <f t="shared" si="43"/>
        <v/>
      </c>
      <c r="C483" s="23" t="str">
        <f t="shared" si="46"/>
        <v/>
      </c>
      <c r="D483" s="23" t="str">
        <f t="shared" si="44"/>
        <v/>
      </c>
      <c r="E483" s="4" t="str">
        <f t="shared" si="45"/>
        <v/>
      </c>
      <c r="F483" s="24" t="str">
        <f>IFERROR(PriebežnéBMR,"")</f>
        <v/>
      </c>
      <c r="G483" s="24" t="str">
        <f>IFERROR(IF(K482&gt;0,F482*KoeficientAktivity+IF(HmotnosťCieľ="Udržať",0,IF(HmotnosťCieľ="ZNÍŽIŤ",-500,IF(HmotnosťCieľ="Zvýšiť",500))),""),"")</f>
        <v/>
      </c>
      <c r="H483" s="24" t="str">
        <f>IFERROR(F483*(KoeficientAktivity),"")</f>
        <v/>
      </c>
      <c r="I483" s="25" t="str">
        <f t="shared" si="42"/>
        <v/>
      </c>
      <c r="J483" s="25" t="str">
        <f t="shared" si="47"/>
        <v/>
      </c>
      <c r="K483" s="26" t="str">
        <f>IFERROR(IF(Štandardné,J483/KalNaLibru,J483/KalNaLibru/2.2),"")</f>
        <v/>
      </c>
      <c r="L483" s="27" t="str">
        <f>IFERROR(HmotnosťNaStratuZískanie-K483,"")</f>
        <v/>
      </c>
      <c r="M483" s="29" t="str">
        <f>IFERROR(IF(B482&lt;&gt;"",L483/(HmotnosťNaStratuZískanie),""),"")</f>
        <v/>
      </c>
    </row>
    <row r="484" spans="2:13" ht="30" customHeight="1" x14ac:dyDescent="0.2">
      <c r="B484" s="22" t="str">
        <f t="shared" si="43"/>
        <v/>
      </c>
      <c r="C484" s="23" t="str">
        <f t="shared" si="46"/>
        <v/>
      </c>
      <c r="D484" s="23" t="str">
        <f t="shared" si="44"/>
        <v/>
      </c>
      <c r="E484" s="4" t="str">
        <f t="shared" si="45"/>
        <v/>
      </c>
      <c r="F484" s="24" t="str">
        <f>IFERROR(PriebežnéBMR,"")</f>
        <v/>
      </c>
      <c r="G484" s="24" t="str">
        <f>IFERROR(IF(K483&gt;0,F483*KoeficientAktivity+IF(HmotnosťCieľ="Udržať",0,IF(HmotnosťCieľ="ZNÍŽIŤ",-500,IF(HmotnosťCieľ="Zvýšiť",500))),""),"")</f>
        <v/>
      </c>
      <c r="H484" s="24" t="str">
        <f>IFERROR(F484*(KoeficientAktivity),"")</f>
        <v/>
      </c>
      <c r="I484" s="25" t="str">
        <f t="shared" si="42"/>
        <v/>
      </c>
      <c r="J484" s="25" t="str">
        <f t="shared" si="47"/>
        <v/>
      </c>
      <c r="K484" s="26" t="str">
        <f>IFERROR(IF(Štandardné,J484/KalNaLibru,J484/KalNaLibru/2.2),"")</f>
        <v/>
      </c>
      <c r="L484" s="27" t="str">
        <f>IFERROR(HmotnosťNaStratuZískanie-K484,"")</f>
        <v/>
      </c>
      <c r="M484" s="29" t="str">
        <f>IFERROR(IF(B483&lt;&gt;"",L484/(HmotnosťNaStratuZískanie),""),"")</f>
        <v/>
      </c>
    </row>
    <row r="485" spans="2:13" ht="30" customHeight="1" x14ac:dyDescent="0.2">
      <c r="B485" s="22" t="str">
        <f t="shared" si="43"/>
        <v/>
      </c>
      <c r="C485" s="23" t="str">
        <f t="shared" si="46"/>
        <v/>
      </c>
      <c r="D485" s="23" t="str">
        <f t="shared" si="44"/>
        <v/>
      </c>
      <c r="E485" s="4" t="str">
        <f t="shared" si="45"/>
        <v/>
      </c>
      <c r="F485" s="24" t="str">
        <f>IFERROR(PriebežnéBMR,"")</f>
        <v/>
      </c>
      <c r="G485" s="24" t="str">
        <f>IFERROR(IF(K484&gt;0,F484*KoeficientAktivity+IF(HmotnosťCieľ="Udržať",0,IF(HmotnosťCieľ="ZNÍŽIŤ",-500,IF(HmotnosťCieľ="Zvýšiť",500))),""),"")</f>
        <v/>
      </c>
      <c r="H485" s="24" t="str">
        <f>IFERROR(F485*(KoeficientAktivity),"")</f>
        <v/>
      </c>
      <c r="I485" s="25" t="str">
        <f t="shared" si="42"/>
        <v/>
      </c>
      <c r="J485" s="25" t="str">
        <f t="shared" si="47"/>
        <v/>
      </c>
      <c r="K485" s="26" t="str">
        <f>IFERROR(IF(Štandardné,J485/KalNaLibru,J485/KalNaLibru/2.2),"")</f>
        <v/>
      </c>
      <c r="L485" s="27" t="str">
        <f>IFERROR(HmotnosťNaStratuZískanie-K485,"")</f>
        <v/>
      </c>
      <c r="M485" s="29" t="str">
        <f>IFERROR(IF(B484&lt;&gt;"",L485/(HmotnosťNaStratuZískanie),""),"")</f>
        <v/>
      </c>
    </row>
    <row r="486" spans="2:13" ht="30" customHeight="1" x14ac:dyDescent="0.2">
      <c r="B486" s="22" t="str">
        <f t="shared" si="43"/>
        <v/>
      </c>
      <c r="C486" s="23" t="str">
        <f t="shared" si="46"/>
        <v/>
      </c>
      <c r="D486" s="23" t="str">
        <f t="shared" si="44"/>
        <v/>
      </c>
      <c r="E486" s="4" t="str">
        <f t="shared" si="45"/>
        <v/>
      </c>
      <c r="F486" s="24" t="str">
        <f>IFERROR(PriebežnéBMR,"")</f>
        <v/>
      </c>
      <c r="G486" s="24" t="str">
        <f>IFERROR(IF(K485&gt;0,F485*KoeficientAktivity+IF(HmotnosťCieľ="Udržať",0,IF(HmotnosťCieľ="ZNÍŽIŤ",-500,IF(HmotnosťCieľ="Zvýšiť",500))),""),"")</f>
        <v/>
      </c>
      <c r="H486" s="24" t="str">
        <f>IFERROR(F486*(KoeficientAktivity),"")</f>
        <v/>
      </c>
      <c r="I486" s="25" t="str">
        <f t="shared" si="42"/>
        <v/>
      </c>
      <c r="J486" s="25" t="str">
        <f t="shared" si="47"/>
        <v/>
      </c>
      <c r="K486" s="26" t="str">
        <f>IFERROR(IF(Štandardné,J486/KalNaLibru,J486/KalNaLibru/2.2),"")</f>
        <v/>
      </c>
      <c r="L486" s="27" t="str">
        <f>IFERROR(HmotnosťNaStratuZískanie-K486,"")</f>
        <v/>
      </c>
      <c r="M486" s="29" t="str">
        <f>IFERROR(IF(B485&lt;&gt;"",L486/(HmotnosťNaStratuZískanie),""),"")</f>
        <v/>
      </c>
    </row>
    <row r="487" spans="2:13" ht="30" customHeight="1" x14ac:dyDescent="0.2">
      <c r="B487" s="22" t="str">
        <f t="shared" si="43"/>
        <v/>
      </c>
      <c r="C487" s="23" t="str">
        <f t="shared" si="46"/>
        <v/>
      </c>
      <c r="D487" s="23" t="str">
        <f t="shared" si="44"/>
        <v/>
      </c>
      <c r="E487" s="4" t="str">
        <f t="shared" si="45"/>
        <v/>
      </c>
      <c r="F487" s="24" t="str">
        <f>IFERROR(PriebežnéBMR,"")</f>
        <v/>
      </c>
      <c r="G487" s="24" t="str">
        <f>IFERROR(IF(K486&gt;0,F486*KoeficientAktivity+IF(HmotnosťCieľ="Udržať",0,IF(HmotnosťCieľ="ZNÍŽIŤ",-500,IF(HmotnosťCieľ="Zvýšiť",500))),""),"")</f>
        <v/>
      </c>
      <c r="H487" s="24" t="str">
        <f>IFERROR(F487*(KoeficientAktivity),"")</f>
        <v/>
      </c>
      <c r="I487" s="25" t="str">
        <f t="shared" si="42"/>
        <v/>
      </c>
      <c r="J487" s="25" t="str">
        <f t="shared" si="47"/>
        <v/>
      </c>
      <c r="K487" s="26" t="str">
        <f>IFERROR(IF(Štandardné,J487/KalNaLibru,J487/KalNaLibru/2.2),"")</f>
        <v/>
      </c>
      <c r="L487" s="27" t="str">
        <f>IFERROR(HmotnosťNaStratuZískanie-K487,"")</f>
        <v/>
      </c>
      <c r="M487" s="29" t="str">
        <f>IFERROR(IF(B486&lt;&gt;"",L487/(HmotnosťNaStratuZískanie),""),"")</f>
        <v/>
      </c>
    </row>
    <row r="488" spans="2:13" ht="30" customHeight="1" x14ac:dyDescent="0.2">
      <c r="B488" s="22" t="str">
        <f t="shared" si="43"/>
        <v/>
      </c>
      <c r="C488" s="23" t="str">
        <f t="shared" si="46"/>
        <v/>
      </c>
      <c r="D488" s="23" t="str">
        <f t="shared" si="44"/>
        <v/>
      </c>
      <c r="E488" s="4" t="str">
        <f t="shared" si="45"/>
        <v/>
      </c>
      <c r="F488" s="24" t="str">
        <f>IFERROR(PriebežnéBMR,"")</f>
        <v/>
      </c>
      <c r="G488" s="24" t="str">
        <f>IFERROR(IF(K487&gt;0,F487*KoeficientAktivity+IF(HmotnosťCieľ="Udržať",0,IF(HmotnosťCieľ="ZNÍŽIŤ",-500,IF(HmotnosťCieľ="Zvýšiť",500))),""),"")</f>
        <v/>
      </c>
      <c r="H488" s="24" t="str">
        <f>IFERROR(F488*(KoeficientAktivity),"")</f>
        <v/>
      </c>
      <c r="I488" s="25" t="str">
        <f t="shared" si="42"/>
        <v/>
      </c>
      <c r="J488" s="25" t="str">
        <f t="shared" si="47"/>
        <v/>
      </c>
      <c r="K488" s="26" t="str">
        <f>IFERROR(IF(Štandardné,J488/KalNaLibru,J488/KalNaLibru/2.2),"")</f>
        <v/>
      </c>
      <c r="L488" s="27" t="str">
        <f>IFERROR(HmotnosťNaStratuZískanie-K488,"")</f>
        <v/>
      </c>
      <c r="M488" s="29" t="str">
        <f>IFERROR(IF(B487&lt;&gt;"",L488/(HmotnosťNaStratuZískanie),""),"")</f>
        <v/>
      </c>
    </row>
    <row r="489" spans="2:13" ht="30" customHeight="1" x14ac:dyDescent="0.2">
      <c r="B489" s="22" t="str">
        <f t="shared" si="43"/>
        <v/>
      </c>
      <c r="C489" s="23" t="str">
        <f t="shared" si="46"/>
        <v/>
      </c>
      <c r="D489" s="23" t="str">
        <f t="shared" si="44"/>
        <v/>
      </c>
      <c r="E489" s="4" t="str">
        <f t="shared" si="45"/>
        <v/>
      </c>
      <c r="F489" s="24" t="str">
        <f>IFERROR(PriebežnéBMR,"")</f>
        <v/>
      </c>
      <c r="G489" s="24" t="str">
        <f>IFERROR(IF(K488&gt;0,F488*KoeficientAktivity+IF(HmotnosťCieľ="Udržať",0,IF(HmotnosťCieľ="ZNÍŽIŤ",-500,IF(HmotnosťCieľ="Zvýšiť",500))),""),"")</f>
        <v/>
      </c>
      <c r="H489" s="24" t="str">
        <f>IFERROR(F489*(KoeficientAktivity),"")</f>
        <v/>
      </c>
      <c r="I489" s="25" t="str">
        <f t="shared" si="42"/>
        <v/>
      </c>
      <c r="J489" s="25" t="str">
        <f t="shared" si="47"/>
        <v/>
      </c>
      <c r="K489" s="26" t="str">
        <f>IFERROR(IF(Štandardné,J489/KalNaLibru,J489/KalNaLibru/2.2),"")</f>
        <v/>
      </c>
      <c r="L489" s="27" t="str">
        <f>IFERROR(HmotnosťNaStratuZískanie-K489,"")</f>
        <v/>
      </c>
      <c r="M489" s="29" t="str">
        <f>IFERROR(IF(B488&lt;&gt;"",L489/(HmotnosťNaStratuZískanie),""),"")</f>
        <v/>
      </c>
    </row>
    <row r="490" spans="2:13" ht="30" customHeight="1" x14ac:dyDescent="0.2">
      <c r="B490" s="22" t="str">
        <f t="shared" si="43"/>
        <v/>
      </c>
      <c r="C490" s="23" t="str">
        <f t="shared" si="46"/>
        <v/>
      </c>
      <c r="D490" s="23" t="str">
        <f t="shared" si="44"/>
        <v/>
      </c>
      <c r="E490" s="4" t="str">
        <f t="shared" si="45"/>
        <v/>
      </c>
      <c r="F490" s="24" t="str">
        <f>IFERROR(PriebežnéBMR,"")</f>
        <v/>
      </c>
      <c r="G490" s="24" t="str">
        <f>IFERROR(IF(K489&gt;0,F489*KoeficientAktivity+IF(HmotnosťCieľ="Udržať",0,IF(HmotnosťCieľ="ZNÍŽIŤ",-500,IF(HmotnosťCieľ="Zvýšiť",500))),""),"")</f>
        <v/>
      </c>
      <c r="H490" s="24" t="str">
        <f>IFERROR(F490*(KoeficientAktivity),"")</f>
        <v/>
      </c>
      <c r="I490" s="25" t="str">
        <f t="shared" si="42"/>
        <v/>
      </c>
      <c r="J490" s="25" t="str">
        <f t="shared" si="47"/>
        <v/>
      </c>
      <c r="K490" s="26" t="str">
        <f>IFERROR(IF(Štandardné,J490/KalNaLibru,J490/KalNaLibru/2.2),"")</f>
        <v/>
      </c>
      <c r="L490" s="27" t="str">
        <f>IFERROR(HmotnosťNaStratuZískanie-K490,"")</f>
        <v/>
      </c>
      <c r="M490" s="29" t="str">
        <f>IFERROR(IF(B489&lt;&gt;"",L490/(HmotnosťNaStratuZískanie),""),"")</f>
        <v/>
      </c>
    </row>
    <row r="491" spans="2:13" ht="30" customHeight="1" x14ac:dyDescent="0.2">
      <c r="B491" s="22" t="str">
        <f t="shared" si="43"/>
        <v/>
      </c>
      <c r="C491" s="23" t="str">
        <f t="shared" si="46"/>
        <v/>
      </c>
      <c r="D491" s="23" t="str">
        <f t="shared" si="44"/>
        <v/>
      </c>
      <c r="E491" s="4" t="str">
        <f t="shared" si="45"/>
        <v/>
      </c>
      <c r="F491" s="24" t="str">
        <f>IFERROR(PriebežnéBMR,"")</f>
        <v/>
      </c>
      <c r="G491" s="24" t="str">
        <f>IFERROR(IF(K490&gt;0,F490*KoeficientAktivity+IF(HmotnosťCieľ="Udržať",0,IF(HmotnosťCieľ="ZNÍŽIŤ",-500,IF(HmotnosťCieľ="Zvýšiť",500))),""),"")</f>
        <v/>
      </c>
      <c r="H491" s="24" t="str">
        <f>IFERROR(F491*(KoeficientAktivity),"")</f>
        <v/>
      </c>
      <c r="I491" s="25" t="str">
        <f t="shared" si="42"/>
        <v/>
      </c>
      <c r="J491" s="25" t="str">
        <f t="shared" si="47"/>
        <v/>
      </c>
      <c r="K491" s="26" t="str">
        <f>IFERROR(IF(Štandardné,J491/KalNaLibru,J491/KalNaLibru/2.2),"")</f>
        <v/>
      </c>
      <c r="L491" s="27" t="str">
        <f>IFERROR(HmotnosťNaStratuZískanie-K491,"")</f>
        <v/>
      </c>
      <c r="M491" s="29" t="str">
        <f>IFERROR(IF(B490&lt;&gt;"",L491/(HmotnosťNaStratuZískanie),""),"")</f>
        <v/>
      </c>
    </row>
    <row r="492" spans="2:13" ht="30" customHeight="1" x14ac:dyDescent="0.2">
      <c r="B492" s="22" t="str">
        <f t="shared" si="43"/>
        <v/>
      </c>
      <c r="C492" s="23" t="str">
        <f t="shared" si="46"/>
        <v/>
      </c>
      <c r="D492" s="23" t="str">
        <f t="shared" si="44"/>
        <v/>
      </c>
      <c r="E492" s="4" t="str">
        <f t="shared" si="45"/>
        <v/>
      </c>
      <c r="F492" s="24" t="str">
        <f>IFERROR(PriebežnéBMR,"")</f>
        <v/>
      </c>
      <c r="G492" s="24" t="str">
        <f>IFERROR(IF(K491&gt;0,F491*KoeficientAktivity+IF(HmotnosťCieľ="Udržať",0,IF(HmotnosťCieľ="ZNÍŽIŤ",-500,IF(HmotnosťCieľ="Zvýšiť",500))),""),"")</f>
        <v/>
      </c>
      <c r="H492" s="24" t="str">
        <f>IFERROR(F492*(KoeficientAktivity),"")</f>
        <v/>
      </c>
      <c r="I492" s="25" t="str">
        <f t="shared" si="42"/>
        <v/>
      </c>
      <c r="J492" s="25" t="str">
        <f t="shared" si="47"/>
        <v/>
      </c>
      <c r="K492" s="26" t="str">
        <f>IFERROR(IF(Štandardné,J492/KalNaLibru,J492/KalNaLibru/2.2),"")</f>
        <v/>
      </c>
      <c r="L492" s="27" t="str">
        <f>IFERROR(HmotnosťNaStratuZískanie-K492,"")</f>
        <v/>
      </c>
      <c r="M492" s="29" t="str">
        <f>IFERROR(IF(B491&lt;&gt;"",L492/(HmotnosťNaStratuZískanie),""),"")</f>
        <v/>
      </c>
    </row>
    <row r="493" spans="2:13" ht="30" customHeight="1" x14ac:dyDescent="0.2">
      <c r="B493" s="22" t="str">
        <f t="shared" si="43"/>
        <v/>
      </c>
      <c r="C493" s="23" t="str">
        <f t="shared" si="46"/>
        <v/>
      </c>
      <c r="D493" s="23" t="str">
        <f t="shared" si="44"/>
        <v/>
      </c>
      <c r="E493" s="4" t="str">
        <f t="shared" si="45"/>
        <v/>
      </c>
      <c r="F493" s="24" t="str">
        <f>IFERROR(PriebežnéBMR,"")</f>
        <v/>
      </c>
      <c r="G493" s="24" t="str">
        <f>IFERROR(IF(K492&gt;0,F492*KoeficientAktivity+IF(HmotnosťCieľ="Udržať",0,IF(HmotnosťCieľ="ZNÍŽIŤ",-500,IF(HmotnosťCieľ="Zvýšiť",500))),""),"")</f>
        <v/>
      </c>
      <c r="H493" s="24" t="str">
        <f>IFERROR(F493*(KoeficientAktivity),"")</f>
        <v/>
      </c>
      <c r="I493" s="25" t="str">
        <f t="shared" si="42"/>
        <v/>
      </c>
      <c r="J493" s="25" t="str">
        <f t="shared" si="47"/>
        <v/>
      </c>
      <c r="K493" s="26" t="str">
        <f>IFERROR(IF(Štandardné,J493/KalNaLibru,J493/KalNaLibru/2.2),"")</f>
        <v/>
      </c>
      <c r="L493" s="27" t="str">
        <f>IFERROR(HmotnosťNaStratuZískanie-K493,"")</f>
        <v/>
      </c>
      <c r="M493" s="29" t="str">
        <f>IFERROR(IF(B492&lt;&gt;"",L493/(HmotnosťNaStratuZískanie),""),"")</f>
        <v/>
      </c>
    </row>
    <row r="494" spans="2:13" ht="30" customHeight="1" x14ac:dyDescent="0.2">
      <c r="B494" s="22" t="str">
        <f t="shared" si="43"/>
        <v/>
      </c>
      <c r="C494" s="23" t="str">
        <f t="shared" si="46"/>
        <v/>
      </c>
      <c r="D494" s="23" t="str">
        <f t="shared" si="44"/>
        <v/>
      </c>
      <c r="E494" s="4" t="str">
        <f t="shared" si="45"/>
        <v/>
      </c>
      <c r="F494" s="24" t="str">
        <f>IFERROR(PriebežnéBMR,"")</f>
        <v/>
      </c>
      <c r="G494" s="24" t="str">
        <f>IFERROR(IF(K493&gt;0,F493*KoeficientAktivity+IF(HmotnosťCieľ="Udržať",0,IF(HmotnosťCieľ="ZNÍŽIŤ",-500,IF(HmotnosťCieľ="Zvýšiť",500))),""),"")</f>
        <v/>
      </c>
      <c r="H494" s="24" t="str">
        <f>IFERROR(F494*(KoeficientAktivity),"")</f>
        <v/>
      </c>
      <c r="I494" s="25" t="str">
        <f t="shared" si="42"/>
        <v/>
      </c>
      <c r="J494" s="25" t="str">
        <f t="shared" si="47"/>
        <v/>
      </c>
      <c r="K494" s="26" t="str">
        <f>IFERROR(IF(Štandardné,J494/KalNaLibru,J494/KalNaLibru/2.2),"")</f>
        <v/>
      </c>
      <c r="L494" s="27" t="str">
        <f>IFERROR(HmotnosťNaStratuZískanie-K494,"")</f>
        <v/>
      </c>
      <c r="M494" s="29" t="str">
        <f>IFERROR(IF(B493&lt;&gt;"",L494/(HmotnosťNaStratuZískanie),""),"")</f>
        <v/>
      </c>
    </row>
    <row r="495" spans="2:13" ht="30" customHeight="1" x14ac:dyDescent="0.2">
      <c r="B495" s="22" t="str">
        <f t="shared" si="43"/>
        <v/>
      </c>
      <c r="C495" s="23" t="str">
        <f t="shared" si="46"/>
        <v/>
      </c>
      <c r="D495" s="23" t="str">
        <f t="shared" si="44"/>
        <v/>
      </c>
      <c r="E495" s="4" t="str">
        <f t="shared" si="45"/>
        <v/>
      </c>
      <c r="F495" s="24" t="str">
        <f>IFERROR(PriebežnéBMR,"")</f>
        <v/>
      </c>
      <c r="G495" s="24" t="str">
        <f>IFERROR(IF(K494&gt;0,F494*KoeficientAktivity+IF(HmotnosťCieľ="Udržať",0,IF(HmotnosťCieľ="ZNÍŽIŤ",-500,IF(HmotnosťCieľ="Zvýšiť",500))),""),"")</f>
        <v/>
      </c>
      <c r="H495" s="24" t="str">
        <f>IFERROR(F495*(KoeficientAktivity),"")</f>
        <v/>
      </c>
      <c r="I495" s="25" t="str">
        <f t="shared" si="42"/>
        <v/>
      </c>
      <c r="J495" s="25" t="str">
        <f t="shared" si="47"/>
        <v/>
      </c>
      <c r="K495" s="26" t="str">
        <f>IFERROR(IF(Štandardné,J495/KalNaLibru,J495/KalNaLibru/2.2),"")</f>
        <v/>
      </c>
      <c r="L495" s="27" t="str">
        <f>IFERROR(HmotnosťNaStratuZískanie-K495,"")</f>
        <v/>
      </c>
      <c r="M495" s="29" t="str">
        <f>IFERROR(IF(B494&lt;&gt;"",L495/(HmotnosťNaStratuZískanie),""),"")</f>
        <v/>
      </c>
    </row>
    <row r="496" spans="2:13" ht="30" customHeight="1" x14ac:dyDescent="0.2">
      <c r="B496" s="22" t="str">
        <f t="shared" si="43"/>
        <v/>
      </c>
      <c r="C496" s="23" t="str">
        <f t="shared" si="46"/>
        <v/>
      </c>
      <c r="D496" s="23" t="str">
        <f t="shared" si="44"/>
        <v/>
      </c>
      <c r="E496" s="4" t="str">
        <f t="shared" si="45"/>
        <v/>
      </c>
      <c r="F496" s="24" t="str">
        <f>IFERROR(PriebežnéBMR,"")</f>
        <v/>
      </c>
      <c r="G496" s="24" t="str">
        <f>IFERROR(IF(K495&gt;0,F495*KoeficientAktivity+IF(HmotnosťCieľ="Udržať",0,IF(HmotnosťCieľ="ZNÍŽIŤ",-500,IF(HmotnosťCieľ="Zvýšiť",500))),""),"")</f>
        <v/>
      </c>
      <c r="H496" s="24" t="str">
        <f>IFERROR(F496*(KoeficientAktivity),"")</f>
        <v/>
      </c>
      <c r="I496" s="25" t="str">
        <f t="shared" si="42"/>
        <v/>
      </c>
      <c r="J496" s="25" t="str">
        <f t="shared" si="47"/>
        <v/>
      </c>
      <c r="K496" s="26" t="str">
        <f>IFERROR(IF(Štandardné,J496/KalNaLibru,J496/KalNaLibru/2.2),"")</f>
        <v/>
      </c>
      <c r="L496" s="27" t="str">
        <f>IFERROR(HmotnosťNaStratuZískanie-K496,"")</f>
        <v/>
      </c>
      <c r="M496" s="29" t="str">
        <f>IFERROR(IF(B495&lt;&gt;"",L496/(HmotnosťNaStratuZískanie),""),"")</f>
        <v/>
      </c>
    </row>
    <row r="497" spans="2:13" ht="30" customHeight="1" x14ac:dyDescent="0.2">
      <c r="B497" s="22" t="str">
        <f t="shared" si="43"/>
        <v/>
      </c>
      <c r="C497" s="23" t="str">
        <f t="shared" si="46"/>
        <v/>
      </c>
      <c r="D497" s="23" t="str">
        <f t="shared" si="44"/>
        <v/>
      </c>
      <c r="E497" s="4" t="str">
        <f t="shared" si="45"/>
        <v/>
      </c>
      <c r="F497" s="24" t="str">
        <f>IFERROR(PriebežnéBMR,"")</f>
        <v/>
      </c>
      <c r="G497" s="24" t="str">
        <f>IFERROR(IF(K496&gt;0,F496*KoeficientAktivity+IF(HmotnosťCieľ="Udržať",0,IF(HmotnosťCieľ="ZNÍŽIŤ",-500,IF(HmotnosťCieľ="Zvýšiť",500))),""),"")</f>
        <v/>
      </c>
      <c r="H497" s="24" t="str">
        <f>IFERROR(F497*(KoeficientAktivity),"")</f>
        <v/>
      </c>
      <c r="I497" s="25" t="str">
        <f t="shared" si="42"/>
        <v/>
      </c>
      <c r="J497" s="25" t="str">
        <f t="shared" si="47"/>
        <v/>
      </c>
      <c r="K497" s="26" t="str">
        <f>IFERROR(IF(Štandardné,J497/KalNaLibru,J497/KalNaLibru/2.2),"")</f>
        <v/>
      </c>
      <c r="L497" s="27" t="str">
        <f>IFERROR(HmotnosťNaStratuZískanie-K497,"")</f>
        <v/>
      </c>
      <c r="M497" s="29" t="str">
        <f>IFERROR(IF(B496&lt;&gt;"",L497/(HmotnosťNaStratuZískanie),""),"")</f>
        <v/>
      </c>
    </row>
    <row r="498" spans="2:13" ht="30" customHeight="1" x14ac:dyDescent="0.2">
      <c r="B498" s="22" t="str">
        <f t="shared" si="43"/>
        <v/>
      </c>
      <c r="C498" s="23" t="str">
        <f t="shared" si="46"/>
        <v/>
      </c>
      <c r="D498" s="23" t="str">
        <f t="shared" si="44"/>
        <v/>
      </c>
      <c r="E498" s="4" t="str">
        <f t="shared" si="45"/>
        <v/>
      </c>
      <c r="F498" s="24" t="str">
        <f>IFERROR(PriebežnéBMR,"")</f>
        <v/>
      </c>
      <c r="G498" s="24" t="str">
        <f>IFERROR(IF(K497&gt;0,F497*KoeficientAktivity+IF(HmotnosťCieľ="Udržať",0,IF(HmotnosťCieľ="ZNÍŽIŤ",-500,IF(HmotnosťCieľ="Zvýšiť",500))),""),"")</f>
        <v/>
      </c>
      <c r="H498" s="24" t="str">
        <f>IFERROR(F498*(KoeficientAktivity),"")</f>
        <v/>
      </c>
      <c r="I498" s="25" t="str">
        <f t="shared" si="42"/>
        <v/>
      </c>
      <c r="J498" s="25" t="str">
        <f t="shared" si="47"/>
        <v/>
      </c>
      <c r="K498" s="26" t="str">
        <f>IFERROR(IF(Štandardné,J498/KalNaLibru,J498/KalNaLibru/2.2),"")</f>
        <v/>
      </c>
      <c r="L498" s="27" t="str">
        <f>IFERROR(HmotnosťNaStratuZískanie-K498,"")</f>
        <v/>
      </c>
      <c r="M498" s="29" t="str">
        <f>IFERROR(IF(B497&lt;&gt;"",L498/(HmotnosťNaStratuZískanie),""),"")</f>
        <v/>
      </c>
    </row>
    <row r="499" spans="2:13" ht="30" customHeight="1" x14ac:dyDescent="0.2">
      <c r="B499" s="22" t="str">
        <f t="shared" si="43"/>
        <v/>
      </c>
      <c r="C499" s="23" t="str">
        <f t="shared" si="46"/>
        <v/>
      </c>
      <c r="D499" s="23" t="str">
        <f t="shared" si="44"/>
        <v/>
      </c>
      <c r="E499" s="4" t="str">
        <f t="shared" si="45"/>
        <v/>
      </c>
      <c r="F499" s="24" t="str">
        <f>IFERROR(PriebežnéBMR,"")</f>
        <v/>
      </c>
      <c r="G499" s="24" t="str">
        <f>IFERROR(IF(K498&gt;0,F498*KoeficientAktivity+IF(HmotnosťCieľ="Udržať",0,IF(HmotnosťCieľ="ZNÍŽIŤ",-500,IF(HmotnosťCieľ="Zvýšiť",500))),""),"")</f>
        <v/>
      </c>
      <c r="H499" s="24" t="str">
        <f>IFERROR(F499*(KoeficientAktivity),"")</f>
        <v/>
      </c>
      <c r="I499" s="25" t="str">
        <f t="shared" si="42"/>
        <v/>
      </c>
      <c r="J499" s="25" t="str">
        <f t="shared" si="47"/>
        <v/>
      </c>
      <c r="K499" s="26" t="str">
        <f>IFERROR(IF(Štandardné,J499/KalNaLibru,J499/KalNaLibru/2.2),"")</f>
        <v/>
      </c>
      <c r="L499" s="27" t="str">
        <f>IFERROR(HmotnosťNaStratuZískanie-K499,"")</f>
        <v/>
      </c>
      <c r="M499" s="29" t="str">
        <f>IFERROR(IF(B498&lt;&gt;"",L499/(HmotnosťNaStratuZískanie),""),"")</f>
        <v/>
      </c>
    </row>
    <row r="500" spans="2:13" ht="30" customHeight="1" x14ac:dyDescent="0.2">
      <c r="B500" s="22" t="str">
        <f t="shared" si="43"/>
        <v/>
      </c>
      <c r="C500" s="23" t="str">
        <f t="shared" si="46"/>
        <v/>
      </c>
      <c r="D500" s="23" t="str">
        <f t="shared" si="44"/>
        <v/>
      </c>
      <c r="E500" s="4" t="str">
        <f t="shared" si="45"/>
        <v/>
      </c>
      <c r="F500" s="24" t="str">
        <f>IFERROR(PriebežnéBMR,"")</f>
        <v/>
      </c>
      <c r="G500" s="24" t="str">
        <f>IFERROR(IF(K499&gt;0,F499*KoeficientAktivity+IF(HmotnosťCieľ="Udržať",0,IF(HmotnosťCieľ="ZNÍŽIŤ",-500,IF(HmotnosťCieľ="Zvýšiť",500))),""),"")</f>
        <v/>
      </c>
      <c r="H500" s="24" t="str">
        <f>IFERROR(F500*(KoeficientAktivity),"")</f>
        <v/>
      </c>
      <c r="I500" s="25" t="str">
        <f t="shared" si="42"/>
        <v/>
      </c>
      <c r="J500" s="25" t="str">
        <f t="shared" si="47"/>
        <v/>
      </c>
      <c r="K500" s="26" t="str">
        <f>IFERROR(IF(Štandardné,J500/KalNaLibru,J500/KalNaLibru/2.2),"")</f>
        <v/>
      </c>
      <c r="L500" s="27" t="str">
        <f>IFERROR(HmotnosťNaStratuZískanie-K500,"")</f>
        <v/>
      </c>
      <c r="M500" s="29" t="str">
        <f>IFERROR(IF(B499&lt;&gt;"",L500/(HmotnosťNaStratuZískanie),""),"")</f>
        <v/>
      </c>
    </row>
    <row r="501" spans="2:13" ht="30" customHeight="1" x14ac:dyDescent="0.2">
      <c r="B501" s="22" t="str">
        <f t="shared" si="43"/>
        <v/>
      </c>
      <c r="C501" s="23" t="str">
        <f t="shared" si="46"/>
        <v/>
      </c>
      <c r="D501" s="23" t="str">
        <f t="shared" si="44"/>
        <v/>
      </c>
      <c r="E501" s="4" t="str">
        <f t="shared" si="45"/>
        <v/>
      </c>
      <c r="F501" s="24" t="str">
        <f>IFERROR(PriebežnéBMR,"")</f>
        <v/>
      </c>
      <c r="G501" s="24" t="str">
        <f>IFERROR(IF(K500&gt;0,F500*KoeficientAktivity+IF(HmotnosťCieľ="Udržať",0,IF(HmotnosťCieľ="ZNÍŽIŤ",-500,IF(HmotnosťCieľ="Zvýšiť",500))),""),"")</f>
        <v/>
      </c>
      <c r="H501" s="24" t="str">
        <f>IFERROR(F501*(KoeficientAktivity),"")</f>
        <v/>
      </c>
      <c r="I501" s="25" t="str">
        <f t="shared" si="42"/>
        <v/>
      </c>
      <c r="J501" s="25" t="str">
        <f t="shared" si="47"/>
        <v/>
      </c>
      <c r="K501" s="26" t="str">
        <f>IFERROR(IF(Štandardné,J501/KalNaLibru,J501/KalNaLibru/2.2),"")</f>
        <v/>
      </c>
      <c r="L501" s="27" t="str">
        <f>IFERROR(HmotnosťNaStratuZískanie-K501,"")</f>
        <v/>
      </c>
      <c r="M501" s="29" t="str">
        <f>IFERROR(IF(B500&lt;&gt;"",L501/(HmotnosťNaStratuZískanie),""),"")</f>
        <v/>
      </c>
    </row>
    <row r="502" spans="2:13" ht="30" customHeight="1" x14ac:dyDescent="0.2">
      <c r="B502" s="22" t="str">
        <f t="shared" si="43"/>
        <v/>
      </c>
      <c r="C502" s="23" t="str">
        <f t="shared" si="46"/>
        <v/>
      </c>
      <c r="D502" s="23" t="str">
        <f t="shared" si="44"/>
        <v/>
      </c>
      <c r="E502" s="4" t="str">
        <f t="shared" si="45"/>
        <v/>
      </c>
      <c r="F502" s="24" t="str">
        <f>IFERROR(PriebežnéBMR,"")</f>
        <v/>
      </c>
      <c r="G502" s="24" t="str">
        <f>IFERROR(IF(K501&gt;0,F501*KoeficientAktivity+IF(HmotnosťCieľ="Udržať",0,IF(HmotnosťCieľ="ZNÍŽIŤ",-500,IF(HmotnosťCieľ="Zvýšiť",500))),""),"")</f>
        <v/>
      </c>
      <c r="H502" s="24" t="str">
        <f>IFERROR(F502*(KoeficientAktivity),"")</f>
        <v/>
      </c>
      <c r="I502" s="25" t="str">
        <f t="shared" si="42"/>
        <v/>
      </c>
      <c r="J502" s="25" t="str">
        <f t="shared" si="47"/>
        <v/>
      </c>
      <c r="K502" s="26" t="str">
        <f>IFERROR(IF(Štandardné,J502/KalNaLibru,J502/KalNaLibru/2.2),"")</f>
        <v/>
      </c>
      <c r="L502" s="27" t="str">
        <f>IFERROR(HmotnosťNaStratuZískanie-K502,"")</f>
        <v/>
      </c>
      <c r="M502" s="29" t="str">
        <f>IFERROR(IF(B501&lt;&gt;"",L502/(HmotnosťNaStratuZískanie),""),"")</f>
        <v/>
      </c>
    </row>
    <row r="503" spans="2:13" ht="30" customHeight="1" x14ac:dyDescent="0.2">
      <c r="B503" s="22" t="str">
        <f t="shared" si="43"/>
        <v/>
      </c>
      <c r="C503" s="23" t="str">
        <f t="shared" si="46"/>
        <v/>
      </c>
      <c r="D503" s="23" t="str">
        <f t="shared" si="44"/>
        <v/>
      </c>
      <c r="E503" s="4" t="str">
        <f t="shared" si="45"/>
        <v/>
      </c>
      <c r="F503" s="24" t="str">
        <f>IFERROR(PriebežnéBMR,"")</f>
        <v/>
      </c>
      <c r="G503" s="24" t="str">
        <f>IFERROR(IF(K502&gt;0,F502*KoeficientAktivity+IF(HmotnosťCieľ="Udržať",0,IF(HmotnosťCieľ="ZNÍŽIŤ",-500,IF(HmotnosťCieľ="Zvýšiť",500))),""),"")</f>
        <v/>
      </c>
      <c r="H503" s="24" t="str">
        <f>IFERROR(F503*(KoeficientAktivity),"")</f>
        <v/>
      </c>
      <c r="I503" s="25" t="str">
        <f t="shared" si="42"/>
        <v/>
      </c>
      <c r="J503" s="25" t="str">
        <f t="shared" si="47"/>
        <v/>
      </c>
      <c r="K503" s="26" t="str">
        <f>IFERROR(IF(Štandardné,J503/KalNaLibru,J503/KalNaLibru/2.2),"")</f>
        <v/>
      </c>
      <c r="L503" s="27" t="str">
        <f>IFERROR(HmotnosťNaStratuZískanie-K503,"")</f>
        <v/>
      </c>
      <c r="M503" s="29" t="str">
        <f>IFERROR(IF(B502&lt;&gt;"",L503/(HmotnosťNaStratuZískanie),""),"")</f>
        <v/>
      </c>
    </row>
    <row r="504" spans="2:13" ht="30" customHeight="1" x14ac:dyDescent="0.2">
      <c r="B504" s="22" t="str">
        <f t="shared" si="43"/>
        <v/>
      </c>
      <c r="C504" s="23" t="str">
        <f t="shared" si="46"/>
        <v/>
      </c>
      <c r="D504" s="23" t="str">
        <f t="shared" si="44"/>
        <v/>
      </c>
      <c r="E504" s="4" t="str">
        <f t="shared" si="45"/>
        <v/>
      </c>
      <c r="F504" s="24" t="str">
        <f>IFERROR(PriebežnéBMR,"")</f>
        <v/>
      </c>
      <c r="G504" s="24" t="str">
        <f>IFERROR(IF(K503&gt;0,F503*KoeficientAktivity+IF(HmotnosťCieľ="Udržať",0,IF(HmotnosťCieľ="ZNÍŽIŤ",-500,IF(HmotnosťCieľ="Zvýšiť",500))),""),"")</f>
        <v/>
      </c>
      <c r="H504" s="24" t="str">
        <f>IFERROR(F504*(KoeficientAktivity),"")</f>
        <v/>
      </c>
      <c r="I504" s="25" t="str">
        <f t="shared" si="42"/>
        <v/>
      </c>
      <c r="J504" s="25" t="str">
        <f t="shared" si="47"/>
        <v/>
      </c>
      <c r="K504" s="26" t="str">
        <f>IFERROR(IF(Štandardné,J504/KalNaLibru,J504/KalNaLibru/2.2),"")</f>
        <v/>
      </c>
      <c r="L504" s="27" t="str">
        <f>IFERROR(HmotnosťNaStratuZískanie-K504,"")</f>
        <v/>
      </c>
      <c r="M504" s="29" t="str">
        <f>IFERROR(IF(B503&lt;&gt;"",L504/(HmotnosťNaStratuZískanie),""),"")</f>
        <v/>
      </c>
    </row>
    <row r="505" spans="2:13" ht="30" customHeight="1" x14ac:dyDescent="0.2">
      <c r="B505" s="22" t="str">
        <f t="shared" si="43"/>
        <v/>
      </c>
      <c r="C505" s="23" t="str">
        <f t="shared" si="46"/>
        <v/>
      </c>
      <c r="D505" s="23" t="str">
        <f t="shared" si="44"/>
        <v/>
      </c>
      <c r="E505" s="4" t="str">
        <f t="shared" si="45"/>
        <v/>
      </c>
      <c r="F505" s="24" t="str">
        <f>IFERROR(PriebežnéBMR,"")</f>
        <v/>
      </c>
      <c r="G505" s="24" t="str">
        <f>IFERROR(IF(K504&gt;0,F504*KoeficientAktivity+IF(HmotnosťCieľ="Udržať",0,IF(HmotnosťCieľ="ZNÍŽIŤ",-500,IF(HmotnosťCieľ="Zvýšiť",500))),""),"")</f>
        <v/>
      </c>
      <c r="H505" s="24" t="str">
        <f>IFERROR(F505*(KoeficientAktivity),"")</f>
        <v/>
      </c>
      <c r="I505" s="25" t="str">
        <f t="shared" si="42"/>
        <v/>
      </c>
      <c r="J505" s="25" t="str">
        <f t="shared" si="47"/>
        <v/>
      </c>
      <c r="K505" s="26" t="str">
        <f>IFERROR(IF(Štandardné,J505/KalNaLibru,J505/KalNaLibru/2.2),"")</f>
        <v/>
      </c>
      <c r="L505" s="27" t="str">
        <f>IFERROR(HmotnosťNaStratuZískanie-K505,"")</f>
        <v/>
      </c>
      <c r="M505" s="29" t="str">
        <f>IFERROR(IF(B504&lt;&gt;"",L505/(HmotnosťNaStratuZískanie),""),"")</f>
        <v/>
      </c>
    </row>
    <row r="506" spans="2:13" ht="30" customHeight="1" x14ac:dyDescent="0.2">
      <c r="B506" s="22" t="str">
        <f t="shared" si="43"/>
        <v/>
      </c>
      <c r="C506" s="23" t="str">
        <f t="shared" si="46"/>
        <v/>
      </c>
      <c r="D506" s="23" t="str">
        <f t="shared" si="44"/>
        <v/>
      </c>
      <c r="E506" s="4" t="str">
        <f t="shared" si="45"/>
        <v/>
      </c>
      <c r="F506" s="24" t="str">
        <f>IFERROR(PriebežnéBMR,"")</f>
        <v/>
      </c>
      <c r="G506" s="24" t="str">
        <f>IFERROR(IF(K505&gt;0,F505*KoeficientAktivity+IF(HmotnosťCieľ="Udržať",0,IF(HmotnosťCieľ="ZNÍŽIŤ",-500,IF(HmotnosťCieľ="Zvýšiť",500))),""),"")</f>
        <v/>
      </c>
      <c r="H506" s="24" t="str">
        <f>IFERROR(F506*(KoeficientAktivity),"")</f>
        <v/>
      </c>
      <c r="I506" s="25" t="str">
        <f t="shared" si="42"/>
        <v/>
      </c>
      <c r="J506" s="25" t="str">
        <f t="shared" si="47"/>
        <v/>
      </c>
      <c r="K506" s="26" t="str">
        <f>IFERROR(IF(Štandardné,J506/KalNaLibru,J506/KalNaLibru/2.2),"")</f>
        <v/>
      </c>
      <c r="L506" s="27" t="str">
        <f>IFERROR(HmotnosťNaStratuZískanie-K506,"")</f>
        <v/>
      </c>
      <c r="M506" s="29" t="str">
        <f>IFERROR(IF(B505&lt;&gt;"",L506/(HmotnosťNaStratuZískanie),""),"")</f>
        <v/>
      </c>
    </row>
    <row r="507" spans="2:13" ht="30" customHeight="1" x14ac:dyDescent="0.2">
      <c r="B507" s="22" t="str">
        <f t="shared" si="43"/>
        <v/>
      </c>
      <c r="C507" s="23" t="str">
        <f t="shared" si="46"/>
        <v/>
      </c>
      <c r="D507" s="23" t="str">
        <f t="shared" si="44"/>
        <v/>
      </c>
      <c r="E507" s="4" t="str">
        <f t="shared" si="45"/>
        <v/>
      </c>
      <c r="F507" s="24" t="str">
        <f>IFERROR(PriebežnéBMR,"")</f>
        <v/>
      </c>
      <c r="G507" s="24" t="str">
        <f>IFERROR(IF(K506&gt;0,F506*KoeficientAktivity+IF(HmotnosťCieľ="Udržať",0,IF(HmotnosťCieľ="ZNÍŽIŤ",-500,IF(HmotnosťCieľ="Zvýšiť",500))),""),"")</f>
        <v/>
      </c>
      <c r="H507" s="24" t="str">
        <f>IFERROR(F507*(KoeficientAktivity),"")</f>
        <v/>
      </c>
      <c r="I507" s="25" t="str">
        <f t="shared" si="42"/>
        <v/>
      </c>
      <c r="J507" s="25" t="str">
        <f t="shared" si="47"/>
        <v/>
      </c>
      <c r="K507" s="26" t="str">
        <f>IFERROR(IF(Štandardné,J507/KalNaLibru,J507/KalNaLibru/2.2),"")</f>
        <v/>
      </c>
      <c r="L507" s="27" t="str">
        <f>IFERROR(HmotnosťNaStratuZískanie-K507,"")</f>
        <v/>
      </c>
      <c r="M507" s="29" t="str">
        <f>IFERROR(IF(B506&lt;&gt;"",L507/(HmotnosťNaStratuZískanie),""),"")</f>
        <v/>
      </c>
    </row>
    <row r="508" spans="2:13" ht="30" customHeight="1" x14ac:dyDescent="0.2">
      <c r="B508" s="22" t="str">
        <f t="shared" si="43"/>
        <v/>
      </c>
      <c r="C508" s="23" t="str">
        <f t="shared" si="46"/>
        <v/>
      </c>
      <c r="D508" s="23" t="str">
        <f t="shared" si="44"/>
        <v/>
      </c>
      <c r="E508" s="4" t="str">
        <f t="shared" si="45"/>
        <v/>
      </c>
      <c r="F508" s="24" t="str">
        <f>IFERROR(PriebežnéBMR,"")</f>
        <v/>
      </c>
      <c r="G508" s="24" t="str">
        <f>IFERROR(IF(K507&gt;0,F507*KoeficientAktivity+IF(HmotnosťCieľ="Udržať",0,IF(HmotnosťCieľ="ZNÍŽIŤ",-500,IF(HmotnosťCieľ="Zvýšiť",500))),""),"")</f>
        <v/>
      </c>
      <c r="H508" s="24" t="str">
        <f>IFERROR(F508*(KoeficientAktivity),"")</f>
        <v/>
      </c>
      <c r="I508" s="25" t="str">
        <f t="shared" si="42"/>
        <v/>
      </c>
      <c r="J508" s="25" t="str">
        <f t="shared" si="47"/>
        <v/>
      </c>
      <c r="K508" s="26" t="str">
        <f>IFERROR(IF(Štandardné,J508/KalNaLibru,J508/KalNaLibru/2.2),"")</f>
        <v/>
      </c>
      <c r="L508" s="27" t="str">
        <f>IFERROR(HmotnosťNaStratuZískanie-K508,"")</f>
        <v/>
      </c>
      <c r="M508" s="29" t="str">
        <f>IFERROR(IF(B507&lt;&gt;"",L508/(HmotnosťNaStratuZískanie),""),"")</f>
        <v/>
      </c>
    </row>
    <row r="509" spans="2:13" ht="30" customHeight="1" x14ac:dyDescent="0.2">
      <c r="B509" s="22" t="str">
        <f t="shared" si="43"/>
        <v/>
      </c>
      <c r="C509" s="23" t="str">
        <f t="shared" si="46"/>
        <v/>
      </c>
      <c r="D509" s="23" t="str">
        <f t="shared" si="44"/>
        <v/>
      </c>
      <c r="E509" s="4" t="str">
        <f t="shared" si="45"/>
        <v/>
      </c>
      <c r="F509" s="24" t="str">
        <f>IFERROR(PriebežnéBMR,"")</f>
        <v/>
      </c>
      <c r="G509" s="24" t="str">
        <f>IFERROR(IF(K508&gt;0,F508*KoeficientAktivity+IF(HmotnosťCieľ="Udržať",0,IF(HmotnosťCieľ="ZNÍŽIŤ",-500,IF(HmotnosťCieľ="Zvýšiť",500))),""),"")</f>
        <v/>
      </c>
      <c r="H509" s="24" t="str">
        <f>IFERROR(F509*(KoeficientAktivity),"")</f>
        <v/>
      </c>
      <c r="I509" s="25" t="str">
        <f t="shared" si="42"/>
        <v/>
      </c>
      <c r="J509" s="25" t="str">
        <f t="shared" si="47"/>
        <v/>
      </c>
      <c r="K509" s="26" t="str">
        <f>IFERROR(IF(Štandardné,J509/KalNaLibru,J509/KalNaLibru/2.2),"")</f>
        <v/>
      </c>
      <c r="L509" s="27" t="str">
        <f>IFERROR(HmotnosťNaStratuZískanie-K509,"")</f>
        <v/>
      </c>
      <c r="M509" s="29" t="str">
        <f>IFERROR(IF(B508&lt;&gt;"",L509/(HmotnosťNaStratuZískanie),""),"")</f>
        <v/>
      </c>
    </row>
    <row r="510" spans="2:13" ht="30" customHeight="1" x14ac:dyDescent="0.2">
      <c r="B510" s="22" t="str">
        <f t="shared" si="43"/>
        <v/>
      </c>
      <c r="C510" s="23" t="str">
        <f t="shared" si="46"/>
        <v/>
      </c>
      <c r="D510" s="23" t="str">
        <f t="shared" si="44"/>
        <v/>
      </c>
      <c r="E510" s="4" t="str">
        <f t="shared" si="45"/>
        <v/>
      </c>
      <c r="F510" s="24" t="str">
        <f>IFERROR(PriebežnéBMR,"")</f>
        <v/>
      </c>
      <c r="G510" s="24" t="str">
        <f>IFERROR(IF(K509&gt;0,F509*KoeficientAktivity+IF(HmotnosťCieľ="Udržať",0,IF(HmotnosťCieľ="ZNÍŽIŤ",-500,IF(HmotnosťCieľ="Zvýšiť",500))),""),"")</f>
        <v/>
      </c>
      <c r="H510" s="24" t="str">
        <f>IFERROR(F510*(KoeficientAktivity),"")</f>
        <v/>
      </c>
      <c r="I510" s="25" t="str">
        <f t="shared" si="42"/>
        <v/>
      </c>
      <c r="J510" s="25" t="str">
        <f t="shared" si="47"/>
        <v/>
      </c>
      <c r="K510" s="26" t="str">
        <f>IFERROR(IF(Štandardné,J510/KalNaLibru,J510/KalNaLibru/2.2),"")</f>
        <v/>
      </c>
      <c r="L510" s="27" t="str">
        <f>IFERROR(HmotnosťNaStratuZískanie-K510,"")</f>
        <v/>
      </c>
      <c r="M510" s="29" t="str">
        <f>IFERROR(IF(B509&lt;&gt;"",L510/(HmotnosťNaStratuZískanie),""),"")</f>
        <v/>
      </c>
    </row>
    <row r="511" spans="2:13" ht="30" customHeight="1" x14ac:dyDescent="0.2">
      <c r="B511" s="22" t="str">
        <f t="shared" si="43"/>
        <v/>
      </c>
      <c r="C511" s="23" t="str">
        <f t="shared" si="46"/>
        <v/>
      </c>
      <c r="D511" s="23" t="str">
        <f t="shared" si="44"/>
        <v/>
      </c>
      <c r="E511" s="4" t="str">
        <f t="shared" si="45"/>
        <v/>
      </c>
      <c r="F511" s="24" t="str">
        <f>IFERROR(PriebežnéBMR,"")</f>
        <v/>
      </c>
      <c r="G511" s="24" t="str">
        <f>IFERROR(IF(K510&gt;0,F510*KoeficientAktivity+IF(HmotnosťCieľ="Udržať",0,IF(HmotnosťCieľ="ZNÍŽIŤ",-500,IF(HmotnosťCieľ="Zvýšiť",500))),""),"")</f>
        <v/>
      </c>
      <c r="H511" s="24" t="str">
        <f>IFERROR(F511*(KoeficientAktivity),"")</f>
        <v/>
      </c>
      <c r="I511" s="25" t="str">
        <f t="shared" si="42"/>
        <v/>
      </c>
      <c r="J511" s="25" t="str">
        <f t="shared" si="47"/>
        <v/>
      </c>
      <c r="K511" s="26" t="str">
        <f>IFERROR(IF(Štandardné,J511/KalNaLibru,J511/KalNaLibru/2.2),"")</f>
        <v/>
      </c>
      <c r="L511" s="27" t="str">
        <f>IFERROR(HmotnosťNaStratuZískanie-K511,"")</f>
        <v/>
      </c>
      <c r="M511" s="29" t="str">
        <f>IFERROR(IF(B510&lt;&gt;"",L511/(HmotnosťNaStratuZískanie),""),"")</f>
        <v/>
      </c>
    </row>
    <row r="512" spans="2:13" ht="30" customHeight="1" x14ac:dyDescent="0.2">
      <c r="B512" s="22" t="str">
        <f t="shared" si="43"/>
        <v/>
      </c>
      <c r="C512" s="23" t="str">
        <f t="shared" si="46"/>
        <v/>
      </c>
      <c r="D512" s="23" t="str">
        <f t="shared" si="44"/>
        <v/>
      </c>
      <c r="E512" s="4" t="str">
        <f t="shared" si="45"/>
        <v/>
      </c>
      <c r="F512" s="24" t="str">
        <f>IFERROR(PriebežnéBMR,"")</f>
        <v/>
      </c>
      <c r="G512" s="24" t="str">
        <f>IFERROR(IF(K511&gt;0,F511*KoeficientAktivity+IF(HmotnosťCieľ="Udržať",0,IF(HmotnosťCieľ="ZNÍŽIŤ",-500,IF(HmotnosťCieľ="Zvýšiť",500))),""),"")</f>
        <v/>
      </c>
      <c r="H512" s="24" t="str">
        <f>IFERROR(F512*(KoeficientAktivity),"")</f>
        <v/>
      </c>
      <c r="I512" s="25" t="str">
        <f t="shared" si="42"/>
        <v/>
      </c>
      <c r="J512" s="25" t="str">
        <f t="shared" si="47"/>
        <v/>
      </c>
      <c r="K512" s="26" t="str">
        <f>IFERROR(IF(Štandardné,J512/KalNaLibru,J512/KalNaLibru/2.2),"")</f>
        <v/>
      </c>
      <c r="L512" s="27" t="str">
        <f>IFERROR(HmotnosťNaStratuZískanie-K512,"")</f>
        <v/>
      </c>
      <c r="M512" s="29" t="str">
        <f>IFERROR(IF(B511&lt;&gt;"",L512/(HmotnosťNaStratuZískanie),""),"")</f>
        <v/>
      </c>
    </row>
    <row r="513" spans="2:13" ht="30" customHeight="1" x14ac:dyDescent="0.2">
      <c r="B513" s="22" t="str">
        <f t="shared" si="43"/>
        <v/>
      </c>
      <c r="C513" s="23" t="str">
        <f t="shared" si="46"/>
        <v/>
      </c>
      <c r="D513" s="23" t="str">
        <f t="shared" si="44"/>
        <v/>
      </c>
      <c r="E513" s="4" t="str">
        <f t="shared" si="45"/>
        <v/>
      </c>
      <c r="F513" s="24" t="str">
        <f>IFERROR(PriebežnéBMR,"")</f>
        <v/>
      </c>
      <c r="G513" s="24" t="str">
        <f>IFERROR(IF(K512&gt;0,F512*KoeficientAktivity+IF(HmotnosťCieľ="Udržať",0,IF(HmotnosťCieľ="ZNÍŽIŤ",-500,IF(HmotnosťCieľ="Zvýšiť",500))),""),"")</f>
        <v/>
      </c>
      <c r="H513" s="24" t="str">
        <f>IFERROR(F513*(KoeficientAktivity),"")</f>
        <v/>
      </c>
      <c r="I513" s="25" t="str">
        <f t="shared" si="42"/>
        <v/>
      </c>
      <c r="J513" s="25" t="str">
        <f t="shared" si="47"/>
        <v/>
      </c>
      <c r="K513" s="26" t="str">
        <f>IFERROR(IF(Štandardné,J513/KalNaLibru,J513/KalNaLibru/2.2),"")</f>
        <v/>
      </c>
      <c r="L513" s="27" t="str">
        <f>IFERROR(HmotnosťNaStratuZískanie-K513,"")</f>
        <v/>
      </c>
      <c r="M513" s="29" t="str">
        <f>IFERROR(IF(B512&lt;&gt;"",L513/(HmotnosťNaStratuZískanie),""),"")</f>
        <v/>
      </c>
    </row>
    <row r="514" spans="2:13" ht="30" customHeight="1" x14ac:dyDescent="0.2">
      <c r="B514" s="22" t="str">
        <f t="shared" si="43"/>
        <v/>
      </c>
      <c r="C514" s="23" t="str">
        <f t="shared" si="46"/>
        <v/>
      </c>
      <c r="D514" s="23" t="str">
        <f t="shared" si="44"/>
        <v/>
      </c>
      <c r="E514" s="4" t="str">
        <f t="shared" si="45"/>
        <v/>
      </c>
      <c r="F514" s="24" t="str">
        <f>IFERROR(PriebežnéBMR,"")</f>
        <v/>
      </c>
      <c r="G514" s="24" t="str">
        <f>IFERROR(IF(K513&gt;0,F513*KoeficientAktivity+IF(HmotnosťCieľ="Udržať",0,IF(HmotnosťCieľ="ZNÍŽIŤ",-500,IF(HmotnosťCieľ="Zvýšiť",500))),""),"")</f>
        <v/>
      </c>
      <c r="H514" s="24" t="str">
        <f>IFERROR(F514*(KoeficientAktivity),"")</f>
        <v/>
      </c>
      <c r="I514" s="25" t="str">
        <f t="shared" si="42"/>
        <v/>
      </c>
      <c r="J514" s="25" t="str">
        <f t="shared" si="47"/>
        <v/>
      </c>
      <c r="K514" s="26" t="str">
        <f>IFERROR(IF(Štandardné,J514/KalNaLibru,J514/KalNaLibru/2.2),"")</f>
        <v/>
      </c>
      <c r="L514" s="27" t="str">
        <f>IFERROR(HmotnosťNaStratuZískanie-K514,"")</f>
        <v/>
      </c>
      <c r="M514" s="29" t="str">
        <f>IFERROR(IF(B513&lt;&gt;"",L514/(HmotnosťNaStratuZískanie),""),"")</f>
        <v/>
      </c>
    </row>
    <row r="515" spans="2:13" ht="30" customHeight="1" x14ac:dyDescent="0.2">
      <c r="B515" s="22" t="str">
        <f t="shared" si="43"/>
        <v/>
      </c>
      <c r="C515" s="23" t="str">
        <f t="shared" si="46"/>
        <v/>
      </c>
      <c r="D515" s="23" t="str">
        <f t="shared" si="44"/>
        <v/>
      </c>
      <c r="E515" s="4" t="str">
        <f t="shared" si="45"/>
        <v/>
      </c>
      <c r="F515" s="24" t="str">
        <f>IFERROR(PriebežnéBMR,"")</f>
        <v/>
      </c>
      <c r="G515" s="24" t="str">
        <f>IFERROR(IF(K514&gt;0,F514*KoeficientAktivity+IF(HmotnosťCieľ="Udržať",0,IF(HmotnosťCieľ="ZNÍŽIŤ",-500,IF(HmotnosťCieľ="Zvýšiť",500))),""),"")</f>
        <v/>
      </c>
      <c r="H515" s="24" t="str">
        <f>IFERROR(F515*(KoeficientAktivity),"")</f>
        <v/>
      </c>
      <c r="I515" s="25" t="str">
        <f t="shared" si="42"/>
        <v/>
      </c>
      <c r="J515" s="25" t="str">
        <f t="shared" si="47"/>
        <v/>
      </c>
      <c r="K515" s="26" t="str">
        <f>IFERROR(IF(Štandardné,J515/KalNaLibru,J515/KalNaLibru/2.2),"")</f>
        <v/>
      </c>
      <c r="L515" s="27" t="str">
        <f>IFERROR(HmotnosťNaStratuZískanie-K515,"")</f>
        <v/>
      </c>
      <c r="M515" s="29" t="str">
        <f>IFERROR(IF(B514&lt;&gt;"",L515/(HmotnosťNaStratuZískanie),""),"")</f>
        <v/>
      </c>
    </row>
    <row r="516" spans="2:13" ht="30" customHeight="1" x14ac:dyDescent="0.2">
      <c r="B516" s="22" t="str">
        <f t="shared" si="43"/>
        <v/>
      </c>
      <c r="C516" s="23" t="str">
        <f t="shared" si="46"/>
        <v/>
      </c>
      <c r="D516" s="23" t="str">
        <f t="shared" si="44"/>
        <v/>
      </c>
      <c r="E516" s="4" t="str">
        <f t="shared" si="45"/>
        <v/>
      </c>
      <c r="F516" s="24" t="str">
        <f>IFERROR(PriebežnéBMR,"")</f>
        <v/>
      </c>
      <c r="G516" s="24" t="str">
        <f>IFERROR(IF(K515&gt;0,F515*KoeficientAktivity+IF(HmotnosťCieľ="Udržať",0,IF(HmotnosťCieľ="ZNÍŽIŤ",-500,IF(HmotnosťCieľ="Zvýšiť",500))),""),"")</f>
        <v/>
      </c>
      <c r="H516" s="24" t="str">
        <f>IFERROR(F516*(KoeficientAktivity),"")</f>
        <v/>
      </c>
      <c r="I516" s="25" t="str">
        <f t="shared" si="42"/>
        <v/>
      </c>
      <c r="J516" s="25" t="str">
        <f t="shared" si="47"/>
        <v/>
      </c>
      <c r="K516" s="26" t="str">
        <f>IFERROR(IF(Štandardné,J516/KalNaLibru,J516/KalNaLibru/2.2),"")</f>
        <v/>
      </c>
      <c r="L516" s="27" t="str">
        <f>IFERROR(HmotnosťNaStratuZískanie-K516,"")</f>
        <v/>
      </c>
      <c r="M516" s="29" t="str">
        <f>IFERROR(IF(B515&lt;&gt;"",L516/(HmotnosťNaStratuZískanie),""),"")</f>
        <v/>
      </c>
    </row>
    <row r="517" spans="2:13" ht="30" customHeight="1" x14ac:dyDescent="0.2">
      <c r="B517" s="22" t="str">
        <f t="shared" si="43"/>
        <v/>
      </c>
      <c r="C517" s="23" t="str">
        <f t="shared" si="46"/>
        <v/>
      </c>
      <c r="D517" s="23" t="str">
        <f t="shared" si="44"/>
        <v/>
      </c>
      <c r="E517" s="4" t="str">
        <f t="shared" si="45"/>
        <v/>
      </c>
      <c r="F517" s="24" t="str">
        <f>IFERROR(PriebežnéBMR,"")</f>
        <v/>
      </c>
      <c r="G517" s="24" t="str">
        <f>IFERROR(IF(K516&gt;0,F516*KoeficientAktivity+IF(HmotnosťCieľ="Udržať",0,IF(HmotnosťCieľ="ZNÍŽIŤ",-500,IF(HmotnosťCieľ="Zvýšiť",500))),""),"")</f>
        <v/>
      </c>
      <c r="H517" s="24" t="str">
        <f>IFERROR(F517*(KoeficientAktivity),"")</f>
        <v/>
      </c>
      <c r="I517" s="25" t="str">
        <f t="shared" si="42"/>
        <v/>
      </c>
      <c r="J517" s="25" t="str">
        <f t="shared" si="47"/>
        <v/>
      </c>
      <c r="K517" s="26" t="str">
        <f>IFERROR(IF(Štandardné,J517/KalNaLibru,J517/KalNaLibru/2.2),"")</f>
        <v/>
      </c>
      <c r="L517" s="27" t="str">
        <f>IFERROR(HmotnosťNaStratuZískanie-K517,"")</f>
        <v/>
      </c>
      <c r="M517" s="29" t="str">
        <f>IFERROR(IF(B516&lt;&gt;"",L517/(HmotnosťNaStratuZískanie),""),"")</f>
        <v/>
      </c>
    </row>
    <row r="518" spans="2:13" ht="30" customHeight="1" x14ac:dyDescent="0.2">
      <c r="B518" s="22" t="str">
        <f t="shared" si="43"/>
        <v/>
      </c>
      <c r="C518" s="23" t="str">
        <f t="shared" si="46"/>
        <v/>
      </c>
      <c r="D518" s="23" t="str">
        <f t="shared" si="44"/>
        <v/>
      </c>
      <c r="E518" s="4" t="str">
        <f t="shared" si="45"/>
        <v/>
      </c>
      <c r="F518" s="24" t="str">
        <f>IFERROR(PriebežnéBMR,"")</f>
        <v/>
      </c>
      <c r="G518" s="24" t="str">
        <f>IFERROR(IF(K517&gt;0,F517*KoeficientAktivity+IF(HmotnosťCieľ="Udržať",0,IF(HmotnosťCieľ="ZNÍŽIŤ",-500,IF(HmotnosťCieľ="Zvýšiť",500))),""),"")</f>
        <v/>
      </c>
      <c r="H518" s="24" t="str">
        <f>IFERROR(F518*(KoeficientAktivity),"")</f>
        <v/>
      </c>
      <c r="I518" s="25" t="str">
        <f t="shared" si="42"/>
        <v/>
      </c>
      <c r="J518" s="25" t="str">
        <f t="shared" si="47"/>
        <v/>
      </c>
      <c r="K518" s="26" t="str">
        <f>IFERROR(IF(Štandardné,J518/KalNaLibru,J518/KalNaLibru/2.2),"")</f>
        <v/>
      </c>
      <c r="L518" s="27" t="str">
        <f>IFERROR(HmotnosťNaStratuZískanie-K518,"")</f>
        <v/>
      </c>
      <c r="M518" s="29" t="str">
        <f>IFERROR(IF(B517&lt;&gt;"",L518/(HmotnosťNaStratuZískanie),""),"")</f>
        <v/>
      </c>
    </row>
    <row r="519" spans="2:13" ht="30" customHeight="1" x14ac:dyDescent="0.2">
      <c r="B519" s="22" t="str">
        <f t="shared" si="43"/>
        <v/>
      </c>
      <c r="C519" s="23" t="str">
        <f t="shared" si="46"/>
        <v/>
      </c>
      <c r="D519" s="23" t="str">
        <f t="shared" si="44"/>
        <v/>
      </c>
      <c r="E519" s="4" t="str">
        <f t="shared" si="45"/>
        <v/>
      </c>
      <c r="F519" s="24" t="str">
        <f>IFERROR(PriebežnéBMR,"")</f>
        <v/>
      </c>
      <c r="G519" s="24" t="str">
        <f>IFERROR(IF(K518&gt;0,F518*KoeficientAktivity+IF(HmotnosťCieľ="Udržať",0,IF(HmotnosťCieľ="ZNÍŽIŤ",-500,IF(HmotnosťCieľ="Zvýšiť",500))),""),"")</f>
        <v/>
      </c>
      <c r="H519" s="24" t="str">
        <f>IFERROR(F519*(KoeficientAktivity),"")</f>
        <v/>
      </c>
      <c r="I519" s="25" t="str">
        <f t="shared" si="42"/>
        <v/>
      </c>
      <c r="J519" s="25" t="str">
        <f t="shared" si="47"/>
        <v/>
      </c>
      <c r="K519" s="26" t="str">
        <f>IFERROR(IF(Štandardné,J519/KalNaLibru,J519/KalNaLibru/2.2),"")</f>
        <v/>
      </c>
      <c r="L519" s="27" t="str">
        <f>IFERROR(HmotnosťNaStratuZískanie-K519,"")</f>
        <v/>
      </c>
      <c r="M519" s="29" t="str">
        <f>IFERROR(IF(B518&lt;&gt;"",L519/(HmotnosťNaStratuZískanie),""),"")</f>
        <v/>
      </c>
    </row>
    <row r="520" spans="2:13" ht="30" customHeight="1" x14ac:dyDescent="0.2">
      <c r="B520" s="22" t="str">
        <f t="shared" si="43"/>
        <v/>
      </c>
      <c r="C520" s="23" t="str">
        <f t="shared" si="46"/>
        <v/>
      </c>
      <c r="D520" s="23" t="str">
        <f t="shared" si="44"/>
        <v/>
      </c>
      <c r="E520" s="4" t="str">
        <f t="shared" si="45"/>
        <v/>
      </c>
      <c r="F520" s="24" t="str">
        <f>IFERROR(PriebežnéBMR,"")</f>
        <v/>
      </c>
      <c r="G520" s="24" t="str">
        <f>IFERROR(IF(K519&gt;0,F519*KoeficientAktivity+IF(HmotnosťCieľ="Udržať",0,IF(HmotnosťCieľ="ZNÍŽIŤ",-500,IF(HmotnosťCieľ="Zvýšiť",500))),""),"")</f>
        <v/>
      </c>
      <c r="H520" s="24" t="str">
        <f>IFERROR(F520*(KoeficientAktivity),"")</f>
        <v/>
      </c>
      <c r="I520" s="25" t="str">
        <f t="shared" si="42"/>
        <v/>
      </c>
      <c r="J520" s="25" t="str">
        <f t="shared" si="47"/>
        <v/>
      </c>
      <c r="K520" s="26" t="str">
        <f>IFERROR(IF(Štandardné,J520/KalNaLibru,J520/KalNaLibru/2.2),"")</f>
        <v/>
      </c>
      <c r="L520" s="27" t="str">
        <f>IFERROR(HmotnosťNaStratuZískanie-K520,"")</f>
        <v/>
      </c>
      <c r="M520" s="29" t="str">
        <f>IFERROR(IF(B519&lt;&gt;"",L520/(HmotnosťNaStratuZískanie),""),"")</f>
        <v/>
      </c>
    </row>
    <row r="521" spans="2:13" ht="30" customHeight="1" x14ac:dyDescent="0.2">
      <c r="B521" s="22" t="str">
        <f t="shared" si="43"/>
        <v/>
      </c>
      <c r="C521" s="23" t="str">
        <f t="shared" si="46"/>
        <v/>
      </c>
      <c r="D521" s="23" t="str">
        <f t="shared" si="44"/>
        <v/>
      </c>
      <c r="E521" s="4" t="str">
        <f t="shared" si="45"/>
        <v/>
      </c>
      <c r="F521" s="24" t="str">
        <f>IFERROR(PriebežnéBMR,"")</f>
        <v/>
      </c>
      <c r="G521" s="24" t="str">
        <f>IFERROR(IF(K520&gt;0,F520*KoeficientAktivity+IF(HmotnosťCieľ="Udržať",0,IF(HmotnosťCieľ="ZNÍŽIŤ",-500,IF(HmotnosťCieľ="Zvýšiť",500))),""),"")</f>
        <v/>
      </c>
      <c r="H521" s="24" t="str">
        <f>IFERROR(F521*(KoeficientAktivity),"")</f>
        <v/>
      </c>
      <c r="I521" s="25" t="str">
        <f t="shared" si="42"/>
        <v/>
      </c>
      <c r="J521" s="25" t="str">
        <f t="shared" si="47"/>
        <v/>
      </c>
      <c r="K521" s="26" t="str">
        <f>IFERROR(IF(Štandardné,J521/KalNaLibru,J521/KalNaLibru/2.2),"")</f>
        <v/>
      </c>
      <c r="L521" s="27" t="str">
        <f>IFERROR(HmotnosťNaStratuZískanie-K521,"")</f>
        <v/>
      </c>
      <c r="M521" s="29" t="str">
        <f>IFERROR(IF(B520&lt;&gt;"",L521/(HmotnosťNaStratuZískanie),""),"")</f>
        <v/>
      </c>
    </row>
    <row r="522" spans="2:13" ht="30" customHeight="1" x14ac:dyDescent="0.2">
      <c r="B522" s="22" t="str">
        <f t="shared" si="43"/>
        <v/>
      </c>
      <c r="C522" s="23" t="str">
        <f t="shared" si="46"/>
        <v/>
      </c>
      <c r="D522" s="23" t="str">
        <f t="shared" si="44"/>
        <v/>
      </c>
      <c r="E522" s="4" t="str">
        <f t="shared" si="45"/>
        <v/>
      </c>
      <c r="F522" s="24" t="str">
        <f>IFERROR(PriebežnéBMR,"")</f>
        <v/>
      </c>
      <c r="G522" s="24" t="str">
        <f>IFERROR(IF(K521&gt;0,F521*KoeficientAktivity+IF(HmotnosťCieľ="Udržať",0,IF(HmotnosťCieľ="ZNÍŽIŤ",-500,IF(HmotnosťCieľ="Zvýšiť",500))),""),"")</f>
        <v/>
      </c>
      <c r="H522" s="24" t="str">
        <f>IFERROR(F522*(KoeficientAktivity),"")</f>
        <v/>
      </c>
      <c r="I522" s="25" t="str">
        <f t="shared" si="42"/>
        <v/>
      </c>
      <c r="J522" s="25" t="str">
        <f t="shared" si="47"/>
        <v/>
      </c>
      <c r="K522" s="26" t="str">
        <f>IFERROR(IF(Štandardné,J522/KalNaLibru,J522/KalNaLibru/2.2),"")</f>
        <v/>
      </c>
      <c r="L522" s="27" t="str">
        <f>IFERROR(HmotnosťNaStratuZískanie-K522,"")</f>
        <v/>
      </c>
      <c r="M522" s="29" t="str">
        <f>IFERROR(IF(B521&lt;&gt;"",L522/(HmotnosťNaStratuZískanie),""),"")</f>
        <v/>
      </c>
    </row>
    <row r="523" spans="2:13" ht="30" customHeight="1" x14ac:dyDescent="0.2">
      <c r="B523" s="22" t="str">
        <f t="shared" si="43"/>
        <v/>
      </c>
      <c r="C523" s="23" t="str">
        <f t="shared" si="46"/>
        <v/>
      </c>
      <c r="D523" s="23" t="str">
        <f t="shared" si="44"/>
        <v/>
      </c>
      <c r="E523" s="4" t="str">
        <f t="shared" si="45"/>
        <v/>
      </c>
      <c r="F523" s="24" t="str">
        <f>IFERROR(PriebežnéBMR,"")</f>
        <v/>
      </c>
      <c r="G523" s="24" t="str">
        <f>IFERROR(IF(K522&gt;0,F522*KoeficientAktivity+IF(HmotnosťCieľ="Udržať",0,IF(HmotnosťCieľ="ZNÍŽIŤ",-500,IF(HmotnosťCieľ="Zvýšiť",500))),""),"")</f>
        <v/>
      </c>
      <c r="H523" s="24" t="str">
        <f>IFERROR(F523*(KoeficientAktivity),"")</f>
        <v/>
      </c>
      <c r="I523" s="25" t="str">
        <f t="shared" ref="I523:I586" si="48">IFERROR(IF(HmotnosťCieľ="Zvýšiť",G523-H523,H523-G523),"")</f>
        <v/>
      </c>
      <c r="J523" s="25" t="str">
        <f t="shared" si="47"/>
        <v/>
      </c>
      <c r="K523" s="26" t="str">
        <f>IFERROR(IF(Štandardné,J523/KalNaLibru,J523/KalNaLibru/2.2),"")</f>
        <v/>
      </c>
      <c r="L523" s="27" t="str">
        <f>IFERROR(HmotnosťNaStratuZískanie-K523,"")</f>
        <v/>
      </c>
      <c r="M523" s="29" t="str">
        <f>IFERROR(IF(B522&lt;&gt;"",L523/(HmotnosťNaStratuZískanie),""),"")</f>
        <v/>
      </c>
    </row>
    <row r="524" spans="2:13" ht="30" customHeight="1" x14ac:dyDescent="0.2">
      <c r="B524" s="22" t="str">
        <f t="shared" ref="B524:B587" si="49">IFERROR(IF(K523&gt;0,B523+1,""),"")</f>
        <v/>
      </c>
      <c r="C524" s="23" t="str">
        <f t="shared" si="46"/>
        <v/>
      </c>
      <c r="D524" s="23" t="str">
        <f t="shared" ref="D524:D587" si="50">IFERROR(IF(K523&gt;0,D523+1,""),"")</f>
        <v/>
      </c>
      <c r="E524" s="4" t="str">
        <f t="shared" ref="E524:E587" si="51">IFERROR(IF($D524&lt;&gt;"",E523-(I523/KalNaLibru),""),"")</f>
        <v/>
      </c>
      <c r="F524" s="24" t="str">
        <f>IFERROR(PriebežnéBMR,"")</f>
        <v/>
      </c>
      <c r="G524" s="24" t="str">
        <f>IFERROR(IF(K523&gt;0,F523*KoeficientAktivity+IF(HmotnosťCieľ="Udržať",0,IF(HmotnosťCieľ="ZNÍŽIŤ",-500,IF(HmotnosťCieľ="Zvýšiť",500))),""),"")</f>
        <v/>
      </c>
      <c r="H524" s="24" t="str">
        <f>IFERROR(F524*(KoeficientAktivity),"")</f>
        <v/>
      </c>
      <c r="I524" s="25" t="str">
        <f t="shared" si="48"/>
        <v/>
      </c>
      <c r="J524" s="25" t="str">
        <f t="shared" si="47"/>
        <v/>
      </c>
      <c r="K524" s="26" t="str">
        <f>IFERROR(IF(Štandardné,J524/KalNaLibru,J524/KalNaLibru/2.2),"")</f>
        <v/>
      </c>
      <c r="L524" s="27" t="str">
        <f>IFERROR(HmotnosťNaStratuZískanie-K524,"")</f>
        <v/>
      </c>
      <c r="M524" s="29" t="str">
        <f>IFERROR(IF(B523&lt;&gt;"",L524/(HmotnosťNaStratuZískanie),""),"")</f>
        <v/>
      </c>
    </row>
    <row r="525" spans="2:13" ht="30" customHeight="1" x14ac:dyDescent="0.2">
      <c r="B525" s="22" t="str">
        <f t="shared" si="49"/>
        <v/>
      </c>
      <c r="C525" s="23" t="str">
        <f t="shared" ref="C525:C588" si="52">IFERROR(IF(D525&lt;&gt;"",IF(MOD(D525,7)=1,(D524/7)+1,""),""),"")</f>
        <v/>
      </c>
      <c r="D525" s="23" t="str">
        <f t="shared" si="50"/>
        <v/>
      </c>
      <c r="E525" s="4" t="str">
        <f t="shared" si="51"/>
        <v/>
      </c>
      <c r="F525" s="24" t="str">
        <f>IFERROR(PriebežnéBMR,"")</f>
        <v/>
      </c>
      <c r="G525" s="24" t="str">
        <f>IFERROR(IF(K524&gt;0,F524*KoeficientAktivity+IF(HmotnosťCieľ="Udržať",0,IF(HmotnosťCieľ="ZNÍŽIŤ",-500,IF(HmotnosťCieľ="Zvýšiť",500))),""),"")</f>
        <v/>
      </c>
      <c r="H525" s="24" t="str">
        <f>IFERROR(F525*(KoeficientAktivity),"")</f>
        <v/>
      </c>
      <c r="I525" s="25" t="str">
        <f t="shared" si="48"/>
        <v/>
      </c>
      <c r="J525" s="25" t="str">
        <f t="shared" ref="J525:J588" si="53">IFERROR(J524-I525,"")</f>
        <v/>
      </c>
      <c r="K525" s="26" t="str">
        <f>IFERROR(IF(Štandardné,J525/KalNaLibru,J525/KalNaLibru/2.2),"")</f>
        <v/>
      </c>
      <c r="L525" s="27" t="str">
        <f>IFERROR(HmotnosťNaStratuZískanie-K525,"")</f>
        <v/>
      </c>
      <c r="M525" s="29" t="str">
        <f>IFERROR(IF(B524&lt;&gt;"",L525/(HmotnosťNaStratuZískanie),""),"")</f>
        <v/>
      </c>
    </row>
    <row r="526" spans="2:13" ht="30" customHeight="1" x14ac:dyDescent="0.2">
      <c r="B526" s="22" t="str">
        <f t="shared" si="49"/>
        <v/>
      </c>
      <c r="C526" s="23" t="str">
        <f t="shared" si="52"/>
        <v/>
      </c>
      <c r="D526" s="23" t="str">
        <f t="shared" si="50"/>
        <v/>
      </c>
      <c r="E526" s="4" t="str">
        <f t="shared" si="51"/>
        <v/>
      </c>
      <c r="F526" s="24" t="str">
        <f>IFERROR(PriebežnéBMR,"")</f>
        <v/>
      </c>
      <c r="G526" s="24" t="str">
        <f>IFERROR(IF(K525&gt;0,F525*KoeficientAktivity+IF(HmotnosťCieľ="Udržať",0,IF(HmotnosťCieľ="ZNÍŽIŤ",-500,IF(HmotnosťCieľ="Zvýšiť",500))),""),"")</f>
        <v/>
      </c>
      <c r="H526" s="24" t="str">
        <f>IFERROR(F526*(KoeficientAktivity),"")</f>
        <v/>
      </c>
      <c r="I526" s="25" t="str">
        <f t="shared" si="48"/>
        <v/>
      </c>
      <c r="J526" s="25" t="str">
        <f t="shared" si="53"/>
        <v/>
      </c>
      <c r="K526" s="26" t="str">
        <f>IFERROR(IF(Štandardné,J526/KalNaLibru,J526/KalNaLibru/2.2),"")</f>
        <v/>
      </c>
      <c r="L526" s="27" t="str">
        <f>IFERROR(HmotnosťNaStratuZískanie-K526,"")</f>
        <v/>
      </c>
      <c r="M526" s="29" t="str">
        <f>IFERROR(IF(B525&lt;&gt;"",L526/(HmotnosťNaStratuZískanie),""),"")</f>
        <v/>
      </c>
    </row>
    <row r="527" spans="2:13" ht="30" customHeight="1" x14ac:dyDescent="0.2">
      <c r="B527" s="22" t="str">
        <f t="shared" si="49"/>
        <v/>
      </c>
      <c r="C527" s="23" t="str">
        <f t="shared" si="52"/>
        <v/>
      </c>
      <c r="D527" s="23" t="str">
        <f t="shared" si="50"/>
        <v/>
      </c>
      <c r="E527" s="4" t="str">
        <f t="shared" si="51"/>
        <v/>
      </c>
      <c r="F527" s="24" t="str">
        <f>IFERROR(PriebežnéBMR,"")</f>
        <v/>
      </c>
      <c r="G527" s="24" t="str">
        <f>IFERROR(IF(K526&gt;0,F526*KoeficientAktivity+IF(HmotnosťCieľ="Udržať",0,IF(HmotnosťCieľ="ZNÍŽIŤ",-500,IF(HmotnosťCieľ="Zvýšiť",500))),""),"")</f>
        <v/>
      </c>
      <c r="H527" s="24" t="str">
        <f>IFERROR(F527*(KoeficientAktivity),"")</f>
        <v/>
      </c>
      <c r="I527" s="25" t="str">
        <f t="shared" si="48"/>
        <v/>
      </c>
      <c r="J527" s="25" t="str">
        <f t="shared" si="53"/>
        <v/>
      </c>
      <c r="K527" s="26" t="str">
        <f>IFERROR(IF(Štandardné,J527/KalNaLibru,J527/KalNaLibru/2.2),"")</f>
        <v/>
      </c>
      <c r="L527" s="27" t="str">
        <f>IFERROR(HmotnosťNaStratuZískanie-K527,"")</f>
        <v/>
      </c>
      <c r="M527" s="29" t="str">
        <f>IFERROR(IF(B526&lt;&gt;"",L527/(HmotnosťNaStratuZískanie),""),"")</f>
        <v/>
      </c>
    </row>
    <row r="528" spans="2:13" ht="30" customHeight="1" x14ac:dyDescent="0.2">
      <c r="B528" s="22" t="str">
        <f t="shared" si="49"/>
        <v/>
      </c>
      <c r="C528" s="23" t="str">
        <f t="shared" si="52"/>
        <v/>
      </c>
      <c r="D528" s="23" t="str">
        <f t="shared" si="50"/>
        <v/>
      </c>
      <c r="E528" s="4" t="str">
        <f t="shared" si="51"/>
        <v/>
      </c>
      <c r="F528" s="24" t="str">
        <f>IFERROR(PriebežnéBMR,"")</f>
        <v/>
      </c>
      <c r="G528" s="24" t="str">
        <f>IFERROR(IF(K527&gt;0,F527*KoeficientAktivity+IF(HmotnosťCieľ="Udržať",0,IF(HmotnosťCieľ="ZNÍŽIŤ",-500,IF(HmotnosťCieľ="Zvýšiť",500))),""),"")</f>
        <v/>
      </c>
      <c r="H528" s="24" t="str">
        <f>IFERROR(F528*(KoeficientAktivity),"")</f>
        <v/>
      </c>
      <c r="I528" s="25" t="str">
        <f t="shared" si="48"/>
        <v/>
      </c>
      <c r="J528" s="25" t="str">
        <f t="shared" si="53"/>
        <v/>
      </c>
      <c r="K528" s="26" t="str">
        <f>IFERROR(IF(Štandardné,J528/KalNaLibru,J528/KalNaLibru/2.2),"")</f>
        <v/>
      </c>
      <c r="L528" s="27" t="str">
        <f>IFERROR(HmotnosťNaStratuZískanie-K528,"")</f>
        <v/>
      </c>
      <c r="M528" s="29" t="str">
        <f>IFERROR(IF(B527&lt;&gt;"",L528/(HmotnosťNaStratuZískanie),""),"")</f>
        <v/>
      </c>
    </row>
    <row r="529" spans="2:13" ht="30" customHeight="1" x14ac:dyDescent="0.2">
      <c r="B529" s="22" t="str">
        <f t="shared" si="49"/>
        <v/>
      </c>
      <c r="C529" s="23" t="str">
        <f t="shared" si="52"/>
        <v/>
      </c>
      <c r="D529" s="23" t="str">
        <f t="shared" si="50"/>
        <v/>
      </c>
      <c r="E529" s="4" t="str">
        <f t="shared" si="51"/>
        <v/>
      </c>
      <c r="F529" s="24" t="str">
        <f>IFERROR(PriebežnéBMR,"")</f>
        <v/>
      </c>
      <c r="G529" s="24" t="str">
        <f>IFERROR(IF(K528&gt;0,F528*KoeficientAktivity+IF(HmotnosťCieľ="Udržať",0,IF(HmotnosťCieľ="ZNÍŽIŤ",-500,IF(HmotnosťCieľ="Zvýšiť",500))),""),"")</f>
        <v/>
      </c>
      <c r="H529" s="24" t="str">
        <f>IFERROR(F529*(KoeficientAktivity),"")</f>
        <v/>
      </c>
      <c r="I529" s="25" t="str">
        <f t="shared" si="48"/>
        <v/>
      </c>
      <c r="J529" s="25" t="str">
        <f t="shared" si="53"/>
        <v/>
      </c>
      <c r="K529" s="26" t="str">
        <f>IFERROR(IF(Štandardné,J529/KalNaLibru,J529/KalNaLibru/2.2),"")</f>
        <v/>
      </c>
      <c r="L529" s="27" t="str">
        <f>IFERROR(HmotnosťNaStratuZískanie-K529,"")</f>
        <v/>
      </c>
      <c r="M529" s="29" t="str">
        <f>IFERROR(IF(B528&lt;&gt;"",L529/(HmotnosťNaStratuZískanie),""),"")</f>
        <v/>
      </c>
    </row>
    <row r="530" spans="2:13" ht="30" customHeight="1" x14ac:dyDescent="0.2">
      <c r="B530" s="22" t="str">
        <f t="shared" si="49"/>
        <v/>
      </c>
      <c r="C530" s="23" t="str">
        <f t="shared" si="52"/>
        <v/>
      </c>
      <c r="D530" s="23" t="str">
        <f t="shared" si="50"/>
        <v/>
      </c>
      <c r="E530" s="4" t="str">
        <f t="shared" si="51"/>
        <v/>
      </c>
      <c r="F530" s="24" t="str">
        <f>IFERROR(PriebežnéBMR,"")</f>
        <v/>
      </c>
      <c r="G530" s="24" t="str">
        <f>IFERROR(IF(K529&gt;0,F529*KoeficientAktivity+IF(HmotnosťCieľ="Udržať",0,IF(HmotnosťCieľ="ZNÍŽIŤ",-500,IF(HmotnosťCieľ="Zvýšiť",500))),""),"")</f>
        <v/>
      </c>
      <c r="H530" s="24" t="str">
        <f>IFERROR(F530*(KoeficientAktivity),"")</f>
        <v/>
      </c>
      <c r="I530" s="25" t="str">
        <f t="shared" si="48"/>
        <v/>
      </c>
      <c r="J530" s="25" t="str">
        <f t="shared" si="53"/>
        <v/>
      </c>
      <c r="K530" s="26" t="str">
        <f>IFERROR(IF(Štandardné,J530/KalNaLibru,J530/KalNaLibru/2.2),"")</f>
        <v/>
      </c>
      <c r="L530" s="27" t="str">
        <f>IFERROR(HmotnosťNaStratuZískanie-K530,"")</f>
        <v/>
      </c>
      <c r="M530" s="29" t="str">
        <f>IFERROR(IF(B529&lt;&gt;"",L530/(HmotnosťNaStratuZískanie),""),"")</f>
        <v/>
      </c>
    </row>
    <row r="531" spans="2:13" ht="30" customHeight="1" x14ac:dyDescent="0.2">
      <c r="B531" s="22" t="str">
        <f t="shared" si="49"/>
        <v/>
      </c>
      <c r="C531" s="23" t="str">
        <f t="shared" si="52"/>
        <v/>
      </c>
      <c r="D531" s="23" t="str">
        <f t="shared" si="50"/>
        <v/>
      </c>
      <c r="E531" s="4" t="str">
        <f t="shared" si="51"/>
        <v/>
      </c>
      <c r="F531" s="24" t="str">
        <f>IFERROR(PriebežnéBMR,"")</f>
        <v/>
      </c>
      <c r="G531" s="24" t="str">
        <f>IFERROR(IF(K530&gt;0,F530*KoeficientAktivity+IF(HmotnosťCieľ="Udržať",0,IF(HmotnosťCieľ="ZNÍŽIŤ",-500,IF(HmotnosťCieľ="Zvýšiť",500))),""),"")</f>
        <v/>
      </c>
      <c r="H531" s="24" t="str">
        <f>IFERROR(F531*(KoeficientAktivity),"")</f>
        <v/>
      </c>
      <c r="I531" s="25" t="str">
        <f t="shared" si="48"/>
        <v/>
      </c>
      <c r="J531" s="25" t="str">
        <f t="shared" si="53"/>
        <v/>
      </c>
      <c r="K531" s="26" t="str">
        <f>IFERROR(IF(Štandardné,J531/KalNaLibru,J531/KalNaLibru/2.2),"")</f>
        <v/>
      </c>
      <c r="L531" s="27" t="str">
        <f>IFERROR(HmotnosťNaStratuZískanie-K531,"")</f>
        <v/>
      </c>
      <c r="M531" s="29" t="str">
        <f>IFERROR(IF(B530&lt;&gt;"",L531/(HmotnosťNaStratuZískanie),""),"")</f>
        <v/>
      </c>
    </row>
    <row r="532" spans="2:13" ht="30" customHeight="1" x14ac:dyDescent="0.2">
      <c r="B532" s="22" t="str">
        <f t="shared" si="49"/>
        <v/>
      </c>
      <c r="C532" s="23" t="str">
        <f t="shared" si="52"/>
        <v/>
      </c>
      <c r="D532" s="23" t="str">
        <f t="shared" si="50"/>
        <v/>
      </c>
      <c r="E532" s="4" t="str">
        <f t="shared" si="51"/>
        <v/>
      </c>
      <c r="F532" s="24" t="str">
        <f>IFERROR(PriebežnéBMR,"")</f>
        <v/>
      </c>
      <c r="G532" s="24" t="str">
        <f>IFERROR(IF(K531&gt;0,F531*KoeficientAktivity+IF(HmotnosťCieľ="Udržať",0,IF(HmotnosťCieľ="ZNÍŽIŤ",-500,IF(HmotnosťCieľ="Zvýšiť",500))),""),"")</f>
        <v/>
      </c>
      <c r="H532" s="24" t="str">
        <f>IFERROR(F532*(KoeficientAktivity),"")</f>
        <v/>
      </c>
      <c r="I532" s="25" t="str">
        <f t="shared" si="48"/>
        <v/>
      </c>
      <c r="J532" s="25" t="str">
        <f t="shared" si="53"/>
        <v/>
      </c>
      <c r="K532" s="26" t="str">
        <f>IFERROR(IF(Štandardné,J532/KalNaLibru,J532/KalNaLibru/2.2),"")</f>
        <v/>
      </c>
      <c r="L532" s="27" t="str">
        <f>IFERROR(HmotnosťNaStratuZískanie-K532,"")</f>
        <v/>
      </c>
      <c r="M532" s="29" t="str">
        <f>IFERROR(IF(B531&lt;&gt;"",L532/(HmotnosťNaStratuZískanie),""),"")</f>
        <v/>
      </c>
    </row>
    <row r="533" spans="2:13" ht="30" customHeight="1" x14ac:dyDescent="0.2">
      <c r="B533" s="22" t="str">
        <f t="shared" si="49"/>
        <v/>
      </c>
      <c r="C533" s="23" t="str">
        <f t="shared" si="52"/>
        <v/>
      </c>
      <c r="D533" s="23" t="str">
        <f t="shared" si="50"/>
        <v/>
      </c>
      <c r="E533" s="4" t="str">
        <f t="shared" si="51"/>
        <v/>
      </c>
      <c r="F533" s="24" t="str">
        <f>IFERROR(PriebežnéBMR,"")</f>
        <v/>
      </c>
      <c r="G533" s="24" t="str">
        <f>IFERROR(IF(K532&gt;0,F532*KoeficientAktivity+IF(HmotnosťCieľ="Udržať",0,IF(HmotnosťCieľ="ZNÍŽIŤ",-500,IF(HmotnosťCieľ="Zvýšiť",500))),""),"")</f>
        <v/>
      </c>
      <c r="H533" s="24" t="str">
        <f>IFERROR(F533*(KoeficientAktivity),"")</f>
        <v/>
      </c>
      <c r="I533" s="25" t="str">
        <f t="shared" si="48"/>
        <v/>
      </c>
      <c r="J533" s="25" t="str">
        <f t="shared" si="53"/>
        <v/>
      </c>
      <c r="K533" s="26" t="str">
        <f>IFERROR(IF(Štandardné,J533/KalNaLibru,J533/KalNaLibru/2.2),"")</f>
        <v/>
      </c>
      <c r="L533" s="27" t="str">
        <f>IFERROR(HmotnosťNaStratuZískanie-K533,"")</f>
        <v/>
      </c>
      <c r="M533" s="29" t="str">
        <f>IFERROR(IF(B532&lt;&gt;"",L533/(HmotnosťNaStratuZískanie),""),"")</f>
        <v/>
      </c>
    </row>
    <row r="534" spans="2:13" ht="30" customHeight="1" x14ac:dyDescent="0.2">
      <c r="B534" s="22" t="str">
        <f t="shared" si="49"/>
        <v/>
      </c>
      <c r="C534" s="23" t="str">
        <f t="shared" si="52"/>
        <v/>
      </c>
      <c r="D534" s="23" t="str">
        <f t="shared" si="50"/>
        <v/>
      </c>
      <c r="E534" s="4" t="str">
        <f t="shared" si="51"/>
        <v/>
      </c>
      <c r="F534" s="24" t="str">
        <f>IFERROR(PriebežnéBMR,"")</f>
        <v/>
      </c>
      <c r="G534" s="24" t="str">
        <f>IFERROR(IF(K533&gt;0,F533*KoeficientAktivity+IF(HmotnosťCieľ="Udržať",0,IF(HmotnosťCieľ="ZNÍŽIŤ",-500,IF(HmotnosťCieľ="Zvýšiť",500))),""),"")</f>
        <v/>
      </c>
      <c r="H534" s="24" t="str">
        <f>IFERROR(F534*(KoeficientAktivity),"")</f>
        <v/>
      </c>
      <c r="I534" s="25" t="str">
        <f t="shared" si="48"/>
        <v/>
      </c>
      <c r="J534" s="25" t="str">
        <f t="shared" si="53"/>
        <v/>
      </c>
      <c r="K534" s="26" t="str">
        <f>IFERROR(IF(Štandardné,J534/KalNaLibru,J534/KalNaLibru/2.2),"")</f>
        <v/>
      </c>
      <c r="L534" s="27" t="str">
        <f>IFERROR(HmotnosťNaStratuZískanie-K534,"")</f>
        <v/>
      </c>
      <c r="M534" s="29" t="str">
        <f>IFERROR(IF(B533&lt;&gt;"",L534/(HmotnosťNaStratuZískanie),""),"")</f>
        <v/>
      </c>
    </row>
    <row r="535" spans="2:13" ht="30" customHeight="1" x14ac:dyDescent="0.2">
      <c r="B535" s="22" t="str">
        <f t="shared" si="49"/>
        <v/>
      </c>
      <c r="C535" s="23" t="str">
        <f t="shared" si="52"/>
        <v/>
      </c>
      <c r="D535" s="23" t="str">
        <f t="shared" si="50"/>
        <v/>
      </c>
      <c r="E535" s="4" t="str">
        <f t="shared" si="51"/>
        <v/>
      </c>
      <c r="F535" s="24" t="str">
        <f>IFERROR(PriebežnéBMR,"")</f>
        <v/>
      </c>
      <c r="G535" s="24" t="str">
        <f>IFERROR(IF(K534&gt;0,F534*KoeficientAktivity+IF(HmotnosťCieľ="Udržať",0,IF(HmotnosťCieľ="ZNÍŽIŤ",-500,IF(HmotnosťCieľ="Zvýšiť",500))),""),"")</f>
        <v/>
      </c>
      <c r="H535" s="24" t="str">
        <f>IFERROR(F535*(KoeficientAktivity),"")</f>
        <v/>
      </c>
      <c r="I535" s="25" t="str">
        <f t="shared" si="48"/>
        <v/>
      </c>
      <c r="J535" s="25" t="str">
        <f t="shared" si="53"/>
        <v/>
      </c>
      <c r="K535" s="26" t="str">
        <f>IFERROR(IF(Štandardné,J535/KalNaLibru,J535/KalNaLibru/2.2),"")</f>
        <v/>
      </c>
      <c r="L535" s="27" t="str">
        <f>IFERROR(HmotnosťNaStratuZískanie-K535,"")</f>
        <v/>
      </c>
      <c r="M535" s="29" t="str">
        <f>IFERROR(IF(B534&lt;&gt;"",L535/(HmotnosťNaStratuZískanie),""),"")</f>
        <v/>
      </c>
    </row>
    <row r="536" spans="2:13" ht="30" customHeight="1" x14ac:dyDescent="0.2">
      <c r="B536" s="22" t="str">
        <f t="shared" si="49"/>
        <v/>
      </c>
      <c r="C536" s="23" t="str">
        <f t="shared" si="52"/>
        <v/>
      </c>
      <c r="D536" s="23" t="str">
        <f t="shared" si="50"/>
        <v/>
      </c>
      <c r="E536" s="4" t="str">
        <f t="shared" si="51"/>
        <v/>
      </c>
      <c r="F536" s="24" t="str">
        <f>IFERROR(PriebežnéBMR,"")</f>
        <v/>
      </c>
      <c r="G536" s="24" t="str">
        <f>IFERROR(IF(K535&gt;0,F535*KoeficientAktivity+IF(HmotnosťCieľ="Udržať",0,IF(HmotnosťCieľ="ZNÍŽIŤ",-500,IF(HmotnosťCieľ="Zvýšiť",500))),""),"")</f>
        <v/>
      </c>
      <c r="H536" s="24" t="str">
        <f>IFERROR(F536*(KoeficientAktivity),"")</f>
        <v/>
      </c>
      <c r="I536" s="25" t="str">
        <f t="shared" si="48"/>
        <v/>
      </c>
      <c r="J536" s="25" t="str">
        <f t="shared" si="53"/>
        <v/>
      </c>
      <c r="K536" s="26" t="str">
        <f>IFERROR(IF(Štandardné,J536/KalNaLibru,J536/KalNaLibru/2.2),"")</f>
        <v/>
      </c>
      <c r="L536" s="27" t="str">
        <f>IFERROR(HmotnosťNaStratuZískanie-K536,"")</f>
        <v/>
      </c>
      <c r="M536" s="29" t="str">
        <f>IFERROR(IF(B535&lt;&gt;"",L536/(HmotnosťNaStratuZískanie),""),"")</f>
        <v/>
      </c>
    </row>
    <row r="537" spans="2:13" ht="30" customHeight="1" x14ac:dyDescent="0.2">
      <c r="B537" s="22" t="str">
        <f t="shared" si="49"/>
        <v/>
      </c>
      <c r="C537" s="23" t="str">
        <f t="shared" si="52"/>
        <v/>
      </c>
      <c r="D537" s="23" t="str">
        <f t="shared" si="50"/>
        <v/>
      </c>
      <c r="E537" s="4" t="str">
        <f t="shared" si="51"/>
        <v/>
      </c>
      <c r="F537" s="24" t="str">
        <f>IFERROR(PriebežnéBMR,"")</f>
        <v/>
      </c>
      <c r="G537" s="24" t="str">
        <f>IFERROR(IF(K536&gt;0,F536*KoeficientAktivity+IF(HmotnosťCieľ="Udržať",0,IF(HmotnosťCieľ="ZNÍŽIŤ",-500,IF(HmotnosťCieľ="Zvýšiť",500))),""),"")</f>
        <v/>
      </c>
      <c r="H537" s="24" t="str">
        <f>IFERROR(F537*(KoeficientAktivity),"")</f>
        <v/>
      </c>
      <c r="I537" s="25" t="str">
        <f t="shared" si="48"/>
        <v/>
      </c>
      <c r="J537" s="25" t="str">
        <f t="shared" si="53"/>
        <v/>
      </c>
      <c r="K537" s="26" t="str">
        <f>IFERROR(IF(Štandardné,J537/KalNaLibru,J537/KalNaLibru/2.2),"")</f>
        <v/>
      </c>
      <c r="L537" s="27" t="str">
        <f>IFERROR(HmotnosťNaStratuZískanie-K537,"")</f>
        <v/>
      </c>
      <c r="M537" s="29" t="str">
        <f>IFERROR(IF(B536&lt;&gt;"",L537/(HmotnosťNaStratuZískanie),""),"")</f>
        <v/>
      </c>
    </row>
    <row r="538" spans="2:13" ht="30" customHeight="1" x14ac:dyDescent="0.2">
      <c r="B538" s="22" t="str">
        <f t="shared" si="49"/>
        <v/>
      </c>
      <c r="C538" s="23" t="str">
        <f t="shared" si="52"/>
        <v/>
      </c>
      <c r="D538" s="23" t="str">
        <f t="shared" si="50"/>
        <v/>
      </c>
      <c r="E538" s="4" t="str">
        <f t="shared" si="51"/>
        <v/>
      </c>
      <c r="F538" s="24" t="str">
        <f>IFERROR(PriebežnéBMR,"")</f>
        <v/>
      </c>
      <c r="G538" s="24" t="str">
        <f>IFERROR(IF(K537&gt;0,F537*KoeficientAktivity+IF(HmotnosťCieľ="Udržať",0,IF(HmotnosťCieľ="ZNÍŽIŤ",-500,IF(HmotnosťCieľ="Zvýšiť",500))),""),"")</f>
        <v/>
      </c>
      <c r="H538" s="24" t="str">
        <f>IFERROR(F538*(KoeficientAktivity),"")</f>
        <v/>
      </c>
      <c r="I538" s="25" t="str">
        <f t="shared" si="48"/>
        <v/>
      </c>
      <c r="J538" s="25" t="str">
        <f t="shared" si="53"/>
        <v/>
      </c>
      <c r="K538" s="26" t="str">
        <f>IFERROR(IF(Štandardné,J538/KalNaLibru,J538/KalNaLibru/2.2),"")</f>
        <v/>
      </c>
      <c r="L538" s="27" t="str">
        <f>IFERROR(HmotnosťNaStratuZískanie-K538,"")</f>
        <v/>
      </c>
      <c r="M538" s="29" t="str">
        <f>IFERROR(IF(B537&lt;&gt;"",L538/(HmotnosťNaStratuZískanie),""),"")</f>
        <v/>
      </c>
    </row>
    <row r="539" spans="2:13" ht="30" customHeight="1" x14ac:dyDescent="0.2">
      <c r="B539" s="22" t="str">
        <f t="shared" si="49"/>
        <v/>
      </c>
      <c r="C539" s="23" t="str">
        <f t="shared" si="52"/>
        <v/>
      </c>
      <c r="D539" s="23" t="str">
        <f t="shared" si="50"/>
        <v/>
      </c>
      <c r="E539" s="4" t="str">
        <f t="shared" si="51"/>
        <v/>
      </c>
      <c r="F539" s="24" t="str">
        <f>IFERROR(PriebežnéBMR,"")</f>
        <v/>
      </c>
      <c r="G539" s="24" t="str">
        <f>IFERROR(IF(K538&gt;0,F538*KoeficientAktivity+IF(HmotnosťCieľ="Udržať",0,IF(HmotnosťCieľ="ZNÍŽIŤ",-500,IF(HmotnosťCieľ="Zvýšiť",500))),""),"")</f>
        <v/>
      </c>
      <c r="H539" s="24" t="str">
        <f>IFERROR(F539*(KoeficientAktivity),"")</f>
        <v/>
      </c>
      <c r="I539" s="25" t="str">
        <f t="shared" si="48"/>
        <v/>
      </c>
      <c r="J539" s="25" t="str">
        <f t="shared" si="53"/>
        <v/>
      </c>
      <c r="K539" s="26" t="str">
        <f>IFERROR(IF(Štandardné,J539/KalNaLibru,J539/KalNaLibru/2.2),"")</f>
        <v/>
      </c>
      <c r="L539" s="27" t="str">
        <f>IFERROR(HmotnosťNaStratuZískanie-K539,"")</f>
        <v/>
      </c>
      <c r="M539" s="29" t="str">
        <f>IFERROR(IF(B538&lt;&gt;"",L539/(HmotnosťNaStratuZískanie),""),"")</f>
        <v/>
      </c>
    </row>
    <row r="540" spans="2:13" ht="30" customHeight="1" x14ac:dyDescent="0.2">
      <c r="B540" s="22" t="str">
        <f t="shared" si="49"/>
        <v/>
      </c>
      <c r="C540" s="23" t="str">
        <f t="shared" si="52"/>
        <v/>
      </c>
      <c r="D540" s="23" t="str">
        <f t="shared" si="50"/>
        <v/>
      </c>
      <c r="E540" s="4" t="str">
        <f t="shared" si="51"/>
        <v/>
      </c>
      <c r="F540" s="24" t="str">
        <f>IFERROR(PriebežnéBMR,"")</f>
        <v/>
      </c>
      <c r="G540" s="24" t="str">
        <f>IFERROR(IF(K539&gt;0,F539*KoeficientAktivity+IF(HmotnosťCieľ="Udržať",0,IF(HmotnosťCieľ="ZNÍŽIŤ",-500,IF(HmotnosťCieľ="Zvýšiť",500))),""),"")</f>
        <v/>
      </c>
      <c r="H540" s="24" t="str">
        <f>IFERROR(F540*(KoeficientAktivity),"")</f>
        <v/>
      </c>
      <c r="I540" s="25" t="str">
        <f t="shared" si="48"/>
        <v/>
      </c>
      <c r="J540" s="25" t="str">
        <f t="shared" si="53"/>
        <v/>
      </c>
      <c r="K540" s="26" t="str">
        <f>IFERROR(IF(Štandardné,J540/KalNaLibru,J540/KalNaLibru/2.2),"")</f>
        <v/>
      </c>
      <c r="L540" s="27" t="str">
        <f>IFERROR(HmotnosťNaStratuZískanie-K540,"")</f>
        <v/>
      </c>
      <c r="M540" s="29" t="str">
        <f>IFERROR(IF(B539&lt;&gt;"",L540/(HmotnosťNaStratuZískanie),""),"")</f>
        <v/>
      </c>
    </row>
    <row r="541" spans="2:13" ht="30" customHeight="1" x14ac:dyDescent="0.2">
      <c r="B541" s="22" t="str">
        <f t="shared" si="49"/>
        <v/>
      </c>
      <c r="C541" s="23" t="str">
        <f t="shared" si="52"/>
        <v/>
      </c>
      <c r="D541" s="23" t="str">
        <f t="shared" si="50"/>
        <v/>
      </c>
      <c r="E541" s="4" t="str">
        <f t="shared" si="51"/>
        <v/>
      </c>
      <c r="F541" s="24" t="str">
        <f>IFERROR(PriebežnéBMR,"")</f>
        <v/>
      </c>
      <c r="G541" s="24" t="str">
        <f>IFERROR(IF(K540&gt;0,F540*KoeficientAktivity+IF(HmotnosťCieľ="Udržať",0,IF(HmotnosťCieľ="ZNÍŽIŤ",-500,IF(HmotnosťCieľ="Zvýšiť",500))),""),"")</f>
        <v/>
      </c>
      <c r="H541" s="24" t="str">
        <f>IFERROR(F541*(KoeficientAktivity),"")</f>
        <v/>
      </c>
      <c r="I541" s="25" t="str">
        <f t="shared" si="48"/>
        <v/>
      </c>
      <c r="J541" s="25" t="str">
        <f t="shared" si="53"/>
        <v/>
      </c>
      <c r="K541" s="26" t="str">
        <f>IFERROR(IF(Štandardné,J541/KalNaLibru,J541/KalNaLibru/2.2),"")</f>
        <v/>
      </c>
      <c r="L541" s="27" t="str">
        <f>IFERROR(HmotnosťNaStratuZískanie-K541,"")</f>
        <v/>
      </c>
      <c r="M541" s="29" t="str">
        <f>IFERROR(IF(B540&lt;&gt;"",L541/(HmotnosťNaStratuZískanie),""),"")</f>
        <v/>
      </c>
    </row>
    <row r="542" spans="2:13" ht="30" customHeight="1" x14ac:dyDescent="0.2">
      <c r="B542" s="22" t="str">
        <f t="shared" si="49"/>
        <v/>
      </c>
      <c r="C542" s="23" t="str">
        <f t="shared" si="52"/>
        <v/>
      </c>
      <c r="D542" s="23" t="str">
        <f t="shared" si="50"/>
        <v/>
      </c>
      <c r="E542" s="4" t="str">
        <f t="shared" si="51"/>
        <v/>
      </c>
      <c r="F542" s="24" t="str">
        <f>IFERROR(PriebežnéBMR,"")</f>
        <v/>
      </c>
      <c r="G542" s="24" t="str">
        <f>IFERROR(IF(K541&gt;0,F541*KoeficientAktivity+IF(HmotnosťCieľ="Udržať",0,IF(HmotnosťCieľ="ZNÍŽIŤ",-500,IF(HmotnosťCieľ="Zvýšiť",500))),""),"")</f>
        <v/>
      </c>
      <c r="H542" s="24" t="str">
        <f>IFERROR(F542*(KoeficientAktivity),"")</f>
        <v/>
      </c>
      <c r="I542" s="25" t="str">
        <f t="shared" si="48"/>
        <v/>
      </c>
      <c r="J542" s="25" t="str">
        <f t="shared" si="53"/>
        <v/>
      </c>
      <c r="K542" s="26" t="str">
        <f>IFERROR(IF(Štandardné,J542/KalNaLibru,J542/KalNaLibru/2.2),"")</f>
        <v/>
      </c>
      <c r="L542" s="27" t="str">
        <f>IFERROR(HmotnosťNaStratuZískanie-K542,"")</f>
        <v/>
      </c>
      <c r="M542" s="29" t="str">
        <f>IFERROR(IF(B541&lt;&gt;"",L542/(HmotnosťNaStratuZískanie),""),"")</f>
        <v/>
      </c>
    </row>
    <row r="543" spans="2:13" ht="30" customHeight="1" x14ac:dyDescent="0.2">
      <c r="B543" s="22" t="str">
        <f t="shared" si="49"/>
        <v/>
      </c>
      <c r="C543" s="23" t="str">
        <f t="shared" si="52"/>
        <v/>
      </c>
      <c r="D543" s="23" t="str">
        <f t="shared" si="50"/>
        <v/>
      </c>
      <c r="E543" s="4" t="str">
        <f t="shared" si="51"/>
        <v/>
      </c>
      <c r="F543" s="24" t="str">
        <f>IFERROR(PriebežnéBMR,"")</f>
        <v/>
      </c>
      <c r="G543" s="24" t="str">
        <f>IFERROR(IF(K542&gt;0,F542*KoeficientAktivity+IF(HmotnosťCieľ="Udržať",0,IF(HmotnosťCieľ="ZNÍŽIŤ",-500,IF(HmotnosťCieľ="Zvýšiť",500))),""),"")</f>
        <v/>
      </c>
      <c r="H543" s="24" t="str">
        <f>IFERROR(F543*(KoeficientAktivity),"")</f>
        <v/>
      </c>
      <c r="I543" s="25" t="str">
        <f t="shared" si="48"/>
        <v/>
      </c>
      <c r="J543" s="25" t="str">
        <f t="shared" si="53"/>
        <v/>
      </c>
      <c r="K543" s="26" t="str">
        <f>IFERROR(IF(Štandardné,J543/KalNaLibru,J543/KalNaLibru/2.2),"")</f>
        <v/>
      </c>
      <c r="L543" s="27" t="str">
        <f>IFERROR(HmotnosťNaStratuZískanie-K543,"")</f>
        <v/>
      </c>
      <c r="M543" s="29" t="str">
        <f>IFERROR(IF(B542&lt;&gt;"",L543/(HmotnosťNaStratuZískanie),""),"")</f>
        <v/>
      </c>
    </row>
    <row r="544" spans="2:13" ht="30" customHeight="1" x14ac:dyDescent="0.2">
      <c r="B544" s="22" t="str">
        <f t="shared" si="49"/>
        <v/>
      </c>
      <c r="C544" s="23" t="str">
        <f t="shared" si="52"/>
        <v/>
      </c>
      <c r="D544" s="23" t="str">
        <f t="shared" si="50"/>
        <v/>
      </c>
      <c r="E544" s="4" t="str">
        <f t="shared" si="51"/>
        <v/>
      </c>
      <c r="F544" s="24" t="str">
        <f>IFERROR(PriebežnéBMR,"")</f>
        <v/>
      </c>
      <c r="G544" s="24" t="str">
        <f>IFERROR(IF(K543&gt;0,F543*KoeficientAktivity+IF(HmotnosťCieľ="Udržať",0,IF(HmotnosťCieľ="ZNÍŽIŤ",-500,IF(HmotnosťCieľ="Zvýšiť",500))),""),"")</f>
        <v/>
      </c>
      <c r="H544" s="24" t="str">
        <f>IFERROR(F544*(KoeficientAktivity),"")</f>
        <v/>
      </c>
      <c r="I544" s="25" t="str">
        <f t="shared" si="48"/>
        <v/>
      </c>
      <c r="J544" s="25" t="str">
        <f t="shared" si="53"/>
        <v/>
      </c>
      <c r="K544" s="26" t="str">
        <f>IFERROR(IF(Štandardné,J544/KalNaLibru,J544/KalNaLibru/2.2),"")</f>
        <v/>
      </c>
      <c r="L544" s="27" t="str">
        <f>IFERROR(HmotnosťNaStratuZískanie-K544,"")</f>
        <v/>
      </c>
      <c r="M544" s="29" t="str">
        <f>IFERROR(IF(B543&lt;&gt;"",L544/(HmotnosťNaStratuZískanie),""),"")</f>
        <v/>
      </c>
    </row>
    <row r="545" spans="2:13" ht="30" customHeight="1" x14ac:dyDescent="0.2">
      <c r="B545" s="22" t="str">
        <f t="shared" si="49"/>
        <v/>
      </c>
      <c r="C545" s="23" t="str">
        <f t="shared" si="52"/>
        <v/>
      </c>
      <c r="D545" s="23" t="str">
        <f t="shared" si="50"/>
        <v/>
      </c>
      <c r="E545" s="4" t="str">
        <f t="shared" si="51"/>
        <v/>
      </c>
      <c r="F545" s="24" t="str">
        <f>IFERROR(PriebežnéBMR,"")</f>
        <v/>
      </c>
      <c r="G545" s="24" t="str">
        <f>IFERROR(IF(K544&gt;0,F544*KoeficientAktivity+IF(HmotnosťCieľ="Udržať",0,IF(HmotnosťCieľ="ZNÍŽIŤ",-500,IF(HmotnosťCieľ="Zvýšiť",500))),""),"")</f>
        <v/>
      </c>
      <c r="H545" s="24" t="str">
        <f>IFERROR(F545*(KoeficientAktivity),"")</f>
        <v/>
      </c>
      <c r="I545" s="25" t="str">
        <f t="shared" si="48"/>
        <v/>
      </c>
      <c r="J545" s="25" t="str">
        <f t="shared" si="53"/>
        <v/>
      </c>
      <c r="K545" s="26" t="str">
        <f>IFERROR(IF(Štandardné,J545/KalNaLibru,J545/KalNaLibru/2.2),"")</f>
        <v/>
      </c>
      <c r="L545" s="27" t="str">
        <f>IFERROR(HmotnosťNaStratuZískanie-K545,"")</f>
        <v/>
      </c>
      <c r="M545" s="29" t="str">
        <f>IFERROR(IF(B544&lt;&gt;"",L545/(HmotnosťNaStratuZískanie),""),"")</f>
        <v/>
      </c>
    </row>
    <row r="546" spans="2:13" ht="30" customHeight="1" x14ac:dyDescent="0.2">
      <c r="B546" s="22" t="str">
        <f t="shared" si="49"/>
        <v/>
      </c>
      <c r="C546" s="23" t="str">
        <f t="shared" si="52"/>
        <v/>
      </c>
      <c r="D546" s="23" t="str">
        <f t="shared" si="50"/>
        <v/>
      </c>
      <c r="E546" s="4" t="str">
        <f t="shared" si="51"/>
        <v/>
      </c>
      <c r="F546" s="24" t="str">
        <f>IFERROR(PriebežnéBMR,"")</f>
        <v/>
      </c>
      <c r="G546" s="24" t="str">
        <f>IFERROR(IF(K545&gt;0,F545*KoeficientAktivity+IF(HmotnosťCieľ="Udržať",0,IF(HmotnosťCieľ="ZNÍŽIŤ",-500,IF(HmotnosťCieľ="Zvýšiť",500))),""),"")</f>
        <v/>
      </c>
      <c r="H546" s="24" t="str">
        <f>IFERROR(F546*(KoeficientAktivity),"")</f>
        <v/>
      </c>
      <c r="I546" s="25" t="str">
        <f t="shared" si="48"/>
        <v/>
      </c>
      <c r="J546" s="25" t="str">
        <f t="shared" si="53"/>
        <v/>
      </c>
      <c r="K546" s="26" t="str">
        <f>IFERROR(IF(Štandardné,J546/KalNaLibru,J546/KalNaLibru/2.2),"")</f>
        <v/>
      </c>
      <c r="L546" s="27" t="str">
        <f>IFERROR(HmotnosťNaStratuZískanie-K546,"")</f>
        <v/>
      </c>
      <c r="M546" s="29" t="str">
        <f>IFERROR(IF(B545&lt;&gt;"",L546/(HmotnosťNaStratuZískanie),""),"")</f>
        <v/>
      </c>
    </row>
    <row r="547" spans="2:13" ht="30" customHeight="1" x14ac:dyDescent="0.2">
      <c r="B547" s="22" t="str">
        <f t="shared" si="49"/>
        <v/>
      </c>
      <c r="C547" s="23" t="str">
        <f t="shared" si="52"/>
        <v/>
      </c>
      <c r="D547" s="23" t="str">
        <f t="shared" si="50"/>
        <v/>
      </c>
      <c r="E547" s="4" t="str">
        <f t="shared" si="51"/>
        <v/>
      </c>
      <c r="F547" s="24" t="str">
        <f>IFERROR(PriebežnéBMR,"")</f>
        <v/>
      </c>
      <c r="G547" s="24" t="str">
        <f>IFERROR(IF(K546&gt;0,F546*KoeficientAktivity+IF(HmotnosťCieľ="Udržať",0,IF(HmotnosťCieľ="ZNÍŽIŤ",-500,IF(HmotnosťCieľ="Zvýšiť",500))),""),"")</f>
        <v/>
      </c>
      <c r="H547" s="24" t="str">
        <f>IFERROR(F547*(KoeficientAktivity),"")</f>
        <v/>
      </c>
      <c r="I547" s="25" t="str">
        <f t="shared" si="48"/>
        <v/>
      </c>
      <c r="J547" s="25" t="str">
        <f t="shared" si="53"/>
        <v/>
      </c>
      <c r="K547" s="26" t="str">
        <f>IFERROR(IF(Štandardné,J547/KalNaLibru,J547/KalNaLibru/2.2),"")</f>
        <v/>
      </c>
      <c r="L547" s="27" t="str">
        <f>IFERROR(HmotnosťNaStratuZískanie-K547,"")</f>
        <v/>
      </c>
      <c r="M547" s="29" t="str">
        <f>IFERROR(IF(B546&lt;&gt;"",L547/(HmotnosťNaStratuZískanie),""),"")</f>
        <v/>
      </c>
    </row>
    <row r="548" spans="2:13" ht="30" customHeight="1" x14ac:dyDescent="0.2">
      <c r="B548" s="22" t="str">
        <f t="shared" si="49"/>
        <v/>
      </c>
      <c r="C548" s="23" t="str">
        <f t="shared" si="52"/>
        <v/>
      </c>
      <c r="D548" s="23" t="str">
        <f t="shared" si="50"/>
        <v/>
      </c>
      <c r="E548" s="4" t="str">
        <f t="shared" si="51"/>
        <v/>
      </c>
      <c r="F548" s="24" t="str">
        <f>IFERROR(PriebežnéBMR,"")</f>
        <v/>
      </c>
      <c r="G548" s="24" t="str">
        <f>IFERROR(IF(K547&gt;0,F547*KoeficientAktivity+IF(HmotnosťCieľ="Udržať",0,IF(HmotnosťCieľ="ZNÍŽIŤ",-500,IF(HmotnosťCieľ="Zvýšiť",500))),""),"")</f>
        <v/>
      </c>
      <c r="H548" s="24" t="str">
        <f>IFERROR(F548*(KoeficientAktivity),"")</f>
        <v/>
      </c>
      <c r="I548" s="25" t="str">
        <f t="shared" si="48"/>
        <v/>
      </c>
      <c r="J548" s="25" t="str">
        <f t="shared" si="53"/>
        <v/>
      </c>
      <c r="K548" s="26" t="str">
        <f>IFERROR(IF(Štandardné,J548/KalNaLibru,J548/KalNaLibru/2.2),"")</f>
        <v/>
      </c>
      <c r="L548" s="27" t="str">
        <f>IFERROR(HmotnosťNaStratuZískanie-K548,"")</f>
        <v/>
      </c>
      <c r="M548" s="29" t="str">
        <f>IFERROR(IF(B547&lt;&gt;"",L548/(HmotnosťNaStratuZískanie),""),"")</f>
        <v/>
      </c>
    </row>
    <row r="549" spans="2:13" ht="30" customHeight="1" x14ac:dyDescent="0.2">
      <c r="B549" s="22" t="str">
        <f t="shared" si="49"/>
        <v/>
      </c>
      <c r="C549" s="23" t="str">
        <f t="shared" si="52"/>
        <v/>
      </c>
      <c r="D549" s="23" t="str">
        <f t="shared" si="50"/>
        <v/>
      </c>
      <c r="E549" s="4" t="str">
        <f t="shared" si="51"/>
        <v/>
      </c>
      <c r="F549" s="24" t="str">
        <f>IFERROR(PriebežnéBMR,"")</f>
        <v/>
      </c>
      <c r="G549" s="24" t="str">
        <f>IFERROR(IF(K548&gt;0,F548*KoeficientAktivity+IF(HmotnosťCieľ="Udržať",0,IF(HmotnosťCieľ="ZNÍŽIŤ",-500,IF(HmotnosťCieľ="Zvýšiť",500))),""),"")</f>
        <v/>
      </c>
      <c r="H549" s="24" t="str">
        <f>IFERROR(F549*(KoeficientAktivity),"")</f>
        <v/>
      </c>
      <c r="I549" s="25" t="str">
        <f t="shared" si="48"/>
        <v/>
      </c>
      <c r="J549" s="25" t="str">
        <f t="shared" si="53"/>
        <v/>
      </c>
      <c r="K549" s="26" t="str">
        <f>IFERROR(IF(Štandardné,J549/KalNaLibru,J549/KalNaLibru/2.2),"")</f>
        <v/>
      </c>
      <c r="L549" s="27" t="str">
        <f>IFERROR(HmotnosťNaStratuZískanie-K549,"")</f>
        <v/>
      </c>
      <c r="M549" s="29" t="str">
        <f>IFERROR(IF(B548&lt;&gt;"",L549/(HmotnosťNaStratuZískanie),""),"")</f>
        <v/>
      </c>
    </row>
    <row r="550" spans="2:13" ht="30" customHeight="1" x14ac:dyDescent="0.2">
      <c r="B550" s="22" t="str">
        <f t="shared" si="49"/>
        <v/>
      </c>
      <c r="C550" s="23" t="str">
        <f t="shared" si="52"/>
        <v/>
      </c>
      <c r="D550" s="23" t="str">
        <f t="shared" si="50"/>
        <v/>
      </c>
      <c r="E550" s="4" t="str">
        <f t="shared" si="51"/>
        <v/>
      </c>
      <c r="F550" s="24" t="str">
        <f>IFERROR(PriebežnéBMR,"")</f>
        <v/>
      </c>
      <c r="G550" s="24" t="str">
        <f>IFERROR(IF(K549&gt;0,F549*KoeficientAktivity+IF(HmotnosťCieľ="Udržať",0,IF(HmotnosťCieľ="ZNÍŽIŤ",-500,IF(HmotnosťCieľ="Zvýšiť",500))),""),"")</f>
        <v/>
      </c>
      <c r="H550" s="24" t="str">
        <f>IFERROR(F550*(KoeficientAktivity),"")</f>
        <v/>
      </c>
      <c r="I550" s="25" t="str">
        <f t="shared" si="48"/>
        <v/>
      </c>
      <c r="J550" s="25" t="str">
        <f t="shared" si="53"/>
        <v/>
      </c>
      <c r="K550" s="26" t="str">
        <f>IFERROR(IF(Štandardné,J550/KalNaLibru,J550/KalNaLibru/2.2),"")</f>
        <v/>
      </c>
      <c r="L550" s="27" t="str">
        <f>IFERROR(HmotnosťNaStratuZískanie-K550,"")</f>
        <v/>
      </c>
      <c r="M550" s="29" t="str">
        <f>IFERROR(IF(B549&lt;&gt;"",L550/(HmotnosťNaStratuZískanie),""),"")</f>
        <v/>
      </c>
    </row>
    <row r="551" spans="2:13" ht="30" customHeight="1" x14ac:dyDescent="0.2">
      <c r="B551" s="22" t="str">
        <f t="shared" si="49"/>
        <v/>
      </c>
      <c r="C551" s="23" t="str">
        <f t="shared" si="52"/>
        <v/>
      </c>
      <c r="D551" s="23" t="str">
        <f t="shared" si="50"/>
        <v/>
      </c>
      <c r="E551" s="4" t="str">
        <f t="shared" si="51"/>
        <v/>
      </c>
      <c r="F551" s="24" t="str">
        <f>IFERROR(PriebežnéBMR,"")</f>
        <v/>
      </c>
      <c r="G551" s="24" t="str">
        <f>IFERROR(IF(K550&gt;0,F550*KoeficientAktivity+IF(HmotnosťCieľ="Udržať",0,IF(HmotnosťCieľ="ZNÍŽIŤ",-500,IF(HmotnosťCieľ="Zvýšiť",500))),""),"")</f>
        <v/>
      </c>
      <c r="H551" s="24" t="str">
        <f>IFERROR(F551*(KoeficientAktivity),"")</f>
        <v/>
      </c>
      <c r="I551" s="25" t="str">
        <f t="shared" si="48"/>
        <v/>
      </c>
      <c r="J551" s="25" t="str">
        <f t="shared" si="53"/>
        <v/>
      </c>
      <c r="K551" s="26" t="str">
        <f>IFERROR(IF(Štandardné,J551/KalNaLibru,J551/KalNaLibru/2.2),"")</f>
        <v/>
      </c>
      <c r="L551" s="27" t="str">
        <f>IFERROR(HmotnosťNaStratuZískanie-K551,"")</f>
        <v/>
      </c>
      <c r="M551" s="29" t="str">
        <f>IFERROR(IF(B550&lt;&gt;"",L551/(HmotnosťNaStratuZískanie),""),"")</f>
        <v/>
      </c>
    </row>
    <row r="552" spans="2:13" ht="30" customHeight="1" x14ac:dyDescent="0.2">
      <c r="B552" s="22" t="str">
        <f t="shared" si="49"/>
        <v/>
      </c>
      <c r="C552" s="23" t="str">
        <f t="shared" si="52"/>
        <v/>
      </c>
      <c r="D552" s="23" t="str">
        <f t="shared" si="50"/>
        <v/>
      </c>
      <c r="E552" s="4" t="str">
        <f t="shared" si="51"/>
        <v/>
      </c>
      <c r="F552" s="24" t="str">
        <f>IFERROR(PriebežnéBMR,"")</f>
        <v/>
      </c>
      <c r="G552" s="24" t="str">
        <f>IFERROR(IF(K551&gt;0,F551*KoeficientAktivity+IF(HmotnosťCieľ="Udržať",0,IF(HmotnosťCieľ="ZNÍŽIŤ",-500,IF(HmotnosťCieľ="Zvýšiť",500))),""),"")</f>
        <v/>
      </c>
      <c r="H552" s="24" t="str">
        <f>IFERROR(F552*(KoeficientAktivity),"")</f>
        <v/>
      </c>
      <c r="I552" s="25" t="str">
        <f t="shared" si="48"/>
        <v/>
      </c>
      <c r="J552" s="25" t="str">
        <f t="shared" si="53"/>
        <v/>
      </c>
      <c r="K552" s="26" t="str">
        <f>IFERROR(IF(Štandardné,J552/KalNaLibru,J552/KalNaLibru/2.2),"")</f>
        <v/>
      </c>
      <c r="L552" s="27" t="str">
        <f>IFERROR(HmotnosťNaStratuZískanie-K552,"")</f>
        <v/>
      </c>
      <c r="M552" s="29" t="str">
        <f>IFERROR(IF(B551&lt;&gt;"",L552/(HmotnosťNaStratuZískanie),""),"")</f>
        <v/>
      </c>
    </row>
    <row r="553" spans="2:13" ht="30" customHeight="1" x14ac:dyDescent="0.2">
      <c r="B553" s="22" t="str">
        <f t="shared" si="49"/>
        <v/>
      </c>
      <c r="C553" s="23" t="str">
        <f t="shared" si="52"/>
        <v/>
      </c>
      <c r="D553" s="23" t="str">
        <f t="shared" si="50"/>
        <v/>
      </c>
      <c r="E553" s="4" t="str">
        <f t="shared" si="51"/>
        <v/>
      </c>
      <c r="F553" s="24" t="str">
        <f>IFERROR(PriebežnéBMR,"")</f>
        <v/>
      </c>
      <c r="G553" s="24" t="str">
        <f>IFERROR(IF(K552&gt;0,F552*KoeficientAktivity+IF(HmotnosťCieľ="Udržať",0,IF(HmotnosťCieľ="ZNÍŽIŤ",-500,IF(HmotnosťCieľ="Zvýšiť",500))),""),"")</f>
        <v/>
      </c>
      <c r="H553" s="24" t="str">
        <f>IFERROR(F553*(KoeficientAktivity),"")</f>
        <v/>
      </c>
      <c r="I553" s="25" t="str">
        <f t="shared" si="48"/>
        <v/>
      </c>
      <c r="J553" s="25" t="str">
        <f t="shared" si="53"/>
        <v/>
      </c>
      <c r="K553" s="26" t="str">
        <f>IFERROR(IF(Štandardné,J553/KalNaLibru,J553/KalNaLibru/2.2),"")</f>
        <v/>
      </c>
      <c r="L553" s="27" t="str">
        <f>IFERROR(HmotnosťNaStratuZískanie-K553,"")</f>
        <v/>
      </c>
      <c r="M553" s="29" t="str">
        <f>IFERROR(IF(B552&lt;&gt;"",L553/(HmotnosťNaStratuZískanie),""),"")</f>
        <v/>
      </c>
    </row>
    <row r="554" spans="2:13" ht="30" customHeight="1" x14ac:dyDescent="0.2">
      <c r="B554" s="22" t="str">
        <f t="shared" si="49"/>
        <v/>
      </c>
      <c r="C554" s="23" t="str">
        <f t="shared" si="52"/>
        <v/>
      </c>
      <c r="D554" s="23" t="str">
        <f t="shared" si="50"/>
        <v/>
      </c>
      <c r="E554" s="4" t="str">
        <f t="shared" si="51"/>
        <v/>
      </c>
      <c r="F554" s="24" t="str">
        <f>IFERROR(PriebežnéBMR,"")</f>
        <v/>
      </c>
      <c r="G554" s="24" t="str">
        <f>IFERROR(IF(K553&gt;0,F553*KoeficientAktivity+IF(HmotnosťCieľ="Udržať",0,IF(HmotnosťCieľ="ZNÍŽIŤ",-500,IF(HmotnosťCieľ="Zvýšiť",500))),""),"")</f>
        <v/>
      </c>
      <c r="H554" s="24" t="str">
        <f>IFERROR(F554*(KoeficientAktivity),"")</f>
        <v/>
      </c>
      <c r="I554" s="25" t="str">
        <f t="shared" si="48"/>
        <v/>
      </c>
      <c r="J554" s="25" t="str">
        <f t="shared" si="53"/>
        <v/>
      </c>
      <c r="K554" s="26" t="str">
        <f>IFERROR(IF(Štandardné,J554/KalNaLibru,J554/KalNaLibru/2.2),"")</f>
        <v/>
      </c>
      <c r="L554" s="27" t="str">
        <f>IFERROR(HmotnosťNaStratuZískanie-K554,"")</f>
        <v/>
      </c>
      <c r="M554" s="29" t="str">
        <f>IFERROR(IF(B553&lt;&gt;"",L554/(HmotnosťNaStratuZískanie),""),"")</f>
        <v/>
      </c>
    </row>
    <row r="555" spans="2:13" ht="30" customHeight="1" x14ac:dyDescent="0.2">
      <c r="B555" s="22" t="str">
        <f t="shared" si="49"/>
        <v/>
      </c>
      <c r="C555" s="23" t="str">
        <f t="shared" si="52"/>
        <v/>
      </c>
      <c r="D555" s="23" t="str">
        <f t="shared" si="50"/>
        <v/>
      </c>
      <c r="E555" s="4" t="str">
        <f t="shared" si="51"/>
        <v/>
      </c>
      <c r="F555" s="24" t="str">
        <f>IFERROR(PriebežnéBMR,"")</f>
        <v/>
      </c>
      <c r="G555" s="24" t="str">
        <f>IFERROR(IF(K554&gt;0,F554*KoeficientAktivity+IF(HmotnosťCieľ="Udržať",0,IF(HmotnosťCieľ="ZNÍŽIŤ",-500,IF(HmotnosťCieľ="Zvýšiť",500))),""),"")</f>
        <v/>
      </c>
      <c r="H555" s="24" t="str">
        <f>IFERROR(F555*(KoeficientAktivity),"")</f>
        <v/>
      </c>
      <c r="I555" s="25" t="str">
        <f t="shared" si="48"/>
        <v/>
      </c>
      <c r="J555" s="25" t="str">
        <f t="shared" si="53"/>
        <v/>
      </c>
      <c r="K555" s="26" t="str">
        <f>IFERROR(IF(Štandardné,J555/KalNaLibru,J555/KalNaLibru/2.2),"")</f>
        <v/>
      </c>
      <c r="L555" s="27" t="str">
        <f>IFERROR(HmotnosťNaStratuZískanie-K555,"")</f>
        <v/>
      </c>
      <c r="M555" s="29" t="str">
        <f>IFERROR(IF(B554&lt;&gt;"",L555/(HmotnosťNaStratuZískanie),""),"")</f>
        <v/>
      </c>
    </row>
    <row r="556" spans="2:13" ht="30" customHeight="1" x14ac:dyDescent="0.2">
      <c r="B556" s="22" t="str">
        <f t="shared" si="49"/>
        <v/>
      </c>
      <c r="C556" s="23" t="str">
        <f t="shared" si="52"/>
        <v/>
      </c>
      <c r="D556" s="23" t="str">
        <f t="shared" si="50"/>
        <v/>
      </c>
      <c r="E556" s="4" t="str">
        <f t="shared" si="51"/>
        <v/>
      </c>
      <c r="F556" s="24" t="str">
        <f>IFERROR(PriebežnéBMR,"")</f>
        <v/>
      </c>
      <c r="G556" s="24" t="str">
        <f>IFERROR(IF(K555&gt;0,F555*KoeficientAktivity+IF(HmotnosťCieľ="Udržať",0,IF(HmotnosťCieľ="ZNÍŽIŤ",-500,IF(HmotnosťCieľ="Zvýšiť",500))),""),"")</f>
        <v/>
      </c>
      <c r="H556" s="24" t="str">
        <f>IFERROR(F556*(KoeficientAktivity),"")</f>
        <v/>
      </c>
      <c r="I556" s="25" t="str">
        <f t="shared" si="48"/>
        <v/>
      </c>
      <c r="J556" s="25" t="str">
        <f t="shared" si="53"/>
        <v/>
      </c>
      <c r="K556" s="26" t="str">
        <f>IFERROR(IF(Štandardné,J556/KalNaLibru,J556/KalNaLibru/2.2),"")</f>
        <v/>
      </c>
      <c r="L556" s="27" t="str">
        <f>IFERROR(HmotnosťNaStratuZískanie-K556,"")</f>
        <v/>
      </c>
      <c r="M556" s="29" t="str">
        <f>IFERROR(IF(B555&lt;&gt;"",L556/(HmotnosťNaStratuZískanie),""),"")</f>
        <v/>
      </c>
    </row>
    <row r="557" spans="2:13" ht="30" customHeight="1" x14ac:dyDescent="0.2">
      <c r="B557" s="22" t="str">
        <f t="shared" si="49"/>
        <v/>
      </c>
      <c r="C557" s="23" t="str">
        <f t="shared" si="52"/>
        <v/>
      </c>
      <c r="D557" s="23" t="str">
        <f t="shared" si="50"/>
        <v/>
      </c>
      <c r="E557" s="4" t="str">
        <f t="shared" si="51"/>
        <v/>
      </c>
      <c r="F557" s="24" t="str">
        <f>IFERROR(PriebežnéBMR,"")</f>
        <v/>
      </c>
      <c r="G557" s="24" t="str">
        <f>IFERROR(IF(K556&gt;0,F556*KoeficientAktivity+IF(HmotnosťCieľ="Udržať",0,IF(HmotnosťCieľ="ZNÍŽIŤ",-500,IF(HmotnosťCieľ="Zvýšiť",500))),""),"")</f>
        <v/>
      </c>
      <c r="H557" s="24" t="str">
        <f>IFERROR(F557*(KoeficientAktivity),"")</f>
        <v/>
      </c>
      <c r="I557" s="25" t="str">
        <f t="shared" si="48"/>
        <v/>
      </c>
      <c r="J557" s="25" t="str">
        <f t="shared" si="53"/>
        <v/>
      </c>
      <c r="K557" s="26" t="str">
        <f>IFERROR(IF(Štandardné,J557/KalNaLibru,J557/KalNaLibru/2.2),"")</f>
        <v/>
      </c>
      <c r="L557" s="27" t="str">
        <f>IFERROR(HmotnosťNaStratuZískanie-K557,"")</f>
        <v/>
      </c>
      <c r="M557" s="29" t="str">
        <f>IFERROR(IF(B556&lt;&gt;"",L557/(HmotnosťNaStratuZískanie),""),"")</f>
        <v/>
      </c>
    </row>
    <row r="558" spans="2:13" ht="30" customHeight="1" x14ac:dyDescent="0.2">
      <c r="B558" s="22" t="str">
        <f t="shared" si="49"/>
        <v/>
      </c>
      <c r="C558" s="23" t="str">
        <f t="shared" si="52"/>
        <v/>
      </c>
      <c r="D558" s="23" t="str">
        <f t="shared" si="50"/>
        <v/>
      </c>
      <c r="E558" s="4" t="str">
        <f t="shared" si="51"/>
        <v/>
      </c>
      <c r="F558" s="24" t="str">
        <f>IFERROR(PriebežnéBMR,"")</f>
        <v/>
      </c>
      <c r="G558" s="24" t="str">
        <f>IFERROR(IF(K557&gt;0,F557*KoeficientAktivity+IF(HmotnosťCieľ="Udržať",0,IF(HmotnosťCieľ="ZNÍŽIŤ",-500,IF(HmotnosťCieľ="Zvýšiť",500))),""),"")</f>
        <v/>
      </c>
      <c r="H558" s="24" t="str">
        <f>IFERROR(F558*(KoeficientAktivity),"")</f>
        <v/>
      </c>
      <c r="I558" s="25" t="str">
        <f t="shared" si="48"/>
        <v/>
      </c>
      <c r="J558" s="25" t="str">
        <f t="shared" si="53"/>
        <v/>
      </c>
      <c r="K558" s="26" t="str">
        <f>IFERROR(IF(Štandardné,J558/KalNaLibru,J558/KalNaLibru/2.2),"")</f>
        <v/>
      </c>
      <c r="L558" s="27" t="str">
        <f>IFERROR(HmotnosťNaStratuZískanie-K558,"")</f>
        <v/>
      </c>
      <c r="M558" s="29" t="str">
        <f>IFERROR(IF(B557&lt;&gt;"",L558/(HmotnosťNaStratuZískanie),""),"")</f>
        <v/>
      </c>
    </row>
    <row r="559" spans="2:13" ht="30" customHeight="1" x14ac:dyDescent="0.2">
      <c r="B559" s="22" t="str">
        <f t="shared" si="49"/>
        <v/>
      </c>
      <c r="C559" s="23" t="str">
        <f t="shared" si="52"/>
        <v/>
      </c>
      <c r="D559" s="23" t="str">
        <f t="shared" si="50"/>
        <v/>
      </c>
      <c r="E559" s="4" t="str">
        <f t="shared" si="51"/>
        <v/>
      </c>
      <c r="F559" s="24" t="str">
        <f>IFERROR(PriebežnéBMR,"")</f>
        <v/>
      </c>
      <c r="G559" s="24" t="str">
        <f>IFERROR(IF(K558&gt;0,F558*KoeficientAktivity+IF(HmotnosťCieľ="Udržať",0,IF(HmotnosťCieľ="ZNÍŽIŤ",-500,IF(HmotnosťCieľ="Zvýšiť",500))),""),"")</f>
        <v/>
      </c>
      <c r="H559" s="24" t="str">
        <f>IFERROR(F559*(KoeficientAktivity),"")</f>
        <v/>
      </c>
      <c r="I559" s="25" t="str">
        <f t="shared" si="48"/>
        <v/>
      </c>
      <c r="J559" s="25" t="str">
        <f t="shared" si="53"/>
        <v/>
      </c>
      <c r="K559" s="26" t="str">
        <f>IFERROR(IF(Štandardné,J559/KalNaLibru,J559/KalNaLibru/2.2),"")</f>
        <v/>
      </c>
      <c r="L559" s="27" t="str">
        <f>IFERROR(HmotnosťNaStratuZískanie-K559,"")</f>
        <v/>
      </c>
      <c r="M559" s="29" t="str">
        <f>IFERROR(IF(B558&lt;&gt;"",L559/(HmotnosťNaStratuZískanie),""),"")</f>
        <v/>
      </c>
    </row>
    <row r="560" spans="2:13" ht="30" customHeight="1" x14ac:dyDescent="0.2">
      <c r="B560" s="22" t="str">
        <f t="shared" si="49"/>
        <v/>
      </c>
      <c r="C560" s="23" t="str">
        <f t="shared" si="52"/>
        <v/>
      </c>
      <c r="D560" s="23" t="str">
        <f t="shared" si="50"/>
        <v/>
      </c>
      <c r="E560" s="4" t="str">
        <f t="shared" si="51"/>
        <v/>
      </c>
      <c r="F560" s="24" t="str">
        <f>IFERROR(PriebežnéBMR,"")</f>
        <v/>
      </c>
      <c r="G560" s="24" t="str">
        <f>IFERROR(IF(K559&gt;0,F559*KoeficientAktivity+IF(HmotnosťCieľ="Udržať",0,IF(HmotnosťCieľ="ZNÍŽIŤ",-500,IF(HmotnosťCieľ="Zvýšiť",500))),""),"")</f>
        <v/>
      </c>
      <c r="H560" s="24" t="str">
        <f>IFERROR(F560*(KoeficientAktivity),"")</f>
        <v/>
      </c>
      <c r="I560" s="25" t="str">
        <f t="shared" si="48"/>
        <v/>
      </c>
      <c r="J560" s="25" t="str">
        <f t="shared" si="53"/>
        <v/>
      </c>
      <c r="K560" s="26" t="str">
        <f>IFERROR(IF(Štandardné,J560/KalNaLibru,J560/KalNaLibru/2.2),"")</f>
        <v/>
      </c>
      <c r="L560" s="27" t="str">
        <f>IFERROR(HmotnosťNaStratuZískanie-K560,"")</f>
        <v/>
      </c>
      <c r="M560" s="29" t="str">
        <f>IFERROR(IF(B559&lt;&gt;"",L560/(HmotnosťNaStratuZískanie),""),"")</f>
        <v/>
      </c>
    </row>
    <row r="561" spans="2:13" ht="30" customHeight="1" x14ac:dyDescent="0.2">
      <c r="B561" s="22" t="str">
        <f t="shared" si="49"/>
        <v/>
      </c>
      <c r="C561" s="23" t="str">
        <f t="shared" si="52"/>
        <v/>
      </c>
      <c r="D561" s="23" t="str">
        <f t="shared" si="50"/>
        <v/>
      </c>
      <c r="E561" s="4" t="str">
        <f t="shared" si="51"/>
        <v/>
      </c>
      <c r="F561" s="24" t="str">
        <f>IFERROR(PriebežnéBMR,"")</f>
        <v/>
      </c>
      <c r="G561" s="24" t="str">
        <f>IFERROR(IF(K560&gt;0,F560*KoeficientAktivity+IF(HmotnosťCieľ="Udržať",0,IF(HmotnosťCieľ="ZNÍŽIŤ",-500,IF(HmotnosťCieľ="Zvýšiť",500))),""),"")</f>
        <v/>
      </c>
      <c r="H561" s="24" t="str">
        <f>IFERROR(F561*(KoeficientAktivity),"")</f>
        <v/>
      </c>
      <c r="I561" s="25" t="str">
        <f t="shared" si="48"/>
        <v/>
      </c>
      <c r="J561" s="25" t="str">
        <f t="shared" si="53"/>
        <v/>
      </c>
      <c r="K561" s="26" t="str">
        <f>IFERROR(IF(Štandardné,J561/KalNaLibru,J561/KalNaLibru/2.2),"")</f>
        <v/>
      </c>
      <c r="L561" s="27" t="str">
        <f>IFERROR(HmotnosťNaStratuZískanie-K561,"")</f>
        <v/>
      </c>
      <c r="M561" s="29" t="str">
        <f>IFERROR(IF(B560&lt;&gt;"",L561/(HmotnosťNaStratuZískanie),""),"")</f>
        <v/>
      </c>
    </row>
    <row r="562" spans="2:13" ht="30" customHeight="1" x14ac:dyDescent="0.2">
      <c r="B562" s="22" t="str">
        <f t="shared" si="49"/>
        <v/>
      </c>
      <c r="C562" s="23" t="str">
        <f t="shared" si="52"/>
        <v/>
      </c>
      <c r="D562" s="23" t="str">
        <f t="shared" si="50"/>
        <v/>
      </c>
      <c r="E562" s="4" t="str">
        <f t="shared" si="51"/>
        <v/>
      </c>
      <c r="F562" s="24" t="str">
        <f>IFERROR(PriebežnéBMR,"")</f>
        <v/>
      </c>
      <c r="G562" s="24" t="str">
        <f>IFERROR(IF(K561&gt;0,F561*KoeficientAktivity+IF(HmotnosťCieľ="Udržať",0,IF(HmotnosťCieľ="ZNÍŽIŤ",-500,IF(HmotnosťCieľ="Zvýšiť",500))),""),"")</f>
        <v/>
      </c>
      <c r="H562" s="24" t="str">
        <f>IFERROR(F562*(KoeficientAktivity),"")</f>
        <v/>
      </c>
      <c r="I562" s="25" t="str">
        <f t="shared" si="48"/>
        <v/>
      </c>
      <c r="J562" s="25" t="str">
        <f t="shared" si="53"/>
        <v/>
      </c>
      <c r="K562" s="26" t="str">
        <f>IFERROR(IF(Štandardné,J562/KalNaLibru,J562/KalNaLibru/2.2),"")</f>
        <v/>
      </c>
      <c r="L562" s="27" t="str">
        <f>IFERROR(HmotnosťNaStratuZískanie-K562,"")</f>
        <v/>
      </c>
      <c r="M562" s="29" t="str">
        <f>IFERROR(IF(B561&lt;&gt;"",L562/(HmotnosťNaStratuZískanie),""),"")</f>
        <v/>
      </c>
    </row>
    <row r="563" spans="2:13" ht="30" customHeight="1" x14ac:dyDescent="0.2">
      <c r="B563" s="22" t="str">
        <f t="shared" si="49"/>
        <v/>
      </c>
      <c r="C563" s="23" t="str">
        <f t="shared" si="52"/>
        <v/>
      </c>
      <c r="D563" s="23" t="str">
        <f t="shared" si="50"/>
        <v/>
      </c>
      <c r="E563" s="4" t="str">
        <f t="shared" si="51"/>
        <v/>
      </c>
      <c r="F563" s="24" t="str">
        <f>IFERROR(PriebežnéBMR,"")</f>
        <v/>
      </c>
      <c r="G563" s="24" t="str">
        <f>IFERROR(IF(K562&gt;0,F562*KoeficientAktivity+IF(HmotnosťCieľ="Udržať",0,IF(HmotnosťCieľ="ZNÍŽIŤ",-500,IF(HmotnosťCieľ="Zvýšiť",500))),""),"")</f>
        <v/>
      </c>
      <c r="H563" s="24" t="str">
        <f>IFERROR(F563*(KoeficientAktivity),"")</f>
        <v/>
      </c>
      <c r="I563" s="25" t="str">
        <f t="shared" si="48"/>
        <v/>
      </c>
      <c r="J563" s="25" t="str">
        <f t="shared" si="53"/>
        <v/>
      </c>
      <c r="K563" s="26" t="str">
        <f>IFERROR(IF(Štandardné,J563/KalNaLibru,J563/KalNaLibru/2.2),"")</f>
        <v/>
      </c>
      <c r="L563" s="27" t="str">
        <f>IFERROR(HmotnosťNaStratuZískanie-K563,"")</f>
        <v/>
      </c>
      <c r="M563" s="29" t="str">
        <f>IFERROR(IF(B562&lt;&gt;"",L563/(HmotnosťNaStratuZískanie),""),"")</f>
        <v/>
      </c>
    </row>
    <row r="564" spans="2:13" ht="30" customHeight="1" x14ac:dyDescent="0.2">
      <c r="B564" s="22" t="str">
        <f t="shared" si="49"/>
        <v/>
      </c>
      <c r="C564" s="23" t="str">
        <f t="shared" si="52"/>
        <v/>
      </c>
      <c r="D564" s="23" t="str">
        <f t="shared" si="50"/>
        <v/>
      </c>
      <c r="E564" s="4" t="str">
        <f t="shared" si="51"/>
        <v/>
      </c>
      <c r="F564" s="24" t="str">
        <f>IFERROR(PriebežnéBMR,"")</f>
        <v/>
      </c>
      <c r="G564" s="24" t="str">
        <f>IFERROR(IF(K563&gt;0,F563*KoeficientAktivity+IF(HmotnosťCieľ="Udržať",0,IF(HmotnosťCieľ="ZNÍŽIŤ",-500,IF(HmotnosťCieľ="Zvýšiť",500))),""),"")</f>
        <v/>
      </c>
      <c r="H564" s="24" t="str">
        <f>IFERROR(F564*(KoeficientAktivity),"")</f>
        <v/>
      </c>
      <c r="I564" s="25" t="str">
        <f t="shared" si="48"/>
        <v/>
      </c>
      <c r="J564" s="25" t="str">
        <f t="shared" si="53"/>
        <v/>
      </c>
      <c r="K564" s="26" t="str">
        <f>IFERROR(IF(Štandardné,J564/KalNaLibru,J564/KalNaLibru/2.2),"")</f>
        <v/>
      </c>
      <c r="L564" s="27" t="str">
        <f>IFERROR(HmotnosťNaStratuZískanie-K564,"")</f>
        <v/>
      </c>
      <c r="M564" s="29" t="str">
        <f>IFERROR(IF(B563&lt;&gt;"",L564/(HmotnosťNaStratuZískanie),""),"")</f>
        <v/>
      </c>
    </row>
    <row r="565" spans="2:13" ht="30" customHeight="1" x14ac:dyDescent="0.2">
      <c r="B565" s="22" t="str">
        <f t="shared" si="49"/>
        <v/>
      </c>
      <c r="C565" s="23" t="str">
        <f t="shared" si="52"/>
        <v/>
      </c>
      <c r="D565" s="23" t="str">
        <f t="shared" si="50"/>
        <v/>
      </c>
      <c r="E565" s="4" t="str">
        <f t="shared" si="51"/>
        <v/>
      </c>
      <c r="F565" s="24" t="str">
        <f>IFERROR(PriebežnéBMR,"")</f>
        <v/>
      </c>
      <c r="G565" s="24" t="str">
        <f>IFERROR(IF(K564&gt;0,F564*KoeficientAktivity+IF(HmotnosťCieľ="Udržať",0,IF(HmotnosťCieľ="ZNÍŽIŤ",-500,IF(HmotnosťCieľ="Zvýšiť",500))),""),"")</f>
        <v/>
      </c>
      <c r="H565" s="24" t="str">
        <f>IFERROR(F565*(KoeficientAktivity),"")</f>
        <v/>
      </c>
      <c r="I565" s="25" t="str">
        <f t="shared" si="48"/>
        <v/>
      </c>
      <c r="J565" s="25" t="str">
        <f t="shared" si="53"/>
        <v/>
      </c>
      <c r="K565" s="26" t="str">
        <f>IFERROR(IF(Štandardné,J565/KalNaLibru,J565/KalNaLibru/2.2),"")</f>
        <v/>
      </c>
      <c r="L565" s="27" t="str">
        <f>IFERROR(HmotnosťNaStratuZískanie-K565,"")</f>
        <v/>
      </c>
      <c r="M565" s="29" t="str">
        <f>IFERROR(IF(B564&lt;&gt;"",L565/(HmotnosťNaStratuZískanie),""),"")</f>
        <v/>
      </c>
    </row>
    <row r="566" spans="2:13" ht="30" customHeight="1" x14ac:dyDescent="0.2">
      <c r="B566" s="22" t="str">
        <f t="shared" si="49"/>
        <v/>
      </c>
      <c r="C566" s="23" t="str">
        <f t="shared" si="52"/>
        <v/>
      </c>
      <c r="D566" s="23" t="str">
        <f t="shared" si="50"/>
        <v/>
      </c>
      <c r="E566" s="4" t="str">
        <f t="shared" si="51"/>
        <v/>
      </c>
      <c r="F566" s="24" t="str">
        <f>IFERROR(PriebežnéBMR,"")</f>
        <v/>
      </c>
      <c r="G566" s="24" t="str">
        <f>IFERROR(IF(K565&gt;0,F565*KoeficientAktivity+IF(HmotnosťCieľ="Udržať",0,IF(HmotnosťCieľ="ZNÍŽIŤ",-500,IF(HmotnosťCieľ="Zvýšiť",500))),""),"")</f>
        <v/>
      </c>
      <c r="H566" s="24" t="str">
        <f>IFERROR(F566*(KoeficientAktivity),"")</f>
        <v/>
      </c>
      <c r="I566" s="25" t="str">
        <f t="shared" si="48"/>
        <v/>
      </c>
      <c r="J566" s="25" t="str">
        <f t="shared" si="53"/>
        <v/>
      </c>
      <c r="K566" s="26" t="str">
        <f>IFERROR(IF(Štandardné,J566/KalNaLibru,J566/KalNaLibru/2.2),"")</f>
        <v/>
      </c>
      <c r="L566" s="27" t="str">
        <f>IFERROR(HmotnosťNaStratuZískanie-K566,"")</f>
        <v/>
      </c>
      <c r="M566" s="29" t="str">
        <f>IFERROR(IF(B565&lt;&gt;"",L566/(HmotnosťNaStratuZískanie),""),"")</f>
        <v/>
      </c>
    </row>
    <row r="567" spans="2:13" ht="30" customHeight="1" x14ac:dyDescent="0.2">
      <c r="B567" s="22" t="str">
        <f t="shared" si="49"/>
        <v/>
      </c>
      <c r="C567" s="23" t="str">
        <f t="shared" si="52"/>
        <v/>
      </c>
      <c r="D567" s="23" t="str">
        <f t="shared" si="50"/>
        <v/>
      </c>
      <c r="E567" s="4" t="str">
        <f t="shared" si="51"/>
        <v/>
      </c>
      <c r="F567" s="24" t="str">
        <f>IFERROR(PriebežnéBMR,"")</f>
        <v/>
      </c>
      <c r="G567" s="24" t="str">
        <f>IFERROR(IF(K566&gt;0,F566*KoeficientAktivity+IF(HmotnosťCieľ="Udržať",0,IF(HmotnosťCieľ="ZNÍŽIŤ",-500,IF(HmotnosťCieľ="Zvýšiť",500))),""),"")</f>
        <v/>
      </c>
      <c r="H567" s="24" t="str">
        <f>IFERROR(F567*(KoeficientAktivity),"")</f>
        <v/>
      </c>
      <c r="I567" s="25" t="str">
        <f t="shared" si="48"/>
        <v/>
      </c>
      <c r="J567" s="25" t="str">
        <f t="shared" si="53"/>
        <v/>
      </c>
      <c r="K567" s="26" t="str">
        <f>IFERROR(IF(Štandardné,J567/KalNaLibru,J567/KalNaLibru/2.2),"")</f>
        <v/>
      </c>
      <c r="L567" s="27" t="str">
        <f>IFERROR(HmotnosťNaStratuZískanie-K567,"")</f>
        <v/>
      </c>
      <c r="M567" s="29" t="str">
        <f>IFERROR(IF(B566&lt;&gt;"",L567/(HmotnosťNaStratuZískanie),""),"")</f>
        <v/>
      </c>
    </row>
    <row r="568" spans="2:13" ht="30" customHeight="1" x14ac:dyDescent="0.2">
      <c r="B568" s="22" t="str">
        <f t="shared" si="49"/>
        <v/>
      </c>
      <c r="C568" s="23" t="str">
        <f t="shared" si="52"/>
        <v/>
      </c>
      <c r="D568" s="23" t="str">
        <f t="shared" si="50"/>
        <v/>
      </c>
      <c r="E568" s="4" t="str">
        <f t="shared" si="51"/>
        <v/>
      </c>
      <c r="F568" s="24" t="str">
        <f>IFERROR(PriebežnéBMR,"")</f>
        <v/>
      </c>
      <c r="G568" s="24" t="str">
        <f>IFERROR(IF(K567&gt;0,F567*KoeficientAktivity+IF(HmotnosťCieľ="Udržať",0,IF(HmotnosťCieľ="ZNÍŽIŤ",-500,IF(HmotnosťCieľ="Zvýšiť",500))),""),"")</f>
        <v/>
      </c>
      <c r="H568" s="24" t="str">
        <f>IFERROR(F568*(KoeficientAktivity),"")</f>
        <v/>
      </c>
      <c r="I568" s="25" t="str">
        <f t="shared" si="48"/>
        <v/>
      </c>
      <c r="J568" s="25" t="str">
        <f t="shared" si="53"/>
        <v/>
      </c>
      <c r="K568" s="26" t="str">
        <f>IFERROR(IF(Štandardné,J568/KalNaLibru,J568/KalNaLibru/2.2),"")</f>
        <v/>
      </c>
      <c r="L568" s="27" t="str">
        <f>IFERROR(HmotnosťNaStratuZískanie-K568,"")</f>
        <v/>
      </c>
      <c r="M568" s="29" t="str">
        <f>IFERROR(IF(B567&lt;&gt;"",L568/(HmotnosťNaStratuZískanie),""),"")</f>
        <v/>
      </c>
    </row>
    <row r="569" spans="2:13" ht="30" customHeight="1" x14ac:dyDescent="0.2">
      <c r="B569" s="22" t="str">
        <f t="shared" si="49"/>
        <v/>
      </c>
      <c r="C569" s="23" t="str">
        <f t="shared" si="52"/>
        <v/>
      </c>
      <c r="D569" s="23" t="str">
        <f t="shared" si="50"/>
        <v/>
      </c>
      <c r="E569" s="4" t="str">
        <f t="shared" si="51"/>
        <v/>
      </c>
      <c r="F569" s="24" t="str">
        <f>IFERROR(PriebežnéBMR,"")</f>
        <v/>
      </c>
      <c r="G569" s="24" t="str">
        <f>IFERROR(IF(K568&gt;0,F568*KoeficientAktivity+IF(HmotnosťCieľ="Udržať",0,IF(HmotnosťCieľ="ZNÍŽIŤ",-500,IF(HmotnosťCieľ="Zvýšiť",500))),""),"")</f>
        <v/>
      </c>
      <c r="H569" s="24" t="str">
        <f>IFERROR(F569*(KoeficientAktivity),"")</f>
        <v/>
      </c>
      <c r="I569" s="25" t="str">
        <f t="shared" si="48"/>
        <v/>
      </c>
      <c r="J569" s="25" t="str">
        <f t="shared" si="53"/>
        <v/>
      </c>
      <c r="K569" s="26" t="str">
        <f>IFERROR(IF(Štandardné,J569/KalNaLibru,J569/KalNaLibru/2.2),"")</f>
        <v/>
      </c>
      <c r="L569" s="27" t="str">
        <f>IFERROR(HmotnosťNaStratuZískanie-K569,"")</f>
        <v/>
      </c>
      <c r="M569" s="29" t="str">
        <f>IFERROR(IF(B568&lt;&gt;"",L569/(HmotnosťNaStratuZískanie),""),"")</f>
        <v/>
      </c>
    </row>
    <row r="570" spans="2:13" ht="30" customHeight="1" x14ac:dyDescent="0.2">
      <c r="B570" s="22" t="str">
        <f t="shared" si="49"/>
        <v/>
      </c>
      <c r="C570" s="23" t="str">
        <f t="shared" si="52"/>
        <v/>
      </c>
      <c r="D570" s="23" t="str">
        <f t="shared" si="50"/>
        <v/>
      </c>
      <c r="E570" s="4" t="str">
        <f t="shared" si="51"/>
        <v/>
      </c>
      <c r="F570" s="24" t="str">
        <f>IFERROR(PriebežnéBMR,"")</f>
        <v/>
      </c>
      <c r="G570" s="24" t="str">
        <f>IFERROR(IF(K569&gt;0,F569*KoeficientAktivity+IF(HmotnosťCieľ="Udržať",0,IF(HmotnosťCieľ="ZNÍŽIŤ",-500,IF(HmotnosťCieľ="Zvýšiť",500))),""),"")</f>
        <v/>
      </c>
      <c r="H570" s="24" t="str">
        <f>IFERROR(F570*(KoeficientAktivity),"")</f>
        <v/>
      </c>
      <c r="I570" s="25" t="str">
        <f t="shared" si="48"/>
        <v/>
      </c>
      <c r="J570" s="25" t="str">
        <f t="shared" si="53"/>
        <v/>
      </c>
      <c r="K570" s="26" t="str">
        <f>IFERROR(IF(Štandardné,J570/KalNaLibru,J570/KalNaLibru/2.2),"")</f>
        <v/>
      </c>
      <c r="L570" s="27" t="str">
        <f>IFERROR(HmotnosťNaStratuZískanie-K570,"")</f>
        <v/>
      </c>
      <c r="M570" s="29" t="str">
        <f>IFERROR(IF(B569&lt;&gt;"",L570/(HmotnosťNaStratuZískanie),""),"")</f>
        <v/>
      </c>
    </row>
    <row r="571" spans="2:13" ht="30" customHeight="1" x14ac:dyDescent="0.2">
      <c r="B571" s="22" t="str">
        <f t="shared" si="49"/>
        <v/>
      </c>
      <c r="C571" s="23" t="str">
        <f t="shared" si="52"/>
        <v/>
      </c>
      <c r="D571" s="23" t="str">
        <f t="shared" si="50"/>
        <v/>
      </c>
      <c r="E571" s="4" t="str">
        <f t="shared" si="51"/>
        <v/>
      </c>
      <c r="F571" s="24" t="str">
        <f>IFERROR(PriebežnéBMR,"")</f>
        <v/>
      </c>
      <c r="G571" s="24" t="str">
        <f>IFERROR(IF(K570&gt;0,F570*KoeficientAktivity+IF(HmotnosťCieľ="Udržať",0,IF(HmotnosťCieľ="ZNÍŽIŤ",-500,IF(HmotnosťCieľ="Zvýšiť",500))),""),"")</f>
        <v/>
      </c>
      <c r="H571" s="24" t="str">
        <f>IFERROR(F571*(KoeficientAktivity),"")</f>
        <v/>
      </c>
      <c r="I571" s="25" t="str">
        <f t="shared" si="48"/>
        <v/>
      </c>
      <c r="J571" s="25" t="str">
        <f t="shared" si="53"/>
        <v/>
      </c>
      <c r="K571" s="26" t="str">
        <f>IFERROR(IF(Štandardné,J571/KalNaLibru,J571/KalNaLibru/2.2),"")</f>
        <v/>
      </c>
      <c r="L571" s="27" t="str">
        <f>IFERROR(HmotnosťNaStratuZískanie-K571,"")</f>
        <v/>
      </c>
      <c r="M571" s="29" t="str">
        <f>IFERROR(IF(B570&lt;&gt;"",L571/(HmotnosťNaStratuZískanie),""),"")</f>
        <v/>
      </c>
    </row>
    <row r="572" spans="2:13" ht="30" customHeight="1" x14ac:dyDescent="0.2">
      <c r="B572" s="22" t="str">
        <f t="shared" si="49"/>
        <v/>
      </c>
      <c r="C572" s="23" t="str">
        <f t="shared" si="52"/>
        <v/>
      </c>
      <c r="D572" s="23" t="str">
        <f t="shared" si="50"/>
        <v/>
      </c>
      <c r="E572" s="4" t="str">
        <f t="shared" si="51"/>
        <v/>
      </c>
      <c r="F572" s="24" t="str">
        <f>IFERROR(PriebežnéBMR,"")</f>
        <v/>
      </c>
      <c r="G572" s="24" t="str">
        <f>IFERROR(IF(K571&gt;0,F571*KoeficientAktivity+IF(HmotnosťCieľ="Udržať",0,IF(HmotnosťCieľ="ZNÍŽIŤ",-500,IF(HmotnosťCieľ="Zvýšiť",500))),""),"")</f>
        <v/>
      </c>
      <c r="H572" s="24" t="str">
        <f>IFERROR(F572*(KoeficientAktivity),"")</f>
        <v/>
      </c>
      <c r="I572" s="25" t="str">
        <f t="shared" si="48"/>
        <v/>
      </c>
      <c r="J572" s="25" t="str">
        <f t="shared" si="53"/>
        <v/>
      </c>
      <c r="K572" s="26" t="str">
        <f>IFERROR(IF(Štandardné,J572/KalNaLibru,J572/KalNaLibru/2.2),"")</f>
        <v/>
      </c>
      <c r="L572" s="27" t="str">
        <f>IFERROR(HmotnosťNaStratuZískanie-K572,"")</f>
        <v/>
      </c>
      <c r="M572" s="29" t="str">
        <f>IFERROR(IF(B571&lt;&gt;"",L572/(HmotnosťNaStratuZískanie),""),"")</f>
        <v/>
      </c>
    </row>
    <row r="573" spans="2:13" ht="30" customHeight="1" x14ac:dyDescent="0.2">
      <c r="B573" s="22" t="str">
        <f t="shared" si="49"/>
        <v/>
      </c>
      <c r="C573" s="23" t="str">
        <f t="shared" si="52"/>
        <v/>
      </c>
      <c r="D573" s="23" t="str">
        <f t="shared" si="50"/>
        <v/>
      </c>
      <c r="E573" s="4" t="str">
        <f t="shared" si="51"/>
        <v/>
      </c>
      <c r="F573" s="24" t="str">
        <f>IFERROR(PriebežnéBMR,"")</f>
        <v/>
      </c>
      <c r="G573" s="24" t="str">
        <f>IFERROR(IF(K572&gt;0,F572*KoeficientAktivity+IF(HmotnosťCieľ="Udržať",0,IF(HmotnosťCieľ="ZNÍŽIŤ",-500,IF(HmotnosťCieľ="Zvýšiť",500))),""),"")</f>
        <v/>
      </c>
      <c r="H573" s="24" t="str">
        <f>IFERROR(F573*(KoeficientAktivity),"")</f>
        <v/>
      </c>
      <c r="I573" s="25" t="str">
        <f t="shared" si="48"/>
        <v/>
      </c>
      <c r="J573" s="25" t="str">
        <f t="shared" si="53"/>
        <v/>
      </c>
      <c r="K573" s="26" t="str">
        <f>IFERROR(IF(Štandardné,J573/KalNaLibru,J573/KalNaLibru/2.2),"")</f>
        <v/>
      </c>
      <c r="L573" s="27" t="str">
        <f>IFERROR(HmotnosťNaStratuZískanie-K573,"")</f>
        <v/>
      </c>
      <c r="M573" s="29" t="str">
        <f>IFERROR(IF(B572&lt;&gt;"",L573/(HmotnosťNaStratuZískanie),""),"")</f>
        <v/>
      </c>
    </row>
    <row r="574" spans="2:13" ht="30" customHeight="1" x14ac:dyDescent="0.2">
      <c r="B574" s="22" t="str">
        <f t="shared" si="49"/>
        <v/>
      </c>
      <c r="C574" s="23" t="str">
        <f t="shared" si="52"/>
        <v/>
      </c>
      <c r="D574" s="23" t="str">
        <f t="shared" si="50"/>
        <v/>
      </c>
      <c r="E574" s="4" t="str">
        <f t="shared" si="51"/>
        <v/>
      </c>
      <c r="F574" s="24" t="str">
        <f>IFERROR(PriebežnéBMR,"")</f>
        <v/>
      </c>
      <c r="G574" s="24" t="str">
        <f>IFERROR(IF(K573&gt;0,F573*KoeficientAktivity+IF(HmotnosťCieľ="Udržať",0,IF(HmotnosťCieľ="ZNÍŽIŤ",-500,IF(HmotnosťCieľ="Zvýšiť",500))),""),"")</f>
        <v/>
      </c>
      <c r="H574" s="24" t="str">
        <f>IFERROR(F574*(KoeficientAktivity),"")</f>
        <v/>
      </c>
      <c r="I574" s="25" t="str">
        <f t="shared" si="48"/>
        <v/>
      </c>
      <c r="J574" s="25" t="str">
        <f t="shared" si="53"/>
        <v/>
      </c>
      <c r="K574" s="26" t="str">
        <f>IFERROR(IF(Štandardné,J574/KalNaLibru,J574/KalNaLibru/2.2),"")</f>
        <v/>
      </c>
      <c r="L574" s="27" t="str">
        <f>IFERROR(HmotnosťNaStratuZískanie-K574,"")</f>
        <v/>
      </c>
      <c r="M574" s="29" t="str">
        <f>IFERROR(IF(B573&lt;&gt;"",L574/(HmotnosťNaStratuZískanie),""),"")</f>
        <v/>
      </c>
    </row>
    <row r="575" spans="2:13" ht="30" customHeight="1" x14ac:dyDescent="0.2">
      <c r="B575" s="22" t="str">
        <f t="shared" si="49"/>
        <v/>
      </c>
      <c r="C575" s="23" t="str">
        <f t="shared" si="52"/>
        <v/>
      </c>
      <c r="D575" s="23" t="str">
        <f t="shared" si="50"/>
        <v/>
      </c>
      <c r="E575" s="4" t="str">
        <f t="shared" si="51"/>
        <v/>
      </c>
      <c r="F575" s="24" t="str">
        <f>IFERROR(PriebežnéBMR,"")</f>
        <v/>
      </c>
      <c r="G575" s="24" t="str">
        <f>IFERROR(IF(K574&gt;0,F574*KoeficientAktivity+IF(HmotnosťCieľ="Udržať",0,IF(HmotnosťCieľ="ZNÍŽIŤ",-500,IF(HmotnosťCieľ="Zvýšiť",500))),""),"")</f>
        <v/>
      </c>
      <c r="H575" s="24" t="str">
        <f>IFERROR(F575*(KoeficientAktivity),"")</f>
        <v/>
      </c>
      <c r="I575" s="25" t="str">
        <f t="shared" si="48"/>
        <v/>
      </c>
      <c r="J575" s="25" t="str">
        <f t="shared" si="53"/>
        <v/>
      </c>
      <c r="K575" s="26" t="str">
        <f>IFERROR(IF(Štandardné,J575/KalNaLibru,J575/KalNaLibru/2.2),"")</f>
        <v/>
      </c>
      <c r="L575" s="27" t="str">
        <f>IFERROR(HmotnosťNaStratuZískanie-K575,"")</f>
        <v/>
      </c>
      <c r="M575" s="29" t="str">
        <f>IFERROR(IF(B574&lt;&gt;"",L575/(HmotnosťNaStratuZískanie),""),"")</f>
        <v/>
      </c>
    </row>
    <row r="576" spans="2:13" ht="30" customHeight="1" x14ac:dyDescent="0.2">
      <c r="B576" s="22" t="str">
        <f t="shared" si="49"/>
        <v/>
      </c>
      <c r="C576" s="23" t="str">
        <f t="shared" si="52"/>
        <v/>
      </c>
      <c r="D576" s="23" t="str">
        <f t="shared" si="50"/>
        <v/>
      </c>
      <c r="E576" s="4" t="str">
        <f t="shared" si="51"/>
        <v/>
      </c>
      <c r="F576" s="24" t="str">
        <f>IFERROR(PriebežnéBMR,"")</f>
        <v/>
      </c>
      <c r="G576" s="24" t="str">
        <f>IFERROR(IF(K575&gt;0,F575*KoeficientAktivity+IF(HmotnosťCieľ="Udržať",0,IF(HmotnosťCieľ="ZNÍŽIŤ",-500,IF(HmotnosťCieľ="Zvýšiť",500))),""),"")</f>
        <v/>
      </c>
      <c r="H576" s="24" t="str">
        <f>IFERROR(F576*(KoeficientAktivity),"")</f>
        <v/>
      </c>
      <c r="I576" s="25" t="str">
        <f t="shared" si="48"/>
        <v/>
      </c>
      <c r="J576" s="25" t="str">
        <f t="shared" si="53"/>
        <v/>
      </c>
      <c r="K576" s="26" t="str">
        <f>IFERROR(IF(Štandardné,J576/KalNaLibru,J576/KalNaLibru/2.2),"")</f>
        <v/>
      </c>
      <c r="L576" s="27" t="str">
        <f>IFERROR(HmotnosťNaStratuZískanie-K576,"")</f>
        <v/>
      </c>
      <c r="M576" s="29" t="str">
        <f>IFERROR(IF(B575&lt;&gt;"",L576/(HmotnosťNaStratuZískanie),""),"")</f>
        <v/>
      </c>
    </row>
    <row r="577" spans="2:13" ht="30" customHeight="1" x14ac:dyDescent="0.2">
      <c r="B577" s="22" t="str">
        <f t="shared" si="49"/>
        <v/>
      </c>
      <c r="C577" s="23" t="str">
        <f t="shared" si="52"/>
        <v/>
      </c>
      <c r="D577" s="23" t="str">
        <f t="shared" si="50"/>
        <v/>
      </c>
      <c r="E577" s="4" t="str">
        <f t="shared" si="51"/>
        <v/>
      </c>
      <c r="F577" s="24" t="str">
        <f>IFERROR(PriebežnéBMR,"")</f>
        <v/>
      </c>
      <c r="G577" s="24" t="str">
        <f>IFERROR(IF(K576&gt;0,F576*KoeficientAktivity+IF(HmotnosťCieľ="Udržať",0,IF(HmotnosťCieľ="ZNÍŽIŤ",-500,IF(HmotnosťCieľ="Zvýšiť",500))),""),"")</f>
        <v/>
      </c>
      <c r="H577" s="24" t="str">
        <f>IFERROR(F577*(KoeficientAktivity),"")</f>
        <v/>
      </c>
      <c r="I577" s="25" t="str">
        <f t="shared" si="48"/>
        <v/>
      </c>
      <c r="J577" s="25" t="str">
        <f t="shared" si="53"/>
        <v/>
      </c>
      <c r="K577" s="26" t="str">
        <f>IFERROR(IF(Štandardné,J577/KalNaLibru,J577/KalNaLibru/2.2),"")</f>
        <v/>
      </c>
      <c r="L577" s="27" t="str">
        <f>IFERROR(HmotnosťNaStratuZískanie-K577,"")</f>
        <v/>
      </c>
      <c r="M577" s="29" t="str">
        <f>IFERROR(IF(B576&lt;&gt;"",L577/(HmotnosťNaStratuZískanie),""),"")</f>
        <v/>
      </c>
    </row>
    <row r="578" spans="2:13" ht="30" customHeight="1" x14ac:dyDescent="0.2">
      <c r="B578" s="22" t="str">
        <f t="shared" si="49"/>
        <v/>
      </c>
      <c r="C578" s="23" t="str">
        <f t="shared" si="52"/>
        <v/>
      </c>
      <c r="D578" s="23" t="str">
        <f t="shared" si="50"/>
        <v/>
      </c>
      <c r="E578" s="4" t="str">
        <f t="shared" si="51"/>
        <v/>
      </c>
      <c r="F578" s="24" t="str">
        <f>IFERROR(PriebežnéBMR,"")</f>
        <v/>
      </c>
      <c r="G578" s="24" t="str">
        <f>IFERROR(IF(K577&gt;0,F577*KoeficientAktivity+IF(HmotnosťCieľ="Udržať",0,IF(HmotnosťCieľ="ZNÍŽIŤ",-500,IF(HmotnosťCieľ="Zvýšiť",500))),""),"")</f>
        <v/>
      </c>
      <c r="H578" s="24" t="str">
        <f>IFERROR(F578*(KoeficientAktivity),"")</f>
        <v/>
      </c>
      <c r="I578" s="25" t="str">
        <f t="shared" si="48"/>
        <v/>
      </c>
      <c r="J578" s="25" t="str">
        <f t="shared" si="53"/>
        <v/>
      </c>
      <c r="K578" s="26" t="str">
        <f>IFERROR(IF(Štandardné,J578/KalNaLibru,J578/KalNaLibru/2.2),"")</f>
        <v/>
      </c>
      <c r="L578" s="27" t="str">
        <f>IFERROR(HmotnosťNaStratuZískanie-K578,"")</f>
        <v/>
      </c>
      <c r="M578" s="29" t="str">
        <f>IFERROR(IF(B577&lt;&gt;"",L578/(HmotnosťNaStratuZískanie),""),"")</f>
        <v/>
      </c>
    </row>
    <row r="579" spans="2:13" ht="30" customHeight="1" x14ac:dyDescent="0.2">
      <c r="B579" s="22" t="str">
        <f t="shared" si="49"/>
        <v/>
      </c>
      <c r="C579" s="23" t="str">
        <f t="shared" si="52"/>
        <v/>
      </c>
      <c r="D579" s="23" t="str">
        <f t="shared" si="50"/>
        <v/>
      </c>
      <c r="E579" s="4" t="str">
        <f t="shared" si="51"/>
        <v/>
      </c>
      <c r="F579" s="24" t="str">
        <f>IFERROR(PriebežnéBMR,"")</f>
        <v/>
      </c>
      <c r="G579" s="24" t="str">
        <f>IFERROR(IF(K578&gt;0,F578*KoeficientAktivity+IF(HmotnosťCieľ="Udržať",0,IF(HmotnosťCieľ="ZNÍŽIŤ",-500,IF(HmotnosťCieľ="Zvýšiť",500))),""),"")</f>
        <v/>
      </c>
      <c r="H579" s="24" t="str">
        <f>IFERROR(F579*(KoeficientAktivity),"")</f>
        <v/>
      </c>
      <c r="I579" s="25" t="str">
        <f t="shared" si="48"/>
        <v/>
      </c>
      <c r="J579" s="25" t="str">
        <f t="shared" si="53"/>
        <v/>
      </c>
      <c r="K579" s="26" t="str">
        <f>IFERROR(IF(Štandardné,J579/KalNaLibru,J579/KalNaLibru/2.2),"")</f>
        <v/>
      </c>
      <c r="L579" s="27" t="str">
        <f>IFERROR(HmotnosťNaStratuZískanie-K579,"")</f>
        <v/>
      </c>
      <c r="M579" s="29" t="str">
        <f>IFERROR(IF(B578&lt;&gt;"",L579/(HmotnosťNaStratuZískanie),""),"")</f>
        <v/>
      </c>
    </row>
    <row r="580" spans="2:13" ht="30" customHeight="1" x14ac:dyDescent="0.2">
      <c r="B580" s="22" t="str">
        <f t="shared" si="49"/>
        <v/>
      </c>
      <c r="C580" s="23" t="str">
        <f t="shared" si="52"/>
        <v/>
      </c>
      <c r="D580" s="23" t="str">
        <f t="shared" si="50"/>
        <v/>
      </c>
      <c r="E580" s="4" t="str">
        <f t="shared" si="51"/>
        <v/>
      </c>
      <c r="F580" s="24" t="str">
        <f>IFERROR(PriebežnéBMR,"")</f>
        <v/>
      </c>
      <c r="G580" s="24" t="str">
        <f>IFERROR(IF(K579&gt;0,F579*KoeficientAktivity+IF(HmotnosťCieľ="Udržať",0,IF(HmotnosťCieľ="ZNÍŽIŤ",-500,IF(HmotnosťCieľ="Zvýšiť",500))),""),"")</f>
        <v/>
      </c>
      <c r="H580" s="24" t="str">
        <f>IFERROR(F580*(KoeficientAktivity),"")</f>
        <v/>
      </c>
      <c r="I580" s="25" t="str">
        <f t="shared" si="48"/>
        <v/>
      </c>
      <c r="J580" s="25" t="str">
        <f t="shared" si="53"/>
        <v/>
      </c>
      <c r="K580" s="26" t="str">
        <f>IFERROR(IF(Štandardné,J580/KalNaLibru,J580/KalNaLibru/2.2),"")</f>
        <v/>
      </c>
      <c r="L580" s="27" t="str">
        <f>IFERROR(HmotnosťNaStratuZískanie-K580,"")</f>
        <v/>
      </c>
      <c r="M580" s="29" t="str">
        <f>IFERROR(IF(B579&lt;&gt;"",L580/(HmotnosťNaStratuZískanie),""),"")</f>
        <v/>
      </c>
    </row>
    <row r="581" spans="2:13" ht="30" customHeight="1" x14ac:dyDescent="0.2">
      <c r="B581" s="22" t="str">
        <f t="shared" si="49"/>
        <v/>
      </c>
      <c r="C581" s="23" t="str">
        <f t="shared" si="52"/>
        <v/>
      </c>
      <c r="D581" s="23" t="str">
        <f t="shared" si="50"/>
        <v/>
      </c>
      <c r="E581" s="4" t="str">
        <f t="shared" si="51"/>
        <v/>
      </c>
      <c r="F581" s="24" t="str">
        <f>IFERROR(PriebežnéBMR,"")</f>
        <v/>
      </c>
      <c r="G581" s="24" t="str">
        <f>IFERROR(IF(K580&gt;0,F580*KoeficientAktivity+IF(HmotnosťCieľ="Udržať",0,IF(HmotnosťCieľ="ZNÍŽIŤ",-500,IF(HmotnosťCieľ="Zvýšiť",500))),""),"")</f>
        <v/>
      </c>
      <c r="H581" s="24" t="str">
        <f>IFERROR(F581*(KoeficientAktivity),"")</f>
        <v/>
      </c>
      <c r="I581" s="25" t="str">
        <f t="shared" si="48"/>
        <v/>
      </c>
      <c r="J581" s="25" t="str">
        <f t="shared" si="53"/>
        <v/>
      </c>
      <c r="K581" s="26" t="str">
        <f>IFERROR(IF(Štandardné,J581/KalNaLibru,J581/KalNaLibru/2.2),"")</f>
        <v/>
      </c>
      <c r="L581" s="27" t="str">
        <f>IFERROR(HmotnosťNaStratuZískanie-K581,"")</f>
        <v/>
      </c>
      <c r="M581" s="29" t="str">
        <f>IFERROR(IF(B580&lt;&gt;"",L581/(HmotnosťNaStratuZískanie),""),"")</f>
        <v/>
      </c>
    </row>
    <row r="582" spans="2:13" ht="30" customHeight="1" x14ac:dyDescent="0.2">
      <c r="B582" s="22" t="str">
        <f t="shared" si="49"/>
        <v/>
      </c>
      <c r="C582" s="23" t="str">
        <f t="shared" si="52"/>
        <v/>
      </c>
      <c r="D582" s="23" t="str">
        <f t="shared" si="50"/>
        <v/>
      </c>
      <c r="E582" s="4" t="str">
        <f t="shared" si="51"/>
        <v/>
      </c>
      <c r="F582" s="24" t="str">
        <f>IFERROR(PriebežnéBMR,"")</f>
        <v/>
      </c>
      <c r="G582" s="24" t="str">
        <f>IFERROR(IF(K581&gt;0,F581*KoeficientAktivity+IF(HmotnosťCieľ="Udržať",0,IF(HmotnosťCieľ="ZNÍŽIŤ",-500,IF(HmotnosťCieľ="Zvýšiť",500))),""),"")</f>
        <v/>
      </c>
      <c r="H582" s="24" t="str">
        <f>IFERROR(F582*(KoeficientAktivity),"")</f>
        <v/>
      </c>
      <c r="I582" s="25" t="str">
        <f t="shared" si="48"/>
        <v/>
      </c>
      <c r="J582" s="25" t="str">
        <f t="shared" si="53"/>
        <v/>
      </c>
      <c r="K582" s="26" t="str">
        <f>IFERROR(IF(Štandardné,J582/KalNaLibru,J582/KalNaLibru/2.2),"")</f>
        <v/>
      </c>
      <c r="L582" s="27" t="str">
        <f>IFERROR(HmotnosťNaStratuZískanie-K582,"")</f>
        <v/>
      </c>
      <c r="M582" s="29" t="str">
        <f>IFERROR(IF(B581&lt;&gt;"",L582/(HmotnosťNaStratuZískanie),""),"")</f>
        <v/>
      </c>
    </row>
    <row r="583" spans="2:13" ht="30" customHeight="1" x14ac:dyDescent="0.2">
      <c r="B583" s="22" t="str">
        <f t="shared" si="49"/>
        <v/>
      </c>
      <c r="C583" s="23" t="str">
        <f t="shared" si="52"/>
        <v/>
      </c>
      <c r="D583" s="23" t="str">
        <f t="shared" si="50"/>
        <v/>
      </c>
      <c r="E583" s="4" t="str">
        <f t="shared" si="51"/>
        <v/>
      </c>
      <c r="F583" s="24" t="str">
        <f>IFERROR(PriebežnéBMR,"")</f>
        <v/>
      </c>
      <c r="G583" s="24" t="str">
        <f>IFERROR(IF(K582&gt;0,F582*KoeficientAktivity+IF(HmotnosťCieľ="Udržať",0,IF(HmotnosťCieľ="ZNÍŽIŤ",-500,IF(HmotnosťCieľ="Zvýšiť",500))),""),"")</f>
        <v/>
      </c>
      <c r="H583" s="24" t="str">
        <f>IFERROR(F583*(KoeficientAktivity),"")</f>
        <v/>
      </c>
      <c r="I583" s="25" t="str">
        <f t="shared" si="48"/>
        <v/>
      </c>
      <c r="J583" s="25" t="str">
        <f t="shared" si="53"/>
        <v/>
      </c>
      <c r="K583" s="26" t="str">
        <f>IFERROR(IF(Štandardné,J583/KalNaLibru,J583/KalNaLibru/2.2),"")</f>
        <v/>
      </c>
      <c r="L583" s="27" t="str">
        <f>IFERROR(HmotnosťNaStratuZískanie-K583,"")</f>
        <v/>
      </c>
      <c r="M583" s="29" t="str">
        <f>IFERROR(IF(B582&lt;&gt;"",L583/(HmotnosťNaStratuZískanie),""),"")</f>
        <v/>
      </c>
    </row>
    <row r="584" spans="2:13" ht="30" customHeight="1" x14ac:dyDescent="0.2">
      <c r="B584" s="22" t="str">
        <f t="shared" si="49"/>
        <v/>
      </c>
      <c r="C584" s="23" t="str">
        <f t="shared" si="52"/>
        <v/>
      </c>
      <c r="D584" s="23" t="str">
        <f t="shared" si="50"/>
        <v/>
      </c>
      <c r="E584" s="4" t="str">
        <f t="shared" si="51"/>
        <v/>
      </c>
      <c r="F584" s="24" t="str">
        <f>IFERROR(PriebežnéBMR,"")</f>
        <v/>
      </c>
      <c r="G584" s="24" t="str">
        <f>IFERROR(IF(K583&gt;0,F583*KoeficientAktivity+IF(HmotnosťCieľ="Udržať",0,IF(HmotnosťCieľ="ZNÍŽIŤ",-500,IF(HmotnosťCieľ="Zvýšiť",500))),""),"")</f>
        <v/>
      </c>
      <c r="H584" s="24" t="str">
        <f>IFERROR(F584*(KoeficientAktivity),"")</f>
        <v/>
      </c>
      <c r="I584" s="25" t="str">
        <f t="shared" si="48"/>
        <v/>
      </c>
      <c r="J584" s="25" t="str">
        <f t="shared" si="53"/>
        <v/>
      </c>
      <c r="K584" s="26" t="str">
        <f>IFERROR(IF(Štandardné,J584/KalNaLibru,J584/KalNaLibru/2.2),"")</f>
        <v/>
      </c>
      <c r="L584" s="27" t="str">
        <f>IFERROR(HmotnosťNaStratuZískanie-K584,"")</f>
        <v/>
      </c>
      <c r="M584" s="29" t="str">
        <f>IFERROR(IF(B583&lt;&gt;"",L584/(HmotnosťNaStratuZískanie),""),"")</f>
        <v/>
      </c>
    </row>
    <row r="585" spans="2:13" ht="30" customHeight="1" x14ac:dyDescent="0.2">
      <c r="B585" s="22" t="str">
        <f t="shared" si="49"/>
        <v/>
      </c>
      <c r="C585" s="23" t="str">
        <f t="shared" si="52"/>
        <v/>
      </c>
      <c r="D585" s="23" t="str">
        <f t="shared" si="50"/>
        <v/>
      </c>
      <c r="E585" s="4" t="str">
        <f t="shared" si="51"/>
        <v/>
      </c>
      <c r="F585" s="24" t="str">
        <f>IFERROR(PriebežnéBMR,"")</f>
        <v/>
      </c>
      <c r="G585" s="24" t="str">
        <f>IFERROR(IF(K584&gt;0,F584*KoeficientAktivity+IF(HmotnosťCieľ="Udržať",0,IF(HmotnosťCieľ="ZNÍŽIŤ",-500,IF(HmotnosťCieľ="Zvýšiť",500))),""),"")</f>
        <v/>
      </c>
      <c r="H585" s="24" t="str">
        <f>IFERROR(F585*(KoeficientAktivity),"")</f>
        <v/>
      </c>
      <c r="I585" s="25" t="str">
        <f t="shared" si="48"/>
        <v/>
      </c>
      <c r="J585" s="25" t="str">
        <f t="shared" si="53"/>
        <v/>
      </c>
      <c r="K585" s="26" t="str">
        <f>IFERROR(IF(Štandardné,J585/KalNaLibru,J585/KalNaLibru/2.2),"")</f>
        <v/>
      </c>
      <c r="L585" s="27" t="str">
        <f>IFERROR(HmotnosťNaStratuZískanie-K585,"")</f>
        <v/>
      </c>
      <c r="M585" s="29" t="str">
        <f>IFERROR(IF(B584&lt;&gt;"",L585/(HmotnosťNaStratuZískanie),""),"")</f>
        <v/>
      </c>
    </row>
    <row r="586" spans="2:13" ht="30" customHeight="1" x14ac:dyDescent="0.2">
      <c r="B586" s="22" t="str">
        <f t="shared" si="49"/>
        <v/>
      </c>
      <c r="C586" s="23" t="str">
        <f t="shared" si="52"/>
        <v/>
      </c>
      <c r="D586" s="23" t="str">
        <f t="shared" si="50"/>
        <v/>
      </c>
      <c r="E586" s="4" t="str">
        <f t="shared" si="51"/>
        <v/>
      </c>
      <c r="F586" s="24" t="str">
        <f>IFERROR(PriebežnéBMR,"")</f>
        <v/>
      </c>
      <c r="G586" s="24" t="str">
        <f>IFERROR(IF(K585&gt;0,F585*KoeficientAktivity+IF(HmotnosťCieľ="Udržať",0,IF(HmotnosťCieľ="ZNÍŽIŤ",-500,IF(HmotnosťCieľ="Zvýšiť",500))),""),"")</f>
        <v/>
      </c>
      <c r="H586" s="24" t="str">
        <f>IFERROR(F586*(KoeficientAktivity),"")</f>
        <v/>
      </c>
      <c r="I586" s="25" t="str">
        <f t="shared" si="48"/>
        <v/>
      </c>
      <c r="J586" s="25" t="str">
        <f t="shared" si="53"/>
        <v/>
      </c>
      <c r="K586" s="26" t="str">
        <f>IFERROR(IF(Štandardné,J586/KalNaLibru,J586/KalNaLibru/2.2),"")</f>
        <v/>
      </c>
      <c r="L586" s="27" t="str">
        <f>IFERROR(HmotnosťNaStratuZískanie-K586,"")</f>
        <v/>
      </c>
      <c r="M586" s="29" t="str">
        <f>IFERROR(IF(B585&lt;&gt;"",L586/(HmotnosťNaStratuZískanie),""),"")</f>
        <v/>
      </c>
    </row>
    <row r="587" spans="2:13" ht="30" customHeight="1" x14ac:dyDescent="0.2">
      <c r="B587" s="22" t="str">
        <f t="shared" si="49"/>
        <v/>
      </c>
      <c r="C587" s="23" t="str">
        <f t="shared" si="52"/>
        <v/>
      </c>
      <c r="D587" s="23" t="str">
        <f t="shared" si="50"/>
        <v/>
      </c>
      <c r="E587" s="4" t="str">
        <f t="shared" si="51"/>
        <v/>
      </c>
      <c r="F587" s="24" t="str">
        <f>IFERROR(PriebežnéBMR,"")</f>
        <v/>
      </c>
      <c r="G587" s="24" t="str">
        <f>IFERROR(IF(K586&gt;0,F586*KoeficientAktivity+IF(HmotnosťCieľ="Udržať",0,IF(HmotnosťCieľ="ZNÍŽIŤ",-500,IF(HmotnosťCieľ="Zvýšiť",500))),""),"")</f>
        <v/>
      </c>
      <c r="H587" s="24" t="str">
        <f>IFERROR(F587*(KoeficientAktivity),"")</f>
        <v/>
      </c>
      <c r="I587" s="25" t="str">
        <f t="shared" ref="I587:I650" si="54">IFERROR(IF(HmotnosťCieľ="Zvýšiť",G587-H587,H587-G587),"")</f>
        <v/>
      </c>
      <c r="J587" s="25" t="str">
        <f t="shared" si="53"/>
        <v/>
      </c>
      <c r="K587" s="26" t="str">
        <f>IFERROR(IF(Štandardné,J587/KalNaLibru,J587/KalNaLibru/2.2),"")</f>
        <v/>
      </c>
      <c r="L587" s="27" t="str">
        <f>IFERROR(HmotnosťNaStratuZískanie-K587,"")</f>
        <v/>
      </c>
      <c r="M587" s="29" t="str">
        <f>IFERROR(IF(B586&lt;&gt;"",L587/(HmotnosťNaStratuZískanie),""),"")</f>
        <v/>
      </c>
    </row>
    <row r="588" spans="2:13" ht="30" customHeight="1" x14ac:dyDescent="0.2">
      <c r="B588" s="22" t="str">
        <f t="shared" ref="B588:B651" si="55">IFERROR(IF(K587&gt;0,B587+1,""),"")</f>
        <v/>
      </c>
      <c r="C588" s="23" t="str">
        <f t="shared" si="52"/>
        <v/>
      </c>
      <c r="D588" s="23" t="str">
        <f t="shared" ref="D588:D651" si="56">IFERROR(IF(K587&gt;0,D587+1,""),"")</f>
        <v/>
      </c>
      <c r="E588" s="4" t="str">
        <f t="shared" ref="E588:E651" si="57">IFERROR(IF($D588&lt;&gt;"",E587-(I587/KalNaLibru),""),"")</f>
        <v/>
      </c>
      <c r="F588" s="24" t="str">
        <f>IFERROR(PriebežnéBMR,"")</f>
        <v/>
      </c>
      <c r="G588" s="24" t="str">
        <f>IFERROR(IF(K587&gt;0,F587*KoeficientAktivity+IF(HmotnosťCieľ="Udržať",0,IF(HmotnosťCieľ="ZNÍŽIŤ",-500,IF(HmotnosťCieľ="Zvýšiť",500))),""),"")</f>
        <v/>
      </c>
      <c r="H588" s="24" t="str">
        <f>IFERROR(F588*(KoeficientAktivity),"")</f>
        <v/>
      </c>
      <c r="I588" s="25" t="str">
        <f t="shared" si="54"/>
        <v/>
      </c>
      <c r="J588" s="25" t="str">
        <f t="shared" si="53"/>
        <v/>
      </c>
      <c r="K588" s="26" t="str">
        <f>IFERROR(IF(Štandardné,J588/KalNaLibru,J588/KalNaLibru/2.2),"")</f>
        <v/>
      </c>
      <c r="L588" s="27" t="str">
        <f>IFERROR(HmotnosťNaStratuZískanie-K588,"")</f>
        <v/>
      </c>
      <c r="M588" s="29" t="str">
        <f>IFERROR(IF(B587&lt;&gt;"",L588/(HmotnosťNaStratuZískanie),""),"")</f>
        <v/>
      </c>
    </row>
    <row r="589" spans="2:13" ht="30" customHeight="1" x14ac:dyDescent="0.2">
      <c r="B589" s="22" t="str">
        <f t="shared" si="55"/>
        <v/>
      </c>
      <c r="C589" s="23" t="str">
        <f t="shared" ref="C589:C652" si="58">IFERROR(IF(D589&lt;&gt;"",IF(MOD(D589,7)=1,(D588/7)+1,""),""),"")</f>
        <v/>
      </c>
      <c r="D589" s="23" t="str">
        <f t="shared" si="56"/>
        <v/>
      </c>
      <c r="E589" s="4" t="str">
        <f t="shared" si="57"/>
        <v/>
      </c>
      <c r="F589" s="24" t="str">
        <f>IFERROR(PriebežnéBMR,"")</f>
        <v/>
      </c>
      <c r="G589" s="24" t="str">
        <f>IFERROR(IF(K588&gt;0,F588*KoeficientAktivity+IF(HmotnosťCieľ="Udržať",0,IF(HmotnosťCieľ="ZNÍŽIŤ",-500,IF(HmotnosťCieľ="Zvýšiť",500))),""),"")</f>
        <v/>
      </c>
      <c r="H589" s="24" t="str">
        <f>IFERROR(F589*(KoeficientAktivity),"")</f>
        <v/>
      </c>
      <c r="I589" s="25" t="str">
        <f t="shared" si="54"/>
        <v/>
      </c>
      <c r="J589" s="25" t="str">
        <f t="shared" ref="J589:J652" si="59">IFERROR(J588-I589,"")</f>
        <v/>
      </c>
      <c r="K589" s="26" t="str">
        <f>IFERROR(IF(Štandardné,J589/KalNaLibru,J589/KalNaLibru/2.2),"")</f>
        <v/>
      </c>
      <c r="L589" s="27" t="str">
        <f>IFERROR(HmotnosťNaStratuZískanie-K589,"")</f>
        <v/>
      </c>
      <c r="M589" s="29" t="str">
        <f>IFERROR(IF(B588&lt;&gt;"",L589/(HmotnosťNaStratuZískanie),""),"")</f>
        <v/>
      </c>
    </row>
    <row r="590" spans="2:13" ht="30" customHeight="1" x14ac:dyDescent="0.2">
      <c r="B590" s="22" t="str">
        <f t="shared" si="55"/>
        <v/>
      </c>
      <c r="C590" s="23" t="str">
        <f t="shared" si="58"/>
        <v/>
      </c>
      <c r="D590" s="23" t="str">
        <f t="shared" si="56"/>
        <v/>
      </c>
      <c r="E590" s="4" t="str">
        <f t="shared" si="57"/>
        <v/>
      </c>
      <c r="F590" s="24" t="str">
        <f>IFERROR(PriebežnéBMR,"")</f>
        <v/>
      </c>
      <c r="G590" s="24" t="str">
        <f>IFERROR(IF(K589&gt;0,F589*KoeficientAktivity+IF(HmotnosťCieľ="Udržať",0,IF(HmotnosťCieľ="ZNÍŽIŤ",-500,IF(HmotnosťCieľ="Zvýšiť",500))),""),"")</f>
        <v/>
      </c>
      <c r="H590" s="24" t="str">
        <f>IFERROR(F590*(KoeficientAktivity),"")</f>
        <v/>
      </c>
      <c r="I590" s="25" t="str">
        <f t="shared" si="54"/>
        <v/>
      </c>
      <c r="J590" s="25" t="str">
        <f t="shared" si="59"/>
        <v/>
      </c>
      <c r="K590" s="26" t="str">
        <f>IFERROR(IF(Štandardné,J590/KalNaLibru,J590/KalNaLibru/2.2),"")</f>
        <v/>
      </c>
      <c r="L590" s="27" t="str">
        <f>IFERROR(HmotnosťNaStratuZískanie-K590,"")</f>
        <v/>
      </c>
      <c r="M590" s="29" t="str">
        <f>IFERROR(IF(B589&lt;&gt;"",L590/(HmotnosťNaStratuZískanie),""),"")</f>
        <v/>
      </c>
    </row>
    <row r="591" spans="2:13" ht="30" customHeight="1" x14ac:dyDescent="0.2">
      <c r="B591" s="22" t="str">
        <f t="shared" si="55"/>
        <v/>
      </c>
      <c r="C591" s="23" t="str">
        <f t="shared" si="58"/>
        <v/>
      </c>
      <c r="D591" s="23" t="str">
        <f t="shared" si="56"/>
        <v/>
      </c>
      <c r="E591" s="4" t="str">
        <f t="shared" si="57"/>
        <v/>
      </c>
      <c r="F591" s="24" t="str">
        <f>IFERROR(PriebežnéBMR,"")</f>
        <v/>
      </c>
      <c r="G591" s="24" t="str">
        <f>IFERROR(IF(K590&gt;0,F590*KoeficientAktivity+IF(HmotnosťCieľ="Udržať",0,IF(HmotnosťCieľ="ZNÍŽIŤ",-500,IF(HmotnosťCieľ="Zvýšiť",500))),""),"")</f>
        <v/>
      </c>
      <c r="H591" s="24" t="str">
        <f>IFERROR(F591*(KoeficientAktivity),"")</f>
        <v/>
      </c>
      <c r="I591" s="25" t="str">
        <f t="shared" si="54"/>
        <v/>
      </c>
      <c r="J591" s="25" t="str">
        <f t="shared" si="59"/>
        <v/>
      </c>
      <c r="K591" s="26" t="str">
        <f>IFERROR(IF(Štandardné,J591/KalNaLibru,J591/KalNaLibru/2.2),"")</f>
        <v/>
      </c>
      <c r="L591" s="27" t="str">
        <f>IFERROR(HmotnosťNaStratuZískanie-K591,"")</f>
        <v/>
      </c>
      <c r="M591" s="29" t="str">
        <f>IFERROR(IF(B590&lt;&gt;"",L591/(HmotnosťNaStratuZískanie),""),"")</f>
        <v/>
      </c>
    </row>
    <row r="592" spans="2:13" ht="30" customHeight="1" x14ac:dyDescent="0.2">
      <c r="B592" s="22" t="str">
        <f t="shared" si="55"/>
        <v/>
      </c>
      <c r="C592" s="23" t="str">
        <f t="shared" si="58"/>
        <v/>
      </c>
      <c r="D592" s="23" t="str">
        <f t="shared" si="56"/>
        <v/>
      </c>
      <c r="E592" s="4" t="str">
        <f t="shared" si="57"/>
        <v/>
      </c>
      <c r="F592" s="24" t="str">
        <f>IFERROR(PriebežnéBMR,"")</f>
        <v/>
      </c>
      <c r="G592" s="24" t="str">
        <f>IFERROR(IF(K591&gt;0,F591*KoeficientAktivity+IF(HmotnosťCieľ="Udržať",0,IF(HmotnosťCieľ="ZNÍŽIŤ",-500,IF(HmotnosťCieľ="Zvýšiť",500))),""),"")</f>
        <v/>
      </c>
      <c r="H592" s="24" t="str">
        <f>IFERROR(F592*(KoeficientAktivity),"")</f>
        <v/>
      </c>
      <c r="I592" s="25" t="str">
        <f t="shared" si="54"/>
        <v/>
      </c>
      <c r="J592" s="25" t="str">
        <f t="shared" si="59"/>
        <v/>
      </c>
      <c r="K592" s="26" t="str">
        <f>IFERROR(IF(Štandardné,J592/KalNaLibru,J592/KalNaLibru/2.2),"")</f>
        <v/>
      </c>
      <c r="L592" s="27" t="str">
        <f>IFERROR(HmotnosťNaStratuZískanie-K592,"")</f>
        <v/>
      </c>
      <c r="M592" s="29" t="str">
        <f>IFERROR(IF(B591&lt;&gt;"",L592/(HmotnosťNaStratuZískanie),""),"")</f>
        <v/>
      </c>
    </row>
    <row r="593" spans="2:13" ht="30" customHeight="1" x14ac:dyDescent="0.2">
      <c r="B593" s="22" t="str">
        <f t="shared" si="55"/>
        <v/>
      </c>
      <c r="C593" s="23" t="str">
        <f t="shared" si="58"/>
        <v/>
      </c>
      <c r="D593" s="23" t="str">
        <f t="shared" si="56"/>
        <v/>
      </c>
      <c r="E593" s="4" t="str">
        <f t="shared" si="57"/>
        <v/>
      </c>
      <c r="F593" s="24" t="str">
        <f>IFERROR(PriebežnéBMR,"")</f>
        <v/>
      </c>
      <c r="G593" s="24" t="str">
        <f>IFERROR(IF(K592&gt;0,F592*KoeficientAktivity+IF(HmotnosťCieľ="Udržať",0,IF(HmotnosťCieľ="ZNÍŽIŤ",-500,IF(HmotnosťCieľ="Zvýšiť",500))),""),"")</f>
        <v/>
      </c>
      <c r="H593" s="24" t="str">
        <f>IFERROR(F593*(KoeficientAktivity),"")</f>
        <v/>
      </c>
      <c r="I593" s="25" t="str">
        <f t="shared" si="54"/>
        <v/>
      </c>
      <c r="J593" s="25" t="str">
        <f t="shared" si="59"/>
        <v/>
      </c>
      <c r="K593" s="26" t="str">
        <f>IFERROR(IF(Štandardné,J593/KalNaLibru,J593/KalNaLibru/2.2),"")</f>
        <v/>
      </c>
      <c r="L593" s="27" t="str">
        <f>IFERROR(HmotnosťNaStratuZískanie-K593,"")</f>
        <v/>
      </c>
      <c r="M593" s="29" t="str">
        <f>IFERROR(IF(B592&lt;&gt;"",L593/(HmotnosťNaStratuZískanie),""),"")</f>
        <v/>
      </c>
    </row>
    <row r="594" spans="2:13" ht="30" customHeight="1" x14ac:dyDescent="0.2">
      <c r="B594" s="22" t="str">
        <f t="shared" si="55"/>
        <v/>
      </c>
      <c r="C594" s="23" t="str">
        <f t="shared" si="58"/>
        <v/>
      </c>
      <c r="D594" s="23" t="str">
        <f t="shared" si="56"/>
        <v/>
      </c>
      <c r="E594" s="4" t="str">
        <f t="shared" si="57"/>
        <v/>
      </c>
      <c r="F594" s="24" t="str">
        <f>IFERROR(PriebežnéBMR,"")</f>
        <v/>
      </c>
      <c r="G594" s="24" t="str">
        <f>IFERROR(IF(K593&gt;0,F593*KoeficientAktivity+IF(HmotnosťCieľ="Udržať",0,IF(HmotnosťCieľ="ZNÍŽIŤ",-500,IF(HmotnosťCieľ="Zvýšiť",500))),""),"")</f>
        <v/>
      </c>
      <c r="H594" s="24" t="str">
        <f>IFERROR(F594*(KoeficientAktivity),"")</f>
        <v/>
      </c>
      <c r="I594" s="25" t="str">
        <f t="shared" si="54"/>
        <v/>
      </c>
      <c r="J594" s="25" t="str">
        <f t="shared" si="59"/>
        <v/>
      </c>
      <c r="K594" s="26" t="str">
        <f>IFERROR(IF(Štandardné,J594/KalNaLibru,J594/KalNaLibru/2.2),"")</f>
        <v/>
      </c>
      <c r="L594" s="27" t="str">
        <f>IFERROR(HmotnosťNaStratuZískanie-K594,"")</f>
        <v/>
      </c>
      <c r="M594" s="29" t="str">
        <f>IFERROR(IF(B593&lt;&gt;"",L594/(HmotnosťNaStratuZískanie),""),"")</f>
        <v/>
      </c>
    </row>
    <row r="595" spans="2:13" ht="30" customHeight="1" x14ac:dyDescent="0.2">
      <c r="B595" s="22" t="str">
        <f t="shared" si="55"/>
        <v/>
      </c>
      <c r="C595" s="23" t="str">
        <f t="shared" si="58"/>
        <v/>
      </c>
      <c r="D595" s="23" t="str">
        <f t="shared" si="56"/>
        <v/>
      </c>
      <c r="E595" s="4" t="str">
        <f t="shared" si="57"/>
        <v/>
      </c>
      <c r="F595" s="24" t="str">
        <f>IFERROR(PriebežnéBMR,"")</f>
        <v/>
      </c>
      <c r="G595" s="24" t="str">
        <f>IFERROR(IF(K594&gt;0,F594*KoeficientAktivity+IF(HmotnosťCieľ="Udržať",0,IF(HmotnosťCieľ="ZNÍŽIŤ",-500,IF(HmotnosťCieľ="Zvýšiť",500))),""),"")</f>
        <v/>
      </c>
      <c r="H595" s="24" t="str">
        <f>IFERROR(F595*(KoeficientAktivity),"")</f>
        <v/>
      </c>
      <c r="I595" s="25" t="str">
        <f t="shared" si="54"/>
        <v/>
      </c>
      <c r="J595" s="25" t="str">
        <f t="shared" si="59"/>
        <v/>
      </c>
      <c r="K595" s="26" t="str">
        <f>IFERROR(IF(Štandardné,J595/KalNaLibru,J595/KalNaLibru/2.2),"")</f>
        <v/>
      </c>
      <c r="L595" s="27" t="str">
        <f>IFERROR(HmotnosťNaStratuZískanie-K595,"")</f>
        <v/>
      </c>
      <c r="M595" s="29" t="str">
        <f>IFERROR(IF(B594&lt;&gt;"",L595/(HmotnosťNaStratuZískanie),""),"")</f>
        <v/>
      </c>
    </row>
    <row r="596" spans="2:13" ht="30" customHeight="1" x14ac:dyDescent="0.2">
      <c r="B596" s="22" t="str">
        <f t="shared" si="55"/>
        <v/>
      </c>
      <c r="C596" s="23" t="str">
        <f t="shared" si="58"/>
        <v/>
      </c>
      <c r="D596" s="23" t="str">
        <f t="shared" si="56"/>
        <v/>
      </c>
      <c r="E596" s="4" t="str">
        <f t="shared" si="57"/>
        <v/>
      </c>
      <c r="F596" s="24" t="str">
        <f>IFERROR(PriebežnéBMR,"")</f>
        <v/>
      </c>
      <c r="G596" s="24" t="str">
        <f>IFERROR(IF(K595&gt;0,F595*KoeficientAktivity+IF(HmotnosťCieľ="Udržať",0,IF(HmotnosťCieľ="ZNÍŽIŤ",-500,IF(HmotnosťCieľ="Zvýšiť",500))),""),"")</f>
        <v/>
      </c>
      <c r="H596" s="24" t="str">
        <f>IFERROR(F596*(KoeficientAktivity),"")</f>
        <v/>
      </c>
      <c r="I596" s="25" t="str">
        <f t="shared" si="54"/>
        <v/>
      </c>
      <c r="J596" s="25" t="str">
        <f t="shared" si="59"/>
        <v/>
      </c>
      <c r="K596" s="26" t="str">
        <f>IFERROR(IF(Štandardné,J596/KalNaLibru,J596/KalNaLibru/2.2),"")</f>
        <v/>
      </c>
      <c r="L596" s="27" t="str">
        <f>IFERROR(HmotnosťNaStratuZískanie-K596,"")</f>
        <v/>
      </c>
      <c r="M596" s="29" t="str">
        <f>IFERROR(IF(B595&lt;&gt;"",L596/(HmotnosťNaStratuZískanie),""),"")</f>
        <v/>
      </c>
    </row>
    <row r="597" spans="2:13" ht="30" customHeight="1" x14ac:dyDescent="0.2">
      <c r="B597" s="22" t="str">
        <f t="shared" si="55"/>
        <v/>
      </c>
      <c r="C597" s="23" t="str">
        <f t="shared" si="58"/>
        <v/>
      </c>
      <c r="D597" s="23" t="str">
        <f t="shared" si="56"/>
        <v/>
      </c>
      <c r="E597" s="4" t="str">
        <f t="shared" si="57"/>
        <v/>
      </c>
      <c r="F597" s="24" t="str">
        <f>IFERROR(PriebežnéBMR,"")</f>
        <v/>
      </c>
      <c r="G597" s="24" t="str">
        <f>IFERROR(IF(K596&gt;0,F596*KoeficientAktivity+IF(HmotnosťCieľ="Udržať",0,IF(HmotnosťCieľ="ZNÍŽIŤ",-500,IF(HmotnosťCieľ="Zvýšiť",500))),""),"")</f>
        <v/>
      </c>
      <c r="H597" s="24" t="str">
        <f>IFERROR(F597*(KoeficientAktivity),"")</f>
        <v/>
      </c>
      <c r="I597" s="25" t="str">
        <f t="shared" si="54"/>
        <v/>
      </c>
      <c r="J597" s="25" t="str">
        <f t="shared" si="59"/>
        <v/>
      </c>
      <c r="K597" s="26" t="str">
        <f>IFERROR(IF(Štandardné,J597/KalNaLibru,J597/KalNaLibru/2.2),"")</f>
        <v/>
      </c>
      <c r="L597" s="27" t="str">
        <f>IFERROR(HmotnosťNaStratuZískanie-K597,"")</f>
        <v/>
      </c>
      <c r="M597" s="29" t="str">
        <f>IFERROR(IF(B596&lt;&gt;"",L597/(HmotnosťNaStratuZískanie),""),"")</f>
        <v/>
      </c>
    </row>
    <row r="598" spans="2:13" ht="30" customHeight="1" x14ac:dyDescent="0.2">
      <c r="B598" s="22" t="str">
        <f t="shared" si="55"/>
        <v/>
      </c>
      <c r="C598" s="23" t="str">
        <f t="shared" si="58"/>
        <v/>
      </c>
      <c r="D598" s="23" t="str">
        <f t="shared" si="56"/>
        <v/>
      </c>
      <c r="E598" s="4" t="str">
        <f t="shared" si="57"/>
        <v/>
      </c>
      <c r="F598" s="24" t="str">
        <f>IFERROR(PriebežnéBMR,"")</f>
        <v/>
      </c>
      <c r="G598" s="24" t="str">
        <f>IFERROR(IF(K597&gt;0,F597*KoeficientAktivity+IF(HmotnosťCieľ="Udržať",0,IF(HmotnosťCieľ="ZNÍŽIŤ",-500,IF(HmotnosťCieľ="Zvýšiť",500))),""),"")</f>
        <v/>
      </c>
      <c r="H598" s="24" t="str">
        <f>IFERROR(F598*(KoeficientAktivity),"")</f>
        <v/>
      </c>
      <c r="I598" s="25" t="str">
        <f t="shared" si="54"/>
        <v/>
      </c>
      <c r="J598" s="25" t="str">
        <f t="shared" si="59"/>
        <v/>
      </c>
      <c r="K598" s="26" t="str">
        <f>IFERROR(IF(Štandardné,J598/KalNaLibru,J598/KalNaLibru/2.2),"")</f>
        <v/>
      </c>
      <c r="L598" s="27" t="str">
        <f>IFERROR(HmotnosťNaStratuZískanie-K598,"")</f>
        <v/>
      </c>
      <c r="M598" s="29" t="str">
        <f>IFERROR(IF(B597&lt;&gt;"",L598/(HmotnosťNaStratuZískanie),""),"")</f>
        <v/>
      </c>
    </row>
    <row r="599" spans="2:13" ht="30" customHeight="1" x14ac:dyDescent="0.2">
      <c r="B599" s="22" t="str">
        <f t="shared" si="55"/>
        <v/>
      </c>
      <c r="C599" s="23" t="str">
        <f t="shared" si="58"/>
        <v/>
      </c>
      <c r="D599" s="23" t="str">
        <f t="shared" si="56"/>
        <v/>
      </c>
      <c r="E599" s="4" t="str">
        <f t="shared" si="57"/>
        <v/>
      </c>
      <c r="F599" s="24" t="str">
        <f>IFERROR(PriebežnéBMR,"")</f>
        <v/>
      </c>
      <c r="G599" s="24" t="str">
        <f>IFERROR(IF(K598&gt;0,F598*KoeficientAktivity+IF(HmotnosťCieľ="Udržať",0,IF(HmotnosťCieľ="ZNÍŽIŤ",-500,IF(HmotnosťCieľ="Zvýšiť",500))),""),"")</f>
        <v/>
      </c>
      <c r="H599" s="24" t="str">
        <f>IFERROR(F599*(KoeficientAktivity),"")</f>
        <v/>
      </c>
      <c r="I599" s="25" t="str">
        <f t="shared" si="54"/>
        <v/>
      </c>
      <c r="J599" s="25" t="str">
        <f t="shared" si="59"/>
        <v/>
      </c>
      <c r="K599" s="26" t="str">
        <f>IFERROR(IF(Štandardné,J599/KalNaLibru,J599/KalNaLibru/2.2),"")</f>
        <v/>
      </c>
      <c r="L599" s="27" t="str">
        <f>IFERROR(HmotnosťNaStratuZískanie-K599,"")</f>
        <v/>
      </c>
      <c r="M599" s="29" t="str">
        <f>IFERROR(IF(B598&lt;&gt;"",L599/(HmotnosťNaStratuZískanie),""),"")</f>
        <v/>
      </c>
    </row>
    <row r="600" spans="2:13" ht="30" customHeight="1" x14ac:dyDescent="0.2">
      <c r="B600" s="22" t="str">
        <f t="shared" si="55"/>
        <v/>
      </c>
      <c r="C600" s="23" t="str">
        <f t="shared" si="58"/>
        <v/>
      </c>
      <c r="D600" s="23" t="str">
        <f t="shared" si="56"/>
        <v/>
      </c>
      <c r="E600" s="4" t="str">
        <f t="shared" si="57"/>
        <v/>
      </c>
      <c r="F600" s="24" t="str">
        <f>IFERROR(PriebežnéBMR,"")</f>
        <v/>
      </c>
      <c r="G600" s="24" t="str">
        <f>IFERROR(IF(K599&gt;0,F599*KoeficientAktivity+IF(HmotnosťCieľ="Udržať",0,IF(HmotnosťCieľ="ZNÍŽIŤ",-500,IF(HmotnosťCieľ="Zvýšiť",500))),""),"")</f>
        <v/>
      </c>
      <c r="H600" s="24" t="str">
        <f>IFERROR(F600*(KoeficientAktivity),"")</f>
        <v/>
      </c>
      <c r="I600" s="25" t="str">
        <f t="shared" si="54"/>
        <v/>
      </c>
      <c r="J600" s="25" t="str">
        <f t="shared" si="59"/>
        <v/>
      </c>
      <c r="K600" s="26" t="str">
        <f>IFERROR(IF(Štandardné,J600/KalNaLibru,J600/KalNaLibru/2.2),"")</f>
        <v/>
      </c>
      <c r="L600" s="27" t="str">
        <f>IFERROR(HmotnosťNaStratuZískanie-K600,"")</f>
        <v/>
      </c>
      <c r="M600" s="29" t="str">
        <f>IFERROR(IF(B599&lt;&gt;"",L600/(HmotnosťNaStratuZískanie),""),"")</f>
        <v/>
      </c>
    </row>
    <row r="601" spans="2:13" ht="30" customHeight="1" x14ac:dyDescent="0.2">
      <c r="B601" s="22" t="str">
        <f t="shared" si="55"/>
        <v/>
      </c>
      <c r="C601" s="23" t="str">
        <f t="shared" si="58"/>
        <v/>
      </c>
      <c r="D601" s="23" t="str">
        <f t="shared" si="56"/>
        <v/>
      </c>
      <c r="E601" s="4" t="str">
        <f t="shared" si="57"/>
        <v/>
      </c>
      <c r="F601" s="24" t="str">
        <f>IFERROR(PriebežnéBMR,"")</f>
        <v/>
      </c>
      <c r="G601" s="24" t="str">
        <f>IFERROR(IF(K600&gt;0,F600*KoeficientAktivity+IF(HmotnosťCieľ="Udržať",0,IF(HmotnosťCieľ="ZNÍŽIŤ",-500,IF(HmotnosťCieľ="Zvýšiť",500))),""),"")</f>
        <v/>
      </c>
      <c r="H601" s="24" t="str">
        <f>IFERROR(F601*(KoeficientAktivity),"")</f>
        <v/>
      </c>
      <c r="I601" s="25" t="str">
        <f t="shared" si="54"/>
        <v/>
      </c>
      <c r="J601" s="25" t="str">
        <f t="shared" si="59"/>
        <v/>
      </c>
      <c r="K601" s="26" t="str">
        <f>IFERROR(IF(Štandardné,J601/KalNaLibru,J601/KalNaLibru/2.2),"")</f>
        <v/>
      </c>
      <c r="L601" s="27" t="str">
        <f>IFERROR(HmotnosťNaStratuZískanie-K601,"")</f>
        <v/>
      </c>
      <c r="M601" s="29" t="str">
        <f>IFERROR(IF(B600&lt;&gt;"",L601/(HmotnosťNaStratuZískanie),""),"")</f>
        <v/>
      </c>
    </row>
    <row r="602" spans="2:13" ht="30" customHeight="1" x14ac:dyDescent="0.2">
      <c r="B602" s="22" t="str">
        <f t="shared" si="55"/>
        <v/>
      </c>
      <c r="C602" s="23" t="str">
        <f t="shared" si="58"/>
        <v/>
      </c>
      <c r="D602" s="23" t="str">
        <f t="shared" si="56"/>
        <v/>
      </c>
      <c r="E602" s="4" t="str">
        <f t="shared" si="57"/>
        <v/>
      </c>
      <c r="F602" s="24" t="str">
        <f>IFERROR(PriebežnéBMR,"")</f>
        <v/>
      </c>
      <c r="G602" s="24" t="str">
        <f>IFERROR(IF(K601&gt;0,F601*KoeficientAktivity+IF(HmotnosťCieľ="Udržať",0,IF(HmotnosťCieľ="ZNÍŽIŤ",-500,IF(HmotnosťCieľ="Zvýšiť",500))),""),"")</f>
        <v/>
      </c>
      <c r="H602" s="24" t="str">
        <f>IFERROR(F602*(KoeficientAktivity),"")</f>
        <v/>
      </c>
      <c r="I602" s="25" t="str">
        <f t="shared" si="54"/>
        <v/>
      </c>
      <c r="J602" s="25" t="str">
        <f t="shared" si="59"/>
        <v/>
      </c>
      <c r="K602" s="26" t="str">
        <f>IFERROR(IF(Štandardné,J602/KalNaLibru,J602/KalNaLibru/2.2),"")</f>
        <v/>
      </c>
      <c r="L602" s="27" t="str">
        <f>IFERROR(HmotnosťNaStratuZískanie-K602,"")</f>
        <v/>
      </c>
      <c r="M602" s="29" t="str">
        <f>IFERROR(IF(B601&lt;&gt;"",L602/(HmotnosťNaStratuZískanie),""),"")</f>
        <v/>
      </c>
    </row>
    <row r="603" spans="2:13" ht="30" customHeight="1" x14ac:dyDescent="0.2">
      <c r="B603" s="22" t="str">
        <f t="shared" si="55"/>
        <v/>
      </c>
      <c r="C603" s="23" t="str">
        <f t="shared" si="58"/>
        <v/>
      </c>
      <c r="D603" s="23" t="str">
        <f t="shared" si="56"/>
        <v/>
      </c>
      <c r="E603" s="4" t="str">
        <f t="shared" si="57"/>
        <v/>
      </c>
      <c r="F603" s="24" t="str">
        <f>IFERROR(PriebežnéBMR,"")</f>
        <v/>
      </c>
      <c r="G603" s="24" t="str">
        <f>IFERROR(IF(K602&gt;0,F602*KoeficientAktivity+IF(HmotnosťCieľ="Udržať",0,IF(HmotnosťCieľ="ZNÍŽIŤ",-500,IF(HmotnosťCieľ="Zvýšiť",500))),""),"")</f>
        <v/>
      </c>
      <c r="H603" s="24" t="str">
        <f>IFERROR(F603*(KoeficientAktivity),"")</f>
        <v/>
      </c>
      <c r="I603" s="25" t="str">
        <f t="shared" si="54"/>
        <v/>
      </c>
      <c r="J603" s="25" t="str">
        <f t="shared" si="59"/>
        <v/>
      </c>
      <c r="K603" s="26" t="str">
        <f>IFERROR(IF(Štandardné,J603/KalNaLibru,J603/KalNaLibru/2.2),"")</f>
        <v/>
      </c>
      <c r="L603" s="27" t="str">
        <f>IFERROR(HmotnosťNaStratuZískanie-K603,"")</f>
        <v/>
      </c>
      <c r="M603" s="29" t="str">
        <f>IFERROR(IF(B602&lt;&gt;"",L603/(HmotnosťNaStratuZískanie),""),"")</f>
        <v/>
      </c>
    </row>
    <row r="604" spans="2:13" ht="30" customHeight="1" x14ac:dyDescent="0.2">
      <c r="B604" s="22" t="str">
        <f t="shared" si="55"/>
        <v/>
      </c>
      <c r="C604" s="23" t="str">
        <f t="shared" si="58"/>
        <v/>
      </c>
      <c r="D604" s="23" t="str">
        <f t="shared" si="56"/>
        <v/>
      </c>
      <c r="E604" s="4" t="str">
        <f t="shared" si="57"/>
        <v/>
      </c>
      <c r="F604" s="24" t="str">
        <f>IFERROR(PriebežnéBMR,"")</f>
        <v/>
      </c>
      <c r="G604" s="24" t="str">
        <f>IFERROR(IF(K603&gt;0,F603*KoeficientAktivity+IF(HmotnosťCieľ="Udržať",0,IF(HmotnosťCieľ="ZNÍŽIŤ",-500,IF(HmotnosťCieľ="Zvýšiť",500))),""),"")</f>
        <v/>
      </c>
      <c r="H604" s="24" t="str">
        <f>IFERROR(F604*(KoeficientAktivity),"")</f>
        <v/>
      </c>
      <c r="I604" s="25" t="str">
        <f t="shared" si="54"/>
        <v/>
      </c>
      <c r="J604" s="25" t="str">
        <f t="shared" si="59"/>
        <v/>
      </c>
      <c r="K604" s="26" t="str">
        <f>IFERROR(IF(Štandardné,J604/KalNaLibru,J604/KalNaLibru/2.2),"")</f>
        <v/>
      </c>
      <c r="L604" s="27" t="str">
        <f>IFERROR(HmotnosťNaStratuZískanie-K604,"")</f>
        <v/>
      </c>
      <c r="M604" s="29" t="str">
        <f>IFERROR(IF(B603&lt;&gt;"",L604/(HmotnosťNaStratuZískanie),""),"")</f>
        <v/>
      </c>
    </row>
    <row r="605" spans="2:13" ht="30" customHeight="1" x14ac:dyDescent="0.2">
      <c r="B605" s="22" t="str">
        <f t="shared" si="55"/>
        <v/>
      </c>
      <c r="C605" s="23" t="str">
        <f t="shared" si="58"/>
        <v/>
      </c>
      <c r="D605" s="23" t="str">
        <f t="shared" si="56"/>
        <v/>
      </c>
      <c r="E605" s="4" t="str">
        <f t="shared" si="57"/>
        <v/>
      </c>
      <c r="F605" s="24" t="str">
        <f>IFERROR(PriebežnéBMR,"")</f>
        <v/>
      </c>
      <c r="G605" s="24" t="str">
        <f>IFERROR(IF(K604&gt;0,F604*KoeficientAktivity+IF(HmotnosťCieľ="Udržať",0,IF(HmotnosťCieľ="ZNÍŽIŤ",-500,IF(HmotnosťCieľ="Zvýšiť",500))),""),"")</f>
        <v/>
      </c>
      <c r="H605" s="24" t="str">
        <f>IFERROR(F605*(KoeficientAktivity),"")</f>
        <v/>
      </c>
      <c r="I605" s="25" t="str">
        <f t="shared" si="54"/>
        <v/>
      </c>
      <c r="J605" s="25" t="str">
        <f t="shared" si="59"/>
        <v/>
      </c>
      <c r="K605" s="26" t="str">
        <f>IFERROR(IF(Štandardné,J605/KalNaLibru,J605/KalNaLibru/2.2),"")</f>
        <v/>
      </c>
      <c r="L605" s="27" t="str">
        <f>IFERROR(HmotnosťNaStratuZískanie-K605,"")</f>
        <v/>
      </c>
      <c r="M605" s="29" t="str">
        <f>IFERROR(IF(B604&lt;&gt;"",L605/(HmotnosťNaStratuZískanie),""),"")</f>
        <v/>
      </c>
    </row>
    <row r="606" spans="2:13" ht="30" customHeight="1" x14ac:dyDescent="0.2">
      <c r="B606" s="22" t="str">
        <f t="shared" si="55"/>
        <v/>
      </c>
      <c r="C606" s="23" t="str">
        <f t="shared" si="58"/>
        <v/>
      </c>
      <c r="D606" s="23" t="str">
        <f t="shared" si="56"/>
        <v/>
      </c>
      <c r="E606" s="4" t="str">
        <f t="shared" si="57"/>
        <v/>
      </c>
      <c r="F606" s="24" t="str">
        <f>IFERROR(PriebežnéBMR,"")</f>
        <v/>
      </c>
      <c r="G606" s="24" t="str">
        <f>IFERROR(IF(K605&gt;0,F605*KoeficientAktivity+IF(HmotnosťCieľ="Udržať",0,IF(HmotnosťCieľ="ZNÍŽIŤ",-500,IF(HmotnosťCieľ="Zvýšiť",500))),""),"")</f>
        <v/>
      </c>
      <c r="H606" s="24" t="str">
        <f>IFERROR(F606*(KoeficientAktivity),"")</f>
        <v/>
      </c>
      <c r="I606" s="25" t="str">
        <f t="shared" si="54"/>
        <v/>
      </c>
      <c r="J606" s="25" t="str">
        <f t="shared" si="59"/>
        <v/>
      </c>
      <c r="K606" s="26" t="str">
        <f>IFERROR(IF(Štandardné,J606/KalNaLibru,J606/KalNaLibru/2.2),"")</f>
        <v/>
      </c>
      <c r="L606" s="27" t="str">
        <f>IFERROR(HmotnosťNaStratuZískanie-K606,"")</f>
        <v/>
      </c>
      <c r="M606" s="29" t="str">
        <f>IFERROR(IF(B605&lt;&gt;"",L606/(HmotnosťNaStratuZískanie),""),"")</f>
        <v/>
      </c>
    </row>
    <row r="607" spans="2:13" ht="30" customHeight="1" x14ac:dyDescent="0.2">
      <c r="B607" s="22" t="str">
        <f t="shared" si="55"/>
        <v/>
      </c>
      <c r="C607" s="23" t="str">
        <f t="shared" si="58"/>
        <v/>
      </c>
      <c r="D607" s="23" t="str">
        <f t="shared" si="56"/>
        <v/>
      </c>
      <c r="E607" s="4" t="str">
        <f t="shared" si="57"/>
        <v/>
      </c>
      <c r="F607" s="24" t="str">
        <f>IFERROR(PriebežnéBMR,"")</f>
        <v/>
      </c>
      <c r="G607" s="24" t="str">
        <f>IFERROR(IF(K606&gt;0,F606*KoeficientAktivity+IF(HmotnosťCieľ="Udržať",0,IF(HmotnosťCieľ="ZNÍŽIŤ",-500,IF(HmotnosťCieľ="Zvýšiť",500))),""),"")</f>
        <v/>
      </c>
      <c r="H607" s="24" t="str">
        <f>IFERROR(F607*(KoeficientAktivity),"")</f>
        <v/>
      </c>
      <c r="I607" s="25" t="str">
        <f t="shared" si="54"/>
        <v/>
      </c>
      <c r="J607" s="25" t="str">
        <f t="shared" si="59"/>
        <v/>
      </c>
      <c r="K607" s="26" t="str">
        <f>IFERROR(IF(Štandardné,J607/KalNaLibru,J607/KalNaLibru/2.2),"")</f>
        <v/>
      </c>
      <c r="L607" s="27" t="str">
        <f>IFERROR(HmotnosťNaStratuZískanie-K607,"")</f>
        <v/>
      </c>
      <c r="M607" s="29" t="str">
        <f>IFERROR(IF(B606&lt;&gt;"",L607/(HmotnosťNaStratuZískanie),""),"")</f>
        <v/>
      </c>
    </row>
    <row r="608" spans="2:13" ht="30" customHeight="1" x14ac:dyDescent="0.2">
      <c r="B608" s="22" t="str">
        <f t="shared" si="55"/>
        <v/>
      </c>
      <c r="C608" s="23" t="str">
        <f t="shared" si="58"/>
        <v/>
      </c>
      <c r="D608" s="23" t="str">
        <f t="shared" si="56"/>
        <v/>
      </c>
      <c r="E608" s="4" t="str">
        <f t="shared" si="57"/>
        <v/>
      </c>
      <c r="F608" s="24" t="str">
        <f>IFERROR(PriebežnéBMR,"")</f>
        <v/>
      </c>
      <c r="G608" s="24" t="str">
        <f>IFERROR(IF(K607&gt;0,F607*KoeficientAktivity+IF(HmotnosťCieľ="Udržať",0,IF(HmotnosťCieľ="ZNÍŽIŤ",-500,IF(HmotnosťCieľ="Zvýšiť",500))),""),"")</f>
        <v/>
      </c>
      <c r="H608" s="24" t="str">
        <f>IFERROR(F608*(KoeficientAktivity),"")</f>
        <v/>
      </c>
      <c r="I608" s="25" t="str">
        <f t="shared" si="54"/>
        <v/>
      </c>
      <c r="J608" s="25" t="str">
        <f t="shared" si="59"/>
        <v/>
      </c>
      <c r="K608" s="26" t="str">
        <f>IFERROR(IF(Štandardné,J608/KalNaLibru,J608/KalNaLibru/2.2),"")</f>
        <v/>
      </c>
      <c r="L608" s="27" t="str">
        <f>IFERROR(HmotnosťNaStratuZískanie-K608,"")</f>
        <v/>
      </c>
      <c r="M608" s="29" t="str">
        <f>IFERROR(IF(B607&lt;&gt;"",L608/(HmotnosťNaStratuZískanie),""),"")</f>
        <v/>
      </c>
    </row>
    <row r="609" spans="2:13" ht="30" customHeight="1" x14ac:dyDescent="0.2">
      <c r="B609" s="22" t="str">
        <f t="shared" si="55"/>
        <v/>
      </c>
      <c r="C609" s="23" t="str">
        <f t="shared" si="58"/>
        <v/>
      </c>
      <c r="D609" s="23" t="str">
        <f t="shared" si="56"/>
        <v/>
      </c>
      <c r="E609" s="4" t="str">
        <f t="shared" si="57"/>
        <v/>
      </c>
      <c r="F609" s="24" t="str">
        <f>IFERROR(PriebežnéBMR,"")</f>
        <v/>
      </c>
      <c r="G609" s="24" t="str">
        <f>IFERROR(IF(K608&gt;0,F608*KoeficientAktivity+IF(HmotnosťCieľ="Udržať",0,IF(HmotnosťCieľ="ZNÍŽIŤ",-500,IF(HmotnosťCieľ="Zvýšiť",500))),""),"")</f>
        <v/>
      </c>
      <c r="H609" s="24" t="str">
        <f>IFERROR(F609*(KoeficientAktivity),"")</f>
        <v/>
      </c>
      <c r="I609" s="25" t="str">
        <f t="shared" si="54"/>
        <v/>
      </c>
      <c r="J609" s="25" t="str">
        <f t="shared" si="59"/>
        <v/>
      </c>
      <c r="K609" s="26" t="str">
        <f>IFERROR(IF(Štandardné,J609/KalNaLibru,J609/KalNaLibru/2.2),"")</f>
        <v/>
      </c>
      <c r="L609" s="27" t="str">
        <f>IFERROR(HmotnosťNaStratuZískanie-K609,"")</f>
        <v/>
      </c>
      <c r="M609" s="29" t="str">
        <f>IFERROR(IF(B608&lt;&gt;"",L609/(HmotnosťNaStratuZískanie),""),"")</f>
        <v/>
      </c>
    </row>
    <row r="610" spans="2:13" ht="30" customHeight="1" x14ac:dyDescent="0.2">
      <c r="B610" s="22" t="str">
        <f t="shared" si="55"/>
        <v/>
      </c>
      <c r="C610" s="23" t="str">
        <f t="shared" si="58"/>
        <v/>
      </c>
      <c r="D610" s="23" t="str">
        <f t="shared" si="56"/>
        <v/>
      </c>
      <c r="E610" s="4" t="str">
        <f t="shared" si="57"/>
        <v/>
      </c>
      <c r="F610" s="24" t="str">
        <f>IFERROR(PriebežnéBMR,"")</f>
        <v/>
      </c>
      <c r="G610" s="24" t="str">
        <f>IFERROR(IF(K609&gt;0,F609*KoeficientAktivity+IF(HmotnosťCieľ="Udržať",0,IF(HmotnosťCieľ="ZNÍŽIŤ",-500,IF(HmotnosťCieľ="Zvýšiť",500))),""),"")</f>
        <v/>
      </c>
      <c r="H610" s="24" t="str">
        <f>IFERROR(F610*(KoeficientAktivity),"")</f>
        <v/>
      </c>
      <c r="I610" s="25" t="str">
        <f t="shared" si="54"/>
        <v/>
      </c>
      <c r="J610" s="25" t="str">
        <f t="shared" si="59"/>
        <v/>
      </c>
      <c r="K610" s="26" t="str">
        <f>IFERROR(IF(Štandardné,J610/KalNaLibru,J610/KalNaLibru/2.2),"")</f>
        <v/>
      </c>
      <c r="L610" s="27" t="str">
        <f>IFERROR(HmotnosťNaStratuZískanie-K610,"")</f>
        <v/>
      </c>
      <c r="M610" s="29" t="str">
        <f>IFERROR(IF(B609&lt;&gt;"",L610/(HmotnosťNaStratuZískanie),""),"")</f>
        <v/>
      </c>
    </row>
    <row r="611" spans="2:13" ht="30" customHeight="1" x14ac:dyDescent="0.2">
      <c r="B611" s="22" t="str">
        <f t="shared" si="55"/>
        <v/>
      </c>
      <c r="C611" s="23" t="str">
        <f t="shared" si="58"/>
        <v/>
      </c>
      <c r="D611" s="23" t="str">
        <f t="shared" si="56"/>
        <v/>
      </c>
      <c r="E611" s="4" t="str">
        <f t="shared" si="57"/>
        <v/>
      </c>
      <c r="F611" s="24" t="str">
        <f>IFERROR(PriebežnéBMR,"")</f>
        <v/>
      </c>
      <c r="G611" s="24" t="str">
        <f>IFERROR(IF(K610&gt;0,F610*KoeficientAktivity+IF(HmotnosťCieľ="Udržať",0,IF(HmotnosťCieľ="ZNÍŽIŤ",-500,IF(HmotnosťCieľ="Zvýšiť",500))),""),"")</f>
        <v/>
      </c>
      <c r="H611" s="24" t="str">
        <f>IFERROR(F611*(KoeficientAktivity),"")</f>
        <v/>
      </c>
      <c r="I611" s="25" t="str">
        <f t="shared" si="54"/>
        <v/>
      </c>
      <c r="J611" s="25" t="str">
        <f t="shared" si="59"/>
        <v/>
      </c>
      <c r="K611" s="26" t="str">
        <f>IFERROR(IF(Štandardné,J611/KalNaLibru,J611/KalNaLibru/2.2),"")</f>
        <v/>
      </c>
      <c r="L611" s="27" t="str">
        <f>IFERROR(HmotnosťNaStratuZískanie-K611,"")</f>
        <v/>
      </c>
      <c r="M611" s="29" t="str">
        <f>IFERROR(IF(B610&lt;&gt;"",L611/(HmotnosťNaStratuZískanie),""),"")</f>
        <v/>
      </c>
    </row>
    <row r="612" spans="2:13" ht="30" customHeight="1" x14ac:dyDescent="0.2">
      <c r="B612" s="22" t="str">
        <f t="shared" si="55"/>
        <v/>
      </c>
      <c r="C612" s="23" t="str">
        <f t="shared" si="58"/>
        <v/>
      </c>
      <c r="D612" s="23" t="str">
        <f t="shared" si="56"/>
        <v/>
      </c>
      <c r="E612" s="4" t="str">
        <f t="shared" si="57"/>
        <v/>
      </c>
      <c r="F612" s="24" t="str">
        <f>IFERROR(PriebežnéBMR,"")</f>
        <v/>
      </c>
      <c r="G612" s="24" t="str">
        <f>IFERROR(IF(K611&gt;0,F611*KoeficientAktivity+IF(HmotnosťCieľ="Udržať",0,IF(HmotnosťCieľ="ZNÍŽIŤ",-500,IF(HmotnosťCieľ="Zvýšiť",500))),""),"")</f>
        <v/>
      </c>
      <c r="H612" s="24" t="str">
        <f>IFERROR(F612*(KoeficientAktivity),"")</f>
        <v/>
      </c>
      <c r="I612" s="25" t="str">
        <f t="shared" si="54"/>
        <v/>
      </c>
      <c r="J612" s="25" t="str">
        <f t="shared" si="59"/>
        <v/>
      </c>
      <c r="K612" s="26" t="str">
        <f>IFERROR(IF(Štandardné,J612/KalNaLibru,J612/KalNaLibru/2.2),"")</f>
        <v/>
      </c>
      <c r="L612" s="27" t="str">
        <f>IFERROR(HmotnosťNaStratuZískanie-K612,"")</f>
        <v/>
      </c>
      <c r="M612" s="29" t="str">
        <f>IFERROR(IF(B611&lt;&gt;"",L612/(HmotnosťNaStratuZískanie),""),"")</f>
        <v/>
      </c>
    </row>
    <row r="613" spans="2:13" ht="30" customHeight="1" x14ac:dyDescent="0.2">
      <c r="B613" s="22" t="str">
        <f t="shared" si="55"/>
        <v/>
      </c>
      <c r="C613" s="23" t="str">
        <f t="shared" si="58"/>
        <v/>
      </c>
      <c r="D613" s="23" t="str">
        <f t="shared" si="56"/>
        <v/>
      </c>
      <c r="E613" s="4" t="str">
        <f t="shared" si="57"/>
        <v/>
      </c>
      <c r="F613" s="24" t="str">
        <f>IFERROR(PriebežnéBMR,"")</f>
        <v/>
      </c>
      <c r="G613" s="24" t="str">
        <f>IFERROR(IF(K612&gt;0,F612*KoeficientAktivity+IF(HmotnosťCieľ="Udržať",0,IF(HmotnosťCieľ="ZNÍŽIŤ",-500,IF(HmotnosťCieľ="Zvýšiť",500))),""),"")</f>
        <v/>
      </c>
      <c r="H613" s="24" t="str">
        <f>IFERROR(F613*(KoeficientAktivity),"")</f>
        <v/>
      </c>
      <c r="I613" s="25" t="str">
        <f t="shared" si="54"/>
        <v/>
      </c>
      <c r="J613" s="25" t="str">
        <f t="shared" si="59"/>
        <v/>
      </c>
      <c r="K613" s="26" t="str">
        <f>IFERROR(IF(Štandardné,J613/KalNaLibru,J613/KalNaLibru/2.2),"")</f>
        <v/>
      </c>
      <c r="L613" s="27" t="str">
        <f>IFERROR(HmotnosťNaStratuZískanie-K613,"")</f>
        <v/>
      </c>
      <c r="M613" s="29" t="str">
        <f>IFERROR(IF(B612&lt;&gt;"",L613/(HmotnosťNaStratuZískanie),""),"")</f>
        <v/>
      </c>
    </row>
    <row r="614" spans="2:13" ht="30" customHeight="1" x14ac:dyDescent="0.2">
      <c r="B614" s="22" t="str">
        <f t="shared" si="55"/>
        <v/>
      </c>
      <c r="C614" s="23" t="str">
        <f t="shared" si="58"/>
        <v/>
      </c>
      <c r="D614" s="23" t="str">
        <f t="shared" si="56"/>
        <v/>
      </c>
      <c r="E614" s="4" t="str">
        <f t="shared" si="57"/>
        <v/>
      </c>
      <c r="F614" s="24" t="str">
        <f>IFERROR(PriebežnéBMR,"")</f>
        <v/>
      </c>
      <c r="G614" s="24" t="str">
        <f>IFERROR(IF(K613&gt;0,F613*KoeficientAktivity+IF(HmotnosťCieľ="Udržať",0,IF(HmotnosťCieľ="ZNÍŽIŤ",-500,IF(HmotnosťCieľ="Zvýšiť",500))),""),"")</f>
        <v/>
      </c>
      <c r="H614" s="24" t="str">
        <f>IFERROR(F614*(KoeficientAktivity),"")</f>
        <v/>
      </c>
      <c r="I614" s="25" t="str">
        <f t="shared" si="54"/>
        <v/>
      </c>
      <c r="J614" s="25" t="str">
        <f t="shared" si="59"/>
        <v/>
      </c>
      <c r="K614" s="26" t="str">
        <f>IFERROR(IF(Štandardné,J614/KalNaLibru,J614/KalNaLibru/2.2),"")</f>
        <v/>
      </c>
      <c r="L614" s="27" t="str">
        <f>IFERROR(HmotnosťNaStratuZískanie-K614,"")</f>
        <v/>
      </c>
      <c r="M614" s="29" t="str">
        <f>IFERROR(IF(B613&lt;&gt;"",L614/(HmotnosťNaStratuZískanie),""),"")</f>
        <v/>
      </c>
    </row>
    <row r="615" spans="2:13" ht="30" customHeight="1" x14ac:dyDescent="0.2">
      <c r="B615" s="22" t="str">
        <f t="shared" si="55"/>
        <v/>
      </c>
      <c r="C615" s="23" t="str">
        <f t="shared" si="58"/>
        <v/>
      </c>
      <c r="D615" s="23" t="str">
        <f t="shared" si="56"/>
        <v/>
      </c>
      <c r="E615" s="4" t="str">
        <f t="shared" si="57"/>
        <v/>
      </c>
      <c r="F615" s="24" t="str">
        <f>IFERROR(PriebežnéBMR,"")</f>
        <v/>
      </c>
      <c r="G615" s="24" t="str">
        <f>IFERROR(IF(K614&gt;0,F614*KoeficientAktivity+IF(HmotnosťCieľ="Udržať",0,IF(HmotnosťCieľ="ZNÍŽIŤ",-500,IF(HmotnosťCieľ="Zvýšiť",500))),""),"")</f>
        <v/>
      </c>
      <c r="H615" s="24" t="str">
        <f>IFERROR(F615*(KoeficientAktivity),"")</f>
        <v/>
      </c>
      <c r="I615" s="25" t="str">
        <f t="shared" si="54"/>
        <v/>
      </c>
      <c r="J615" s="25" t="str">
        <f t="shared" si="59"/>
        <v/>
      </c>
      <c r="K615" s="26" t="str">
        <f>IFERROR(IF(Štandardné,J615/KalNaLibru,J615/KalNaLibru/2.2),"")</f>
        <v/>
      </c>
      <c r="L615" s="27" t="str">
        <f>IFERROR(HmotnosťNaStratuZískanie-K615,"")</f>
        <v/>
      </c>
      <c r="M615" s="29" t="str">
        <f>IFERROR(IF(B614&lt;&gt;"",L615/(HmotnosťNaStratuZískanie),""),"")</f>
        <v/>
      </c>
    </row>
    <row r="616" spans="2:13" ht="30" customHeight="1" x14ac:dyDescent="0.2">
      <c r="B616" s="22" t="str">
        <f t="shared" si="55"/>
        <v/>
      </c>
      <c r="C616" s="23" t="str">
        <f t="shared" si="58"/>
        <v/>
      </c>
      <c r="D616" s="23" t="str">
        <f t="shared" si="56"/>
        <v/>
      </c>
      <c r="E616" s="4" t="str">
        <f t="shared" si="57"/>
        <v/>
      </c>
      <c r="F616" s="24" t="str">
        <f>IFERROR(PriebežnéBMR,"")</f>
        <v/>
      </c>
      <c r="G616" s="24" t="str">
        <f>IFERROR(IF(K615&gt;0,F615*KoeficientAktivity+IF(HmotnosťCieľ="Udržať",0,IF(HmotnosťCieľ="ZNÍŽIŤ",-500,IF(HmotnosťCieľ="Zvýšiť",500))),""),"")</f>
        <v/>
      </c>
      <c r="H616" s="24" t="str">
        <f>IFERROR(F616*(KoeficientAktivity),"")</f>
        <v/>
      </c>
      <c r="I616" s="25" t="str">
        <f t="shared" si="54"/>
        <v/>
      </c>
      <c r="J616" s="25" t="str">
        <f t="shared" si="59"/>
        <v/>
      </c>
      <c r="K616" s="26" t="str">
        <f>IFERROR(IF(Štandardné,J616/KalNaLibru,J616/KalNaLibru/2.2),"")</f>
        <v/>
      </c>
      <c r="L616" s="27" t="str">
        <f>IFERROR(HmotnosťNaStratuZískanie-K616,"")</f>
        <v/>
      </c>
      <c r="M616" s="29" t="str">
        <f>IFERROR(IF(B615&lt;&gt;"",L616/(HmotnosťNaStratuZískanie),""),"")</f>
        <v/>
      </c>
    </row>
    <row r="617" spans="2:13" ht="30" customHeight="1" x14ac:dyDescent="0.2">
      <c r="B617" s="22" t="str">
        <f t="shared" si="55"/>
        <v/>
      </c>
      <c r="C617" s="23" t="str">
        <f t="shared" si="58"/>
        <v/>
      </c>
      <c r="D617" s="23" t="str">
        <f t="shared" si="56"/>
        <v/>
      </c>
      <c r="E617" s="4" t="str">
        <f t="shared" si="57"/>
        <v/>
      </c>
      <c r="F617" s="24" t="str">
        <f>IFERROR(PriebežnéBMR,"")</f>
        <v/>
      </c>
      <c r="G617" s="24" t="str">
        <f>IFERROR(IF(K616&gt;0,F616*KoeficientAktivity+IF(HmotnosťCieľ="Udržať",0,IF(HmotnosťCieľ="ZNÍŽIŤ",-500,IF(HmotnosťCieľ="Zvýšiť",500))),""),"")</f>
        <v/>
      </c>
      <c r="H617" s="24" t="str">
        <f>IFERROR(F617*(KoeficientAktivity),"")</f>
        <v/>
      </c>
      <c r="I617" s="25" t="str">
        <f t="shared" si="54"/>
        <v/>
      </c>
      <c r="J617" s="25" t="str">
        <f t="shared" si="59"/>
        <v/>
      </c>
      <c r="K617" s="26" t="str">
        <f>IFERROR(IF(Štandardné,J617/KalNaLibru,J617/KalNaLibru/2.2),"")</f>
        <v/>
      </c>
      <c r="L617" s="27" t="str">
        <f>IFERROR(HmotnosťNaStratuZískanie-K617,"")</f>
        <v/>
      </c>
      <c r="M617" s="29" t="str">
        <f>IFERROR(IF(B616&lt;&gt;"",L617/(HmotnosťNaStratuZískanie),""),"")</f>
        <v/>
      </c>
    </row>
    <row r="618" spans="2:13" ht="30" customHeight="1" x14ac:dyDescent="0.2">
      <c r="B618" s="22" t="str">
        <f t="shared" si="55"/>
        <v/>
      </c>
      <c r="C618" s="23" t="str">
        <f t="shared" si="58"/>
        <v/>
      </c>
      <c r="D618" s="23" t="str">
        <f t="shared" si="56"/>
        <v/>
      </c>
      <c r="E618" s="4" t="str">
        <f t="shared" si="57"/>
        <v/>
      </c>
      <c r="F618" s="24" t="str">
        <f>IFERROR(PriebežnéBMR,"")</f>
        <v/>
      </c>
      <c r="G618" s="24" t="str">
        <f>IFERROR(IF(K617&gt;0,F617*KoeficientAktivity+IF(HmotnosťCieľ="Udržať",0,IF(HmotnosťCieľ="ZNÍŽIŤ",-500,IF(HmotnosťCieľ="Zvýšiť",500))),""),"")</f>
        <v/>
      </c>
      <c r="H618" s="24" t="str">
        <f>IFERROR(F618*(KoeficientAktivity),"")</f>
        <v/>
      </c>
      <c r="I618" s="25" t="str">
        <f t="shared" si="54"/>
        <v/>
      </c>
      <c r="J618" s="25" t="str">
        <f t="shared" si="59"/>
        <v/>
      </c>
      <c r="K618" s="26" t="str">
        <f>IFERROR(IF(Štandardné,J618/KalNaLibru,J618/KalNaLibru/2.2),"")</f>
        <v/>
      </c>
      <c r="L618" s="27" t="str">
        <f>IFERROR(HmotnosťNaStratuZískanie-K618,"")</f>
        <v/>
      </c>
      <c r="M618" s="29" t="str">
        <f>IFERROR(IF(B617&lt;&gt;"",L618/(HmotnosťNaStratuZískanie),""),"")</f>
        <v/>
      </c>
    </row>
    <row r="619" spans="2:13" ht="30" customHeight="1" x14ac:dyDescent="0.2">
      <c r="B619" s="22" t="str">
        <f t="shared" si="55"/>
        <v/>
      </c>
      <c r="C619" s="23" t="str">
        <f t="shared" si="58"/>
        <v/>
      </c>
      <c r="D619" s="23" t="str">
        <f t="shared" si="56"/>
        <v/>
      </c>
      <c r="E619" s="4" t="str">
        <f t="shared" si="57"/>
        <v/>
      </c>
      <c r="F619" s="24" t="str">
        <f>IFERROR(PriebežnéBMR,"")</f>
        <v/>
      </c>
      <c r="G619" s="24" t="str">
        <f>IFERROR(IF(K618&gt;0,F618*KoeficientAktivity+IF(HmotnosťCieľ="Udržať",0,IF(HmotnosťCieľ="ZNÍŽIŤ",-500,IF(HmotnosťCieľ="Zvýšiť",500))),""),"")</f>
        <v/>
      </c>
      <c r="H619" s="24" t="str">
        <f>IFERROR(F619*(KoeficientAktivity),"")</f>
        <v/>
      </c>
      <c r="I619" s="25" t="str">
        <f t="shared" si="54"/>
        <v/>
      </c>
      <c r="J619" s="25" t="str">
        <f t="shared" si="59"/>
        <v/>
      </c>
      <c r="K619" s="26" t="str">
        <f>IFERROR(IF(Štandardné,J619/KalNaLibru,J619/KalNaLibru/2.2),"")</f>
        <v/>
      </c>
      <c r="L619" s="27" t="str">
        <f>IFERROR(HmotnosťNaStratuZískanie-K619,"")</f>
        <v/>
      </c>
      <c r="M619" s="29" t="str">
        <f>IFERROR(IF(B618&lt;&gt;"",L619/(HmotnosťNaStratuZískanie),""),"")</f>
        <v/>
      </c>
    </row>
    <row r="620" spans="2:13" ht="30" customHeight="1" x14ac:dyDescent="0.2">
      <c r="B620" s="22" t="str">
        <f t="shared" si="55"/>
        <v/>
      </c>
      <c r="C620" s="23" t="str">
        <f t="shared" si="58"/>
        <v/>
      </c>
      <c r="D620" s="23" t="str">
        <f t="shared" si="56"/>
        <v/>
      </c>
      <c r="E620" s="4" t="str">
        <f t="shared" si="57"/>
        <v/>
      </c>
      <c r="F620" s="24" t="str">
        <f>IFERROR(PriebežnéBMR,"")</f>
        <v/>
      </c>
      <c r="G620" s="24" t="str">
        <f>IFERROR(IF(K619&gt;0,F619*KoeficientAktivity+IF(HmotnosťCieľ="Udržať",0,IF(HmotnosťCieľ="ZNÍŽIŤ",-500,IF(HmotnosťCieľ="Zvýšiť",500))),""),"")</f>
        <v/>
      </c>
      <c r="H620" s="24" t="str">
        <f>IFERROR(F620*(KoeficientAktivity),"")</f>
        <v/>
      </c>
      <c r="I620" s="25" t="str">
        <f t="shared" si="54"/>
        <v/>
      </c>
      <c r="J620" s="25" t="str">
        <f t="shared" si="59"/>
        <v/>
      </c>
      <c r="K620" s="26" t="str">
        <f>IFERROR(IF(Štandardné,J620/KalNaLibru,J620/KalNaLibru/2.2),"")</f>
        <v/>
      </c>
      <c r="L620" s="27" t="str">
        <f>IFERROR(HmotnosťNaStratuZískanie-K620,"")</f>
        <v/>
      </c>
      <c r="M620" s="29" t="str">
        <f>IFERROR(IF(B619&lt;&gt;"",L620/(HmotnosťNaStratuZískanie),""),"")</f>
        <v/>
      </c>
    </row>
    <row r="621" spans="2:13" ht="30" customHeight="1" x14ac:dyDescent="0.2">
      <c r="B621" s="22" t="str">
        <f t="shared" si="55"/>
        <v/>
      </c>
      <c r="C621" s="23" t="str">
        <f t="shared" si="58"/>
        <v/>
      </c>
      <c r="D621" s="23" t="str">
        <f t="shared" si="56"/>
        <v/>
      </c>
      <c r="E621" s="4" t="str">
        <f t="shared" si="57"/>
        <v/>
      </c>
      <c r="F621" s="24" t="str">
        <f>IFERROR(PriebežnéBMR,"")</f>
        <v/>
      </c>
      <c r="G621" s="24" t="str">
        <f>IFERROR(IF(K620&gt;0,F620*KoeficientAktivity+IF(HmotnosťCieľ="Udržať",0,IF(HmotnosťCieľ="ZNÍŽIŤ",-500,IF(HmotnosťCieľ="Zvýšiť",500))),""),"")</f>
        <v/>
      </c>
      <c r="H621" s="24" t="str">
        <f>IFERROR(F621*(KoeficientAktivity),"")</f>
        <v/>
      </c>
      <c r="I621" s="25" t="str">
        <f t="shared" si="54"/>
        <v/>
      </c>
      <c r="J621" s="25" t="str">
        <f t="shared" si="59"/>
        <v/>
      </c>
      <c r="K621" s="26" t="str">
        <f>IFERROR(IF(Štandardné,J621/KalNaLibru,J621/KalNaLibru/2.2),"")</f>
        <v/>
      </c>
      <c r="L621" s="27" t="str">
        <f>IFERROR(HmotnosťNaStratuZískanie-K621,"")</f>
        <v/>
      </c>
      <c r="M621" s="29" t="str">
        <f>IFERROR(IF(B620&lt;&gt;"",L621/(HmotnosťNaStratuZískanie),""),"")</f>
        <v/>
      </c>
    </row>
    <row r="622" spans="2:13" ht="30" customHeight="1" x14ac:dyDescent="0.2">
      <c r="B622" s="22" t="str">
        <f t="shared" si="55"/>
        <v/>
      </c>
      <c r="C622" s="23" t="str">
        <f t="shared" si="58"/>
        <v/>
      </c>
      <c r="D622" s="23" t="str">
        <f t="shared" si="56"/>
        <v/>
      </c>
      <c r="E622" s="4" t="str">
        <f t="shared" si="57"/>
        <v/>
      </c>
      <c r="F622" s="24" t="str">
        <f>IFERROR(PriebežnéBMR,"")</f>
        <v/>
      </c>
      <c r="G622" s="24" t="str">
        <f>IFERROR(IF(K621&gt;0,F621*KoeficientAktivity+IF(HmotnosťCieľ="Udržať",0,IF(HmotnosťCieľ="ZNÍŽIŤ",-500,IF(HmotnosťCieľ="Zvýšiť",500))),""),"")</f>
        <v/>
      </c>
      <c r="H622" s="24" t="str">
        <f>IFERROR(F622*(KoeficientAktivity),"")</f>
        <v/>
      </c>
      <c r="I622" s="25" t="str">
        <f t="shared" si="54"/>
        <v/>
      </c>
      <c r="J622" s="25" t="str">
        <f t="shared" si="59"/>
        <v/>
      </c>
      <c r="K622" s="26" t="str">
        <f>IFERROR(IF(Štandardné,J622/KalNaLibru,J622/KalNaLibru/2.2),"")</f>
        <v/>
      </c>
      <c r="L622" s="27" t="str">
        <f>IFERROR(HmotnosťNaStratuZískanie-K622,"")</f>
        <v/>
      </c>
      <c r="M622" s="29" t="str">
        <f>IFERROR(IF(B621&lt;&gt;"",L622/(HmotnosťNaStratuZískanie),""),"")</f>
        <v/>
      </c>
    </row>
    <row r="623" spans="2:13" ht="30" customHeight="1" x14ac:dyDescent="0.2">
      <c r="B623" s="22" t="str">
        <f t="shared" si="55"/>
        <v/>
      </c>
      <c r="C623" s="23" t="str">
        <f t="shared" si="58"/>
        <v/>
      </c>
      <c r="D623" s="23" t="str">
        <f t="shared" si="56"/>
        <v/>
      </c>
      <c r="E623" s="4" t="str">
        <f t="shared" si="57"/>
        <v/>
      </c>
      <c r="F623" s="24" t="str">
        <f>IFERROR(PriebežnéBMR,"")</f>
        <v/>
      </c>
      <c r="G623" s="24" t="str">
        <f>IFERROR(IF(K622&gt;0,F622*KoeficientAktivity+IF(HmotnosťCieľ="Udržať",0,IF(HmotnosťCieľ="ZNÍŽIŤ",-500,IF(HmotnosťCieľ="Zvýšiť",500))),""),"")</f>
        <v/>
      </c>
      <c r="H623" s="24" t="str">
        <f>IFERROR(F623*(KoeficientAktivity),"")</f>
        <v/>
      </c>
      <c r="I623" s="25" t="str">
        <f t="shared" si="54"/>
        <v/>
      </c>
      <c r="J623" s="25" t="str">
        <f t="shared" si="59"/>
        <v/>
      </c>
      <c r="K623" s="26" t="str">
        <f>IFERROR(IF(Štandardné,J623/KalNaLibru,J623/KalNaLibru/2.2),"")</f>
        <v/>
      </c>
      <c r="L623" s="27" t="str">
        <f>IFERROR(HmotnosťNaStratuZískanie-K623,"")</f>
        <v/>
      </c>
      <c r="M623" s="29" t="str">
        <f>IFERROR(IF(B622&lt;&gt;"",L623/(HmotnosťNaStratuZískanie),""),"")</f>
        <v/>
      </c>
    </row>
    <row r="624" spans="2:13" ht="30" customHeight="1" x14ac:dyDescent="0.2">
      <c r="B624" s="22" t="str">
        <f t="shared" si="55"/>
        <v/>
      </c>
      <c r="C624" s="23" t="str">
        <f t="shared" si="58"/>
        <v/>
      </c>
      <c r="D624" s="23" t="str">
        <f t="shared" si="56"/>
        <v/>
      </c>
      <c r="E624" s="4" t="str">
        <f t="shared" si="57"/>
        <v/>
      </c>
      <c r="F624" s="24" t="str">
        <f>IFERROR(PriebežnéBMR,"")</f>
        <v/>
      </c>
      <c r="G624" s="24" t="str">
        <f>IFERROR(IF(K623&gt;0,F623*KoeficientAktivity+IF(HmotnosťCieľ="Udržať",0,IF(HmotnosťCieľ="ZNÍŽIŤ",-500,IF(HmotnosťCieľ="Zvýšiť",500))),""),"")</f>
        <v/>
      </c>
      <c r="H624" s="24" t="str">
        <f>IFERROR(F624*(KoeficientAktivity),"")</f>
        <v/>
      </c>
      <c r="I624" s="25" t="str">
        <f t="shared" si="54"/>
        <v/>
      </c>
      <c r="J624" s="25" t="str">
        <f t="shared" si="59"/>
        <v/>
      </c>
      <c r="K624" s="26" t="str">
        <f>IFERROR(IF(Štandardné,J624/KalNaLibru,J624/KalNaLibru/2.2),"")</f>
        <v/>
      </c>
      <c r="L624" s="27" t="str">
        <f>IFERROR(HmotnosťNaStratuZískanie-K624,"")</f>
        <v/>
      </c>
      <c r="M624" s="29" t="str">
        <f>IFERROR(IF(B623&lt;&gt;"",L624/(HmotnosťNaStratuZískanie),""),"")</f>
        <v/>
      </c>
    </row>
    <row r="625" spans="2:13" ht="30" customHeight="1" x14ac:dyDescent="0.2">
      <c r="B625" s="22" t="str">
        <f t="shared" si="55"/>
        <v/>
      </c>
      <c r="C625" s="23" t="str">
        <f t="shared" si="58"/>
        <v/>
      </c>
      <c r="D625" s="23" t="str">
        <f t="shared" si="56"/>
        <v/>
      </c>
      <c r="E625" s="4" t="str">
        <f t="shared" si="57"/>
        <v/>
      </c>
      <c r="F625" s="24" t="str">
        <f>IFERROR(PriebežnéBMR,"")</f>
        <v/>
      </c>
      <c r="G625" s="24" t="str">
        <f>IFERROR(IF(K624&gt;0,F624*KoeficientAktivity+IF(HmotnosťCieľ="Udržať",0,IF(HmotnosťCieľ="ZNÍŽIŤ",-500,IF(HmotnosťCieľ="Zvýšiť",500))),""),"")</f>
        <v/>
      </c>
      <c r="H625" s="24" t="str">
        <f>IFERROR(F625*(KoeficientAktivity),"")</f>
        <v/>
      </c>
      <c r="I625" s="25" t="str">
        <f t="shared" si="54"/>
        <v/>
      </c>
      <c r="J625" s="25" t="str">
        <f t="shared" si="59"/>
        <v/>
      </c>
      <c r="K625" s="26" t="str">
        <f>IFERROR(IF(Štandardné,J625/KalNaLibru,J625/KalNaLibru/2.2),"")</f>
        <v/>
      </c>
      <c r="L625" s="27" t="str">
        <f>IFERROR(HmotnosťNaStratuZískanie-K625,"")</f>
        <v/>
      </c>
      <c r="M625" s="29" t="str">
        <f>IFERROR(IF(B624&lt;&gt;"",L625/(HmotnosťNaStratuZískanie),""),"")</f>
        <v/>
      </c>
    </row>
    <row r="626" spans="2:13" ht="30" customHeight="1" x14ac:dyDescent="0.2">
      <c r="B626" s="22" t="str">
        <f t="shared" si="55"/>
        <v/>
      </c>
      <c r="C626" s="23" t="str">
        <f t="shared" si="58"/>
        <v/>
      </c>
      <c r="D626" s="23" t="str">
        <f t="shared" si="56"/>
        <v/>
      </c>
      <c r="E626" s="4" t="str">
        <f t="shared" si="57"/>
        <v/>
      </c>
      <c r="F626" s="24" t="str">
        <f>IFERROR(PriebežnéBMR,"")</f>
        <v/>
      </c>
      <c r="G626" s="24" t="str">
        <f>IFERROR(IF(K625&gt;0,F625*KoeficientAktivity+IF(HmotnosťCieľ="Udržať",0,IF(HmotnosťCieľ="ZNÍŽIŤ",-500,IF(HmotnosťCieľ="Zvýšiť",500))),""),"")</f>
        <v/>
      </c>
      <c r="H626" s="24" t="str">
        <f>IFERROR(F626*(KoeficientAktivity),"")</f>
        <v/>
      </c>
      <c r="I626" s="25" t="str">
        <f t="shared" si="54"/>
        <v/>
      </c>
      <c r="J626" s="25" t="str">
        <f t="shared" si="59"/>
        <v/>
      </c>
      <c r="K626" s="26" t="str">
        <f>IFERROR(IF(Štandardné,J626/KalNaLibru,J626/KalNaLibru/2.2),"")</f>
        <v/>
      </c>
      <c r="L626" s="27" t="str">
        <f>IFERROR(HmotnosťNaStratuZískanie-K626,"")</f>
        <v/>
      </c>
      <c r="M626" s="29" t="str">
        <f>IFERROR(IF(B625&lt;&gt;"",L626/(HmotnosťNaStratuZískanie),""),"")</f>
        <v/>
      </c>
    </row>
    <row r="627" spans="2:13" ht="30" customHeight="1" x14ac:dyDescent="0.2">
      <c r="B627" s="22" t="str">
        <f t="shared" si="55"/>
        <v/>
      </c>
      <c r="C627" s="23" t="str">
        <f t="shared" si="58"/>
        <v/>
      </c>
      <c r="D627" s="23" t="str">
        <f t="shared" si="56"/>
        <v/>
      </c>
      <c r="E627" s="4" t="str">
        <f t="shared" si="57"/>
        <v/>
      </c>
      <c r="F627" s="24" t="str">
        <f>IFERROR(PriebežnéBMR,"")</f>
        <v/>
      </c>
      <c r="G627" s="24" t="str">
        <f>IFERROR(IF(K626&gt;0,F626*KoeficientAktivity+IF(HmotnosťCieľ="Udržať",0,IF(HmotnosťCieľ="ZNÍŽIŤ",-500,IF(HmotnosťCieľ="Zvýšiť",500))),""),"")</f>
        <v/>
      </c>
      <c r="H627" s="24" t="str">
        <f>IFERROR(F627*(KoeficientAktivity),"")</f>
        <v/>
      </c>
      <c r="I627" s="25" t="str">
        <f t="shared" si="54"/>
        <v/>
      </c>
      <c r="J627" s="25" t="str">
        <f t="shared" si="59"/>
        <v/>
      </c>
      <c r="K627" s="26" t="str">
        <f>IFERROR(IF(Štandardné,J627/KalNaLibru,J627/KalNaLibru/2.2),"")</f>
        <v/>
      </c>
      <c r="L627" s="27" t="str">
        <f>IFERROR(HmotnosťNaStratuZískanie-K627,"")</f>
        <v/>
      </c>
      <c r="M627" s="29" t="str">
        <f>IFERROR(IF(B626&lt;&gt;"",L627/(HmotnosťNaStratuZískanie),""),"")</f>
        <v/>
      </c>
    </row>
    <row r="628" spans="2:13" ht="30" customHeight="1" x14ac:dyDescent="0.2">
      <c r="B628" s="22" t="str">
        <f t="shared" si="55"/>
        <v/>
      </c>
      <c r="C628" s="23" t="str">
        <f t="shared" si="58"/>
        <v/>
      </c>
      <c r="D628" s="23" t="str">
        <f t="shared" si="56"/>
        <v/>
      </c>
      <c r="E628" s="4" t="str">
        <f t="shared" si="57"/>
        <v/>
      </c>
      <c r="F628" s="24" t="str">
        <f>IFERROR(PriebežnéBMR,"")</f>
        <v/>
      </c>
      <c r="G628" s="24" t="str">
        <f>IFERROR(IF(K627&gt;0,F627*KoeficientAktivity+IF(HmotnosťCieľ="Udržať",0,IF(HmotnosťCieľ="ZNÍŽIŤ",-500,IF(HmotnosťCieľ="Zvýšiť",500))),""),"")</f>
        <v/>
      </c>
      <c r="H628" s="24" t="str">
        <f>IFERROR(F628*(KoeficientAktivity),"")</f>
        <v/>
      </c>
      <c r="I628" s="25" t="str">
        <f t="shared" si="54"/>
        <v/>
      </c>
      <c r="J628" s="25" t="str">
        <f t="shared" si="59"/>
        <v/>
      </c>
      <c r="K628" s="26" t="str">
        <f>IFERROR(IF(Štandardné,J628/KalNaLibru,J628/KalNaLibru/2.2),"")</f>
        <v/>
      </c>
      <c r="L628" s="27" t="str">
        <f>IFERROR(HmotnosťNaStratuZískanie-K628,"")</f>
        <v/>
      </c>
      <c r="M628" s="29" t="str">
        <f>IFERROR(IF(B627&lt;&gt;"",L628/(HmotnosťNaStratuZískanie),""),"")</f>
        <v/>
      </c>
    </row>
    <row r="629" spans="2:13" ht="30" customHeight="1" x14ac:dyDescent="0.2">
      <c r="B629" s="22" t="str">
        <f t="shared" si="55"/>
        <v/>
      </c>
      <c r="C629" s="23" t="str">
        <f t="shared" si="58"/>
        <v/>
      </c>
      <c r="D629" s="23" t="str">
        <f t="shared" si="56"/>
        <v/>
      </c>
      <c r="E629" s="4" t="str">
        <f t="shared" si="57"/>
        <v/>
      </c>
      <c r="F629" s="24" t="str">
        <f>IFERROR(PriebežnéBMR,"")</f>
        <v/>
      </c>
      <c r="G629" s="24" t="str">
        <f>IFERROR(IF(K628&gt;0,F628*KoeficientAktivity+IF(HmotnosťCieľ="Udržať",0,IF(HmotnosťCieľ="ZNÍŽIŤ",-500,IF(HmotnosťCieľ="Zvýšiť",500))),""),"")</f>
        <v/>
      </c>
      <c r="H629" s="24" t="str">
        <f>IFERROR(F629*(KoeficientAktivity),"")</f>
        <v/>
      </c>
      <c r="I629" s="25" t="str">
        <f t="shared" si="54"/>
        <v/>
      </c>
      <c r="J629" s="25" t="str">
        <f t="shared" si="59"/>
        <v/>
      </c>
      <c r="K629" s="26" t="str">
        <f>IFERROR(IF(Štandardné,J629/KalNaLibru,J629/KalNaLibru/2.2),"")</f>
        <v/>
      </c>
      <c r="L629" s="27" t="str">
        <f>IFERROR(HmotnosťNaStratuZískanie-K629,"")</f>
        <v/>
      </c>
      <c r="M629" s="29" t="str">
        <f>IFERROR(IF(B628&lt;&gt;"",L629/(HmotnosťNaStratuZískanie),""),"")</f>
        <v/>
      </c>
    </row>
    <row r="630" spans="2:13" ht="30" customHeight="1" x14ac:dyDescent="0.2">
      <c r="B630" s="22" t="str">
        <f t="shared" si="55"/>
        <v/>
      </c>
      <c r="C630" s="23" t="str">
        <f t="shared" si="58"/>
        <v/>
      </c>
      <c r="D630" s="23" t="str">
        <f t="shared" si="56"/>
        <v/>
      </c>
      <c r="E630" s="4" t="str">
        <f t="shared" si="57"/>
        <v/>
      </c>
      <c r="F630" s="24" t="str">
        <f>IFERROR(PriebežnéBMR,"")</f>
        <v/>
      </c>
      <c r="G630" s="24" t="str">
        <f>IFERROR(IF(K629&gt;0,F629*KoeficientAktivity+IF(HmotnosťCieľ="Udržať",0,IF(HmotnosťCieľ="ZNÍŽIŤ",-500,IF(HmotnosťCieľ="Zvýšiť",500))),""),"")</f>
        <v/>
      </c>
      <c r="H630" s="24" t="str">
        <f>IFERROR(F630*(KoeficientAktivity),"")</f>
        <v/>
      </c>
      <c r="I630" s="25" t="str">
        <f t="shared" si="54"/>
        <v/>
      </c>
      <c r="J630" s="25" t="str">
        <f t="shared" si="59"/>
        <v/>
      </c>
      <c r="K630" s="26" t="str">
        <f>IFERROR(IF(Štandardné,J630/KalNaLibru,J630/KalNaLibru/2.2),"")</f>
        <v/>
      </c>
      <c r="L630" s="27" t="str">
        <f>IFERROR(HmotnosťNaStratuZískanie-K630,"")</f>
        <v/>
      </c>
      <c r="M630" s="29" t="str">
        <f>IFERROR(IF(B629&lt;&gt;"",L630/(HmotnosťNaStratuZískanie),""),"")</f>
        <v/>
      </c>
    </row>
    <row r="631" spans="2:13" ht="30" customHeight="1" x14ac:dyDescent="0.2">
      <c r="B631" s="22" t="str">
        <f t="shared" si="55"/>
        <v/>
      </c>
      <c r="C631" s="23" t="str">
        <f t="shared" si="58"/>
        <v/>
      </c>
      <c r="D631" s="23" t="str">
        <f t="shared" si="56"/>
        <v/>
      </c>
      <c r="E631" s="4" t="str">
        <f t="shared" si="57"/>
        <v/>
      </c>
      <c r="F631" s="24" t="str">
        <f>IFERROR(PriebežnéBMR,"")</f>
        <v/>
      </c>
      <c r="G631" s="24" t="str">
        <f>IFERROR(IF(K630&gt;0,F630*KoeficientAktivity+IF(HmotnosťCieľ="Udržať",0,IF(HmotnosťCieľ="ZNÍŽIŤ",-500,IF(HmotnosťCieľ="Zvýšiť",500))),""),"")</f>
        <v/>
      </c>
      <c r="H631" s="24" t="str">
        <f>IFERROR(F631*(KoeficientAktivity),"")</f>
        <v/>
      </c>
      <c r="I631" s="25" t="str">
        <f t="shared" si="54"/>
        <v/>
      </c>
      <c r="J631" s="25" t="str">
        <f t="shared" si="59"/>
        <v/>
      </c>
      <c r="K631" s="26" t="str">
        <f>IFERROR(IF(Štandardné,J631/KalNaLibru,J631/KalNaLibru/2.2),"")</f>
        <v/>
      </c>
      <c r="L631" s="27" t="str">
        <f>IFERROR(HmotnosťNaStratuZískanie-K631,"")</f>
        <v/>
      </c>
      <c r="M631" s="29" t="str">
        <f>IFERROR(IF(B630&lt;&gt;"",L631/(HmotnosťNaStratuZískanie),""),"")</f>
        <v/>
      </c>
    </row>
    <row r="632" spans="2:13" ht="30" customHeight="1" x14ac:dyDescent="0.2">
      <c r="B632" s="22" t="str">
        <f t="shared" si="55"/>
        <v/>
      </c>
      <c r="C632" s="23" t="str">
        <f t="shared" si="58"/>
        <v/>
      </c>
      <c r="D632" s="23" t="str">
        <f t="shared" si="56"/>
        <v/>
      </c>
      <c r="E632" s="4" t="str">
        <f t="shared" si="57"/>
        <v/>
      </c>
      <c r="F632" s="24" t="str">
        <f>IFERROR(PriebežnéBMR,"")</f>
        <v/>
      </c>
      <c r="G632" s="24" t="str">
        <f>IFERROR(IF(K631&gt;0,F631*KoeficientAktivity+IF(HmotnosťCieľ="Udržať",0,IF(HmotnosťCieľ="ZNÍŽIŤ",-500,IF(HmotnosťCieľ="Zvýšiť",500))),""),"")</f>
        <v/>
      </c>
      <c r="H632" s="24" t="str">
        <f>IFERROR(F632*(KoeficientAktivity),"")</f>
        <v/>
      </c>
      <c r="I632" s="25" t="str">
        <f t="shared" si="54"/>
        <v/>
      </c>
      <c r="J632" s="25" t="str">
        <f t="shared" si="59"/>
        <v/>
      </c>
      <c r="K632" s="26" t="str">
        <f>IFERROR(IF(Štandardné,J632/KalNaLibru,J632/KalNaLibru/2.2),"")</f>
        <v/>
      </c>
      <c r="L632" s="27" t="str">
        <f>IFERROR(HmotnosťNaStratuZískanie-K632,"")</f>
        <v/>
      </c>
      <c r="M632" s="29" t="str">
        <f>IFERROR(IF(B631&lt;&gt;"",L632/(HmotnosťNaStratuZískanie),""),"")</f>
        <v/>
      </c>
    </row>
    <row r="633" spans="2:13" ht="30" customHeight="1" x14ac:dyDescent="0.2">
      <c r="B633" s="22" t="str">
        <f t="shared" si="55"/>
        <v/>
      </c>
      <c r="C633" s="23" t="str">
        <f t="shared" si="58"/>
        <v/>
      </c>
      <c r="D633" s="23" t="str">
        <f t="shared" si="56"/>
        <v/>
      </c>
      <c r="E633" s="4" t="str">
        <f t="shared" si="57"/>
        <v/>
      </c>
      <c r="F633" s="24" t="str">
        <f>IFERROR(PriebežnéBMR,"")</f>
        <v/>
      </c>
      <c r="G633" s="24" t="str">
        <f>IFERROR(IF(K632&gt;0,F632*KoeficientAktivity+IF(HmotnosťCieľ="Udržať",0,IF(HmotnosťCieľ="ZNÍŽIŤ",-500,IF(HmotnosťCieľ="Zvýšiť",500))),""),"")</f>
        <v/>
      </c>
      <c r="H633" s="24" t="str">
        <f>IFERROR(F633*(KoeficientAktivity),"")</f>
        <v/>
      </c>
      <c r="I633" s="25" t="str">
        <f t="shared" si="54"/>
        <v/>
      </c>
      <c r="J633" s="25" t="str">
        <f t="shared" si="59"/>
        <v/>
      </c>
      <c r="K633" s="26" t="str">
        <f>IFERROR(IF(Štandardné,J633/KalNaLibru,J633/KalNaLibru/2.2),"")</f>
        <v/>
      </c>
      <c r="L633" s="27" t="str">
        <f>IFERROR(HmotnosťNaStratuZískanie-K633,"")</f>
        <v/>
      </c>
      <c r="M633" s="29" t="str">
        <f>IFERROR(IF(B632&lt;&gt;"",L633/(HmotnosťNaStratuZískanie),""),"")</f>
        <v/>
      </c>
    </row>
    <row r="634" spans="2:13" ht="30" customHeight="1" x14ac:dyDescent="0.2">
      <c r="B634" s="22" t="str">
        <f t="shared" si="55"/>
        <v/>
      </c>
      <c r="C634" s="23" t="str">
        <f t="shared" si="58"/>
        <v/>
      </c>
      <c r="D634" s="23" t="str">
        <f t="shared" si="56"/>
        <v/>
      </c>
      <c r="E634" s="4" t="str">
        <f t="shared" si="57"/>
        <v/>
      </c>
      <c r="F634" s="24" t="str">
        <f>IFERROR(PriebežnéBMR,"")</f>
        <v/>
      </c>
      <c r="G634" s="24" t="str">
        <f>IFERROR(IF(K633&gt;0,F633*KoeficientAktivity+IF(HmotnosťCieľ="Udržať",0,IF(HmotnosťCieľ="ZNÍŽIŤ",-500,IF(HmotnosťCieľ="Zvýšiť",500))),""),"")</f>
        <v/>
      </c>
      <c r="H634" s="24" t="str">
        <f>IFERROR(F634*(KoeficientAktivity),"")</f>
        <v/>
      </c>
      <c r="I634" s="25" t="str">
        <f t="shared" si="54"/>
        <v/>
      </c>
      <c r="J634" s="25" t="str">
        <f t="shared" si="59"/>
        <v/>
      </c>
      <c r="K634" s="26" t="str">
        <f>IFERROR(IF(Štandardné,J634/KalNaLibru,J634/KalNaLibru/2.2),"")</f>
        <v/>
      </c>
      <c r="L634" s="27" t="str">
        <f>IFERROR(HmotnosťNaStratuZískanie-K634,"")</f>
        <v/>
      </c>
      <c r="M634" s="29" t="str">
        <f>IFERROR(IF(B633&lt;&gt;"",L634/(HmotnosťNaStratuZískanie),""),"")</f>
        <v/>
      </c>
    </row>
    <row r="635" spans="2:13" ht="30" customHeight="1" x14ac:dyDescent="0.2">
      <c r="B635" s="22" t="str">
        <f t="shared" si="55"/>
        <v/>
      </c>
      <c r="C635" s="23" t="str">
        <f t="shared" si="58"/>
        <v/>
      </c>
      <c r="D635" s="23" t="str">
        <f t="shared" si="56"/>
        <v/>
      </c>
      <c r="E635" s="4" t="str">
        <f t="shared" si="57"/>
        <v/>
      </c>
      <c r="F635" s="24" t="str">
        <f>IFERROR(PriebežnéBMR,"")</f>
        <v/>
      </c>
      <c r="G635" s="24" t="str">
        <f>IFERROR(IF(K634&gt;0,F634*KoeficientAktivity+IF(HmotnosťCieľ="Udržať",0,IF(HmotnosťCieľ="ZNÍŽIŤ",-500,IF(HmotnosťCieľ="Zvýšiť",500))),""),"")</f>
        <v/>
      </c>
      <c r="H635" s="24" t="str">
        <f>IFERROR(F635*(KoeficientAktivity),"")</f>
        <v/>
      </c>
      <c r="I635" s="25" t="str">
        <f t="shared" si="54"/>
        <v/>
      </c>
      <c r="J635" s="25" t="str">
        <f t="shared" si="59"/>
        <v/>
      </c>
      <c r="K635" s="26" t="str">
        <f>IFERROR(IF(Štandardné,J635/KalNaLibru,J635/KalNaLibru/2.2),"")</f>
        <v/>
      </c>
      <c r="L635" s="27" t="str">
        <f>IFERROR(HmotnosťNaStratuZískanie-K635,"")</f>
        <v/>
      </c>
      <c r="M635" s="29" t="str">
        <f>IFERROR(IF(B634&lt;&gt;"",L635/(HmotnosťNaStratuZískanie),""),"")</f>
        <v/>
      </c>
    </row>
    <row r="636" spans="2:13" ht="30" customHeight="1" x14ac:dyDescent="0.2">
      <c r="B636" s="22" t="str">
        <f t="shared" si="55"/>
        <v/>
      </c>
      <c r="C636" s="23" t="str">
        <f t="shared" si="58"/>
        <v/>
      </c>
      <c r="D636" s="23" t="str">
        <f t="shared" si="56"/>
        <v/>
      </c>
      <c r="E636" s="4" t="str">
        <f t="shared" si="57"/>
        <v/>
      </c>
      <c r="F636" s="24" t="str">
        <f>IFERROR(PriebežnéBMR,"")</f>
        <v/>
      </c>
      <c r="G636" s="24" t="str">
        <f>IFERROR(IF(K635&gt;0,F635*KoeficientAktivity+IF(HmotnosťCieľ="Udržať",0,IF(HmotnosťCieľ="ZNÍŽIŤ",-500,IF(HmotnosťCieľ="Zvýšiť",500))),""),"")</f>
        <v/>
      </c>
      <c r="H636" s="24" t="str">
        <f>IFERROR(F636*(KoeficientAktivity),"")</f>
        <v/>
      </c>
      <c r="I636" s="25" t="str">
        <f t="shared" si="54"/>
        <v/>
      </c>
      <c r="J636" s="25" t="str">
        <f t="shared" si="59"/>
        <v/>
      </c>
      <c r="K636" s="26" t="str">
        <f>IFERROR(IF(Štandardné,J636/KalNaLibru,J636/KalNaLibru/2.2),"")</f>
        <v/>
      </c>
      <c r="L636" s="27" t="str">
        <f>IFERROR(HmotnosťNaStratuZískanie-K636,"")</f>
        <v/>
      </c>
      <c r="M636" s="29" t="str">
        <f>IFERROR(IF(B635&lt;&gt;"",L636/(HmotnosťNaStratuZískanie),""),"")</f>
        <v/>
      </c>
    </row>
    <row r="637" spans="2:13" ht="30" customHeight="1" x14ac:dyDescent="0.2">
      <c r="B637" s="22" t="str">
        <f t="shared" si="55"/>
        <v/>
      </c>
      <c r="C637" s="23" t="str">
        <f t="shared" si="58"/>
        <v/>
      </c>
      <c r="D637" s="23" t="str">
        <f t="shared" si="56"/>
        <v/>
      </c>
      <c r="E637" s="4" t="str">
        <f t="shared" si="57"/>
        <v/>
      </c>
      <c r="F637" s="24" t="str">
        <f>IFERROR(PriebežnéBMR,"")</f>
        <v/>
      </c>
      <c r="G637" s="24" t="str">
        <f>IFERROR(IF(K636&gt;0,F636*KoeficientAktivity+IF(HmotnosťCieľ="Udržať",0,IF(HmotnosťCieľ="ZNÍŽIŤ",-500,IF(HmotnosťCieľ="Zvýšiť",500))),""),"")</f>
        <v/>
      </c>
      <c r="H637" s="24" t="str">
        <f>IFERROR(F637*(KoeficientAktivity),"")</f>
        <v/>
      </c>
      <c r="I637" s="25" t="str">
        <f t="shared" si="54"/>
        <v/>
      </c>
      <c r="J637" s="25" t="str">
        <f t="shared" si="59"/>
        <v/>
      </c>
      <c r="K637" s="26" t="str">
        <f>IFERROR(IF(Štandardné,J637/KalNaLibru,J637/KalNaLibru/2.2),"")</f>
        <v/>
      </c>
      <c r="L637" s="27" t="str">
        <f>IFERROR(HmotnosťNaStratuZískanie-K637,"")</f>
        <v/>
      </c>
      <c r="M637" s="29" t="str">
        <f>IFERROR(IF(B636&lt;&gt;"",L637/(HmotnosťNaStratuZískanie),""),"")</f>
        <v/>
      </c>
    </row>
    <row r="638" spans="2:13" ht="30" customHeight="1" x14ac:dyDescent="0.2">
      <c r="B638" s="22" t="str">
        <f t="shared" si="55"/>
        <v/>
      </c>
      <c r="C638" s="23" t="str">
        <f t="shared" si="58"/>
        <v/>
      </c>
      <c r="D638" s="23" t="str">
        <f t="shared" si="56"/>
        <v/>
      </c>
      <c r="E638" s="4" t="str">
        <f t="shared" si="57"/>
        <v/>
      </c>
      <c r="F638" s="24" t="str">
        <f>IFERROR(PriebežnéBMR,"")</f>
        <v/>
      </c>
      <c r="G638" s="24" t="str">
        <f>IFERROR(IF(K637&gt;0,F637*KoeficientAktivity+IF(HmotnosťCieľ="Udržať",0,IF(HmotnosťCieľ="ZNÍŽIŤ",-500,IF(HmotnosťCieľ="Zvýšiť",500))),""),"")</f>
        <v/>
      </c>
      <c r="H638" s="24" t="str">
        <f>IFERROR(F638*(KoeficientAktivity),"")</f>
        <v/>
      </c>
      <c r="I638" s="25" t="str">
        <f t="shared" si="54"/>
        <v/>
      </c>
      <c r="J638" s="25" t="str">
        <f t="shared" si="59"/>
        <v/>
      </c>
      <c r="K638" s="26" t="str">
        <f>IFERROR(IF(Štandardné,J638/KalNaLibru,J638/KalNaLibru/2.2),"")</f>
        <v/>
      </c>
      <c r="L638" s="27" t="str">
        <f>IFERROR(HmotnosťNaStratuZískanie-K638,"")</f>
        <v/>
      </c>
      <c r="M638" s="29" t="str">
        <f>IFERROR(IF(B637&lt;&gt;"",L638/(HmotnosťNaStratuZískanie),""),"")</f>
        <v/>
      </c>
    </row>
    <row r="639" spans="2:13" ht="30" customHeight="1" x14ac:dyDescent="0.2">
      <c r="B639" s="22" t="str">
        <f t="shared" si="55"/>
        <v/>
      </c>
      <c r="C639" s="23" t="str">
        <f t="shared" si="58"/>
        <v/>
      </c>
      <c r="D639" s="23" t="str">
        <f t="shared" si="56"/>
        <v/>
      </c>
      <c r="E639" s="4" t="str">
        <f t="shared" si="57"/>
        <v/>
      </c>
      <c r="F639" s="24" t="str">
        <f>IFERROR(PriebežnéBMR,"")</f>
        <v/>
      </c>
      <c r="G639" s="24" t="str">
        <f>IFERROR(IF(K638&gt;0,F638*KoeficientAktivity+IF(HmotnosťCieľ="Udržať",0,IF(HmotnosťCieľ="ZNÍŽIŤ",-500,IF(HmotnosťCieľ="Zvýšiť",500))),""),"")</f>
        <v/>
      </c>
      <c r="H639" s="24" t="str">
        <f>IFERROR(F639*(KoeficientAktivity),"")</f>
        <v/>
      </c>
      <c r="I639" s="25" t="str">
        <f t="shared" si="54"/>
        <v/>
      </c>
      <c r="J639" s="25" t="str">
        <f t="shared" si="59"/>
        <v/>
      </c>
      <c r="K639" s="26" t="str">
        <f>IFERROR(IF(Štandardné,J639/KalNaLibru,J639/KalNaLibru/2.2),"")</f>
        <v/>
      </c>
      <c r="L639" s="27" t="str">
        <f>IFERROR(HmotnosťNaStratuZískanie-K639,"")</f>
        <v/>
      </c>
      <c r="M639" s="29" t="str">
        <f>IFERROR(IF(B638&lt;&gt;"",L639/(HmotnosťNaStratuZískanie),""),"")</f>
        <v/>
      </c>
    </row>
    <row r="640" spans="2:13" ht="30" customHeight="1" x14ac:dyDescent="0.2">
      <c r="B640" s="22" t="str">
        <f t="shared" si="55"/>
        <v/>
      </c>
      <c r="C640" s="23" t="str">
        <f t="shared" si="58"/>
        <v/>
      </c>
      <c r="D640" s="23" t="str">
        <f t="shared" si="56"/>
        <v/>
      </c>
      <c r="E640" s="4" t="str">
        <f t="shared" si="57"/>
        <v/>
      </c>
      <c r="F640" s="24" t="str">
        <f>IFERROR(PriebežnéBMR,"")</f>
        <v/>
      </c>
      <c r="G640" s="24" t="str">
        <f>IFERROR(IF(K639&gt;0,F639*KoeficientAktivity+IF(HmotnosťCieľ="Udržať",0,IF(HmotnosťCieľ="ZNÍŽIŤ",-500,IF(HmotnosťCieľ="Zvýšiť",500))),""),"")</f>
        <v/>
      </c>
      <c r="H640" s="24" t="str">
        <f>IFERROR(F640*(KoeficientAktivity),"")</f>
        <v/>
      </c>
      <c r="I640" s="25" t="str">
        <f t="shared" si="54"/>
        <v/>
      </c>
      <c r="J640" s="25" t="str">
        <f t="shared" si="59"/>
        <v/>
      </c>
      <c r="K640" s="26" t="str">
        <f>IFERROR(IF(Štandardné,J640/KalNaLibru,J640/KalNaLibru/2.2),"")</f>
        <v/>
      </c>
      <c r="L640" s="27" t="str">
        <f>IFERROR(HmotnosťNaStratuZískanie-K640,"")</f>
        <v/>
      </c>
      <c r="M640" s="29" t="str">
        <f>IFERROR(IF(B639&lt;&gt;"",L640/(HmotnosťNaStratuZískanie),""),"")</f>
        <v/>
      </c>
    </row>
    <row r="641" spans="2:13" ht="30" customHeight="1" x14ac:dyDescent="0.2">
      <c r="B641" s="22" t="str">
        <f t="shared" si="55"/>
        <v/>
      </c>
      <c r="C641" s="23" t="str">
        <f t="shared" si="58"/>
        <v/>
      </c>
      <c r="D641" s="23" t="str">
        <f t="shared" si="56"/>
        <v/>
      </c>
      <c r="E641" s="4" t="str">
        <f t="shared" si="57"/>
        <v/>
      </c>
      <c r="F641" s="24" t="str">
        <f>IFERROR(PriebežnéBMR,"")</f>
        <v/>
      </c>
      <c r="G641" s="24" t="str">
        <f>IFERROR(IF(K640&gt;0,F640*KoeficientAktivity+IF(HmotnosťCieľ="Udržať",0,IF(HmotnosťCieľ="ZNÍŽIŤ",-500,IF(HmotnosťCieľ="Zvýšiť",500))),""),"")</f>
        <v/>
      </c>
      <c r="H641" s="24" t="str">
        <f>IFERROR(F641*(KoeficientAktivity),"")</f>
        <v/>
      </c>
      <c r="I641" s="25" t="str">
        <f t="shared" si="54"/>
        <v/>
      </c>
      <c r="J641" s="25" t="str">
        <f t="shared" si="59"/>
        <v/>
      </c>
      <c r="K641" s="26" t="str">
        <f>IFERROR(IF(Štandardné,J641/KalNaLibru,J641/KalNaLibru/2.2),"")</f>
        <v/>
      </c>
      <c r="L641" s="27" t="str">
        <f>IFERROR(HmotnosťNaStratuZískanie-K641,"")</f>
        <v/>
      </c>
      <c r="M641" s="29" t="str">
        <f>IFERROR(IF(B640&lt;&gt;"",L641/(HmotnosťNaStratuZískanie),""),"")</f>
        <v/>
      </c>
    </row>
    <row r="642" spans="2:13" ht="30" customHeight="1" x14ac:dyDescent="0.2">
      <c r="B642" s="22" t="str">
        <f t="shared" si="55"/>
        <v/>
      </c>
      <c r="C642" s="23" t="str">
        <f t="shared" si="58"/>
        <v/>
      </c>
      <c r="D642" s="23" t="str">
        <f t="shared" si="56"/>
        <v/>
      </c>
      <c r="E642" s="4" t="str">
        <f t="shared" si="57"/>
        <v/>
      </c>
      <c r="F642" s="24" t="str">
        <f>IFERROR(PriebežnéBMR,"")</f>
        <v/>
      </c>
      <c r="G642" s="24" t="str">
        <f>IFERROR(IF(K641&gt;0,F641*KoeficientAktivity+IF(HmotnosťCieľ="Udržať",0,IF(HmotnosťCieľ="ZNÍŽIŤ",-500,IF(HmotnosťCieľ="Zvýšiť",500))),""),"")</f>
        <v/>
      </c>
      <c r="H642" s="24" t="str">
        <f>IFERROR(F642*(KoeficientAktivity),"")</f>
        <v/>
      </c>
      <c r="I642" s="25" t="str">
        <f t="shared" si="54"/>
        <v/>
      </c>
      <c r="J642" s="25" t="str">
        <f t="shared" si="59"/>
        <v/>
      </c>
      <c r="K642" s="26" t="str">
        <f>IFERROR(IF(Štandardné,J642/KalNaLibru,J642/KalNaLibru/2.2),"")</f>
        <v/>
      </c>
      <c r="L642" s="27" t="str">
        <f>IFERROR(HmotnosťNaStratuZískanie-K642,"")</f>
        <v/>
      </c>
      <c r="M642" s="29" t="str">
        <f>IFERROR(IF(B641&lt;&gt;"",L642/(HmotnosťNaStratuZískanie),""),"")</f>
        <v/>
      </c>
    </row>
    <row r="643" spans="2:13" ht="30" customHeight="1" x14ac:dyDescent="0.2">
      <c r="B643" s="22" t="str">
        <f t="shared" si="55"/>
        <v/>
      </c>
      <c r="C643" s="23" t="str">
        <f t="shared" si="58"/>
        <v/>
      </c>
      <c r="D643" s="23" t="str">
        <f t="shared" si="56"/>
        <v/>
      </c>
      <c r="E643" s="4" t="str">
        <f t="shared" si="57"/>
        <v/>
      </c>
      <c r="F643" s="24" t="str">
        <f>IFERROR(PriebežnéBMR,"")</f>
        <v/>
      </c>
      <c r="G643" s="24" t="str">
        <f>IFERROR(IF(K642&gt;0,F642*KoeficientAktivity+IF(HmotnosťCieľ="Udržať",0,IF(HmotnosťCieľ="ZNÍŽIŤ",-500,IF(HmotnosťCieľ="Zvýšiť",500))),""),"")</f>
        <v/>
      </c>
      <c r="H643" s="24" t="str">
        <f>IFERROR(F643*(KoeficientAktivity),"")</f>
        <v/>
      </c>
      <c r="I643" s="25" t="str">
        <f t="shared" si="54"/>
        <v/>
      </c>
      <c r="J643" s="25" t="str">
        <f t="shared" si="59"/>
        <v/>
      </c>
      <c r="K643" s="26" t="str">
        <f>IFERROR(IF(Štandardné,J643/KalNaLibru,J643/KalNaLibru/2.2),"")</f>
        <v/>
      </c>
      <c r="L643" s="27" t="str">
        <f>IFERROR(HmotnosťNaStratuZískanie-K643,"")</f>
        <v/>
      </c>
      <c r="M643" s="29" t="str">
        <f>IFERROR(IF(B642&lt;&gt;"",L643/(HmotnosťNaStratuZískanie),""),"")</f>
        <v/>
      </c>
    </row>
    <row r="644" spans="2:13" ht="30" customHeight="1" x14ac:dyDescent="0.2">
      <c r="B644" s="22" t="str">
        <f t="shared" si="55"/>
        <v/>
      </c>
      <c r="C644" s="23" t="str">
        <f t="shared" si="58"/>
        <v/>
      </c>
      <c r="D644" s="23" t="str">
        <f t="shared" si="56"/>
        <v/>
      </c>
      <c r="E644" s="4" t="str">
        <f t="shared" si="57"/>
        <v/>
      </c>
      <c r="F644" s="24" t="str">
        <f>IFERROR(PriebežnéBMR,"")</f>
        <v/>
      </c>
      <c r="G644" s="24" t="str">
        <f>IFERROR(IF(K643&gt;0,F643*KoeficientAktivity+IF(HmotnosťCieľ="Udržať",0,IF(HmotnosťCieľ="ZNÍŽIŤ",-500,IF(HmotnosťCieľ="Zvýšiť",500))),""),"")</f>
        <v/>
      </c>
      <c r="H644" s="24" t="str">
        <f>IFERROR(F644*(KoeficientAktivity),"")</f>
        <v/>
      </c>
      <c r="I644" s="25" t="str">
        <f t="shared" si="54"/>
        <v/>
      </c>
      <c r="J644" s="25" t="str">
        <f t="shared" si="59"/>
        <v/>
      </c>
      <c r="K644" s="26" t="str">
        <f>IFERROR(IF(Štandardné,J644/KalNaLibru,J644/KalNaLibru/2.2),"")</f>
        <v/>
      </c>
      <c r="L644" s="27" t="str">
        <f>IFERROR(HmotnosťNaStratuZískanie-K644,"")</f>
        <v/>
      </c>
      <c r="M644" s="29" t="str">
        <f>IFERROR(IF(B643&lt;&gt;"",L644/(HmotnosťNaStratuZískanie),""),"")</f>
        <v/>
      </c>
    </row>
    <row r="645" spans="2:13" ht="30" customHeight="1" x14ac:dyDescent="0.2">
      <c r="B645" s="22" t="str">
        <f t="shared" si="55"/>
        <v/>
      </c>
      <c r="C645" s="23" t="str">
        <f t="shared" si="58"/>
        <v/>
      </c>
      <c r="D645" s="23" t="str">
        <f t="shared" si="56"/>
        <v/>
      </c>
      <c r="E645" s="4" t="str">
        <f t="shared" si="57"/>
        <v/>
      </c>
      <c r="F645" s="24" t="str">
        <f>IFERROR(PriebežnéBMR,"")</f>
        <v/>
      </c>
      <c r="G645" s="24" t="str">
        <f>IFERROR(IF(K644&gt;0,F644*KoeficientAktivity+IF(HmotnosťCieľ="Udržať",0,IF(HmotnosťCieľ="ZNÍŽIŤ",-500,IF(HmotnosťCieľ="Zvýšiť",500))),""),"")</f>
        <v/>
      </c>
      <c r="H645" s="24" t="str">
        <f>IFERROR(F645*(KoeficientAktivity),"")</f>
        <v/>
      </c>
      <c r="I645" s="25" t="str">
        <f t="shared" si="54"/>
        <v/>
      </c>
      <c r="J645" s="25" t="str">
        <f t="shared" si="59"/>
        <v/>
      </c>
      <c r="K645" s="26" t="str">
        <f>IFERROR(IF(Štandardné,J645/KalNaLibru,J645/KalNaLibru/2.2),"")</f>
        <v/>
      </c>
      <c r="L645" s="27" t="str">
        <f>IFERROR(HmotnosťNaStratuZískanie-K645,"")</f>
        <v/>
      </c>
      <c r="M645" s="29" t="str">
        <f>IFERROR(IF(B644&lt;&gt;"",L645/(HmotnosťNaStratuZískanie),""),"")</f>
        <v/>
      </c>
    </row>
    <row r="646" spans="2:13" ht="30" customHeight="1" x14ac:dyDescent="0.2">
      <c r="B646" s="22" t="str">
        <f t="shared" si="55"/>
        <v/>
      </c>
      <c r="C646" s="23" t="str">
        <f t="shared" si="58"/>
        <v/>
      </c>
      <c r="D646" s="23" t="str">
        <f t="shared" si="56"/>
        <v/>
      </c>
      <c r="E646" s="4" t="str">
        <f t="shared" si="57"/>
        <v/>
      </c>
      <c r="F646" s="24" t="str">
        <f>IFERROR(PriebežnéBMR,"")</f>
        <v/>
      </c>
      <c r="G646" s="24" t="str">
        <f>IFERROR(IF(K645&gt;0,F645*KoeficientAktivity+IF(HmotnosťCieľ="Udržať",0,IF(HmotnosťCieľ="ZNÍŽIŤ",-500,IF(HmotnosťCieľ="Zvýšiť",500))),""),"")</f>
        <v/>
      </c>
      <c r="H646" s="24" t="str">
        <f>IFERROR(F646*(KoeficientAktivity),"")</f>
        <v/>
      </c>
      <c r="I646" s="25" t="str">
        <f t="shared" si="54"/>
        <v/>
      </c>
      <c r="J646" s="25" t="str">
        <f t="shared" si="59"/>
        <v/>
      </c>
      <c r="K646" s="26" t="str">
        <f>IFERROR(IF(Štandardné,J646/KalNaLibru,J646/KalNaLibru/2.2),"")</f>
        <v/>
      </c>
      <c r="L646" s="27" t="str">
        <f>IFERROR(HmotnosťNaStratuZískanie-K646,"")</f>
        <v/>
      </c>
      <c r="M646" s="29" t="str">
        <f>IFERROR(IF(B645&lt;&gt;"",L646/(HmotnosťNaStratuZískanie),""),"")</f>
        <v/>
      </c>
    </row>
    <row r="647" spans="2:13" ht="30" customHeight="1" x14ac:dyDescent="0.2">
      <c r="B647" s="22" t="str">
        <f t="shared" si="55"/>
        <v/>
      </c>
      <c r="C647" s="23" t="str">
        <f t="shared" si="58"/>
        <v/>
      </c>
      <c r="D647" s="23" t="str">
        <f t="shared" si="56"/>
        <v/>
      </c>
      <c r="E647" s="4" t="str">
        <f t="shared" si="57"/>
        <v/>
      </c>
      <c r="F647" s="24" t="str">
        <f>IFERROR(PriebežnéBMR,"")</f>
        <v/>
      </c>
      <c r="G647" s="24" t="str">
        <f>IFERROR(IF(K646&gt;0,F646*KoeficientAktivity+IF(HmotnosťCieľ="Udržať",0,IF(HmotnosťCieľ="ZNÍŽIŤ",-500,IF(HmotnosťCieľ="Zvýšiť",500))),""),"")</f>
        <v/>
      </c>
      <c r="H647" s="24" t="str">
        <f>IFERROR(F647*(KoeficientAktivity),"")</f>
        <v/>
      </c>
      <c r="I647" s="25" t="str">
        <f t="shared" si="54"/>
        <v/>
      </c>
      <c r="J647" s="25" t="str">
        <f t="shared" si="59"/>
        <v/>
      </c>
      <c r="K647" s="26" t="str">
        <f>IFERROR(IF(Štandardné,J647/KalNaLibru,J647/KalNaLibru/2.2),"")</f>
        <v/>
      </c>
      <c r="L647" s="27" t="str">
        <f>IFERROR(HmotnosťNaStratuZískanie-K647,"")</f>
        <v/>
      </c>
      <c r="M647" s="29" t="str">
        <f>IFERROR(IF(B646&lt;&gt;"",L647/(HmotnosťNaStratuZískanie),""),"")</f>
        <v/>
      </c>
    </row>
    <row r="648" spans="2:13" ht="30" customHeight="1" x14ac:dyDescent="0.2">
      <c r="B648" s="22" t="str">
        <f t="shared" si="55"/>
        <v/>
      </c>
      <c r="C648" s="23" t="str">
        <f t="shared" si="58"/>
        <v/>
      </c>
      <c r="D648" s="23" t="str">
        <f t="shared" si="56"/>
        <v/>
      </c>
      <c r="E648" s="4" t="str">
        <f t="shared" si="57"/>
        <v/>
      </c>
      <c r="F648" s="24" t="str">
        <f>IFERROR(PriebežnéBMR,"")</f>
        <v/>
      </c>
      <c r="G648" s="24" t="str">
        <f>IFERROR(IF(K647&gt;0,F647*KoeficientAktivity+IF(HmotnosťCieľ="Udržať",0,IF(HmotnosťCieľ="ZNÍŽIŤ",-500,IF(HmotnosťCieľ="Zvýšiť",500))),""),"")</f>
        <v/>
      </c>
      <c r="H648" s="24" t="str">
        <f>IFERROR(F648*(KoeficientAktivity),"")</f>
        <v/>
      </c>
      <c r="I648" s="25" t="str">
        <f t="shared" si="54"/>
        <v/>
      </c>
      <c r="J648" s="25" t="str">
        <f t="shared" si="59"/>
        <v/>
      </c>
      <c r="K648" s="26" t="str">
        <f>IFERROR(IF(Štandardné,J648/KalNaLibru,J648/KalNaLibru/2.2),"")</f>
        <v/>
      </c>
      <c r="L648" s="27" t="str">
        <f>IFERROR(HmotnosťNaStratuZískanie-K648,"")</f>
        <v/>
      </c>
      <c r="M648" s="29" t="str">
        <f>IFERROR(IF(B647&lt;&gt;"",L648/(HmotnosťNaStratuZískanie),""),"")</f>
        <v/>
      </c>
    </row>
    <row r="649" spans="2:13" ht="30" customHeight="1" x14ac:dyDescent="0.2">
      <c r="B649" s="22" t="str">
        <f t="shared" si="55"/>
        <v/>
      </c>
      <c r="C649" s="23" t="str">
        <f t="shared" si="58"/>
        <v/>
      </c>
      <c r="D649" s="23" t="str">
        <f t="shared" si="56"/>
        <v/>
      </c>
      <c r="E649" s="4" t="str">
        <f t="shared" si="57"/>
        <v/>
      </c>
      <c r="F649" s="24" t="str">
        <f>IFERROR(PriebežnéBMR,"")</f>
        <v/>
      </c>
      <c r="G649" s="24" t="str">
        <f>IFERROR(IF(K648&gt;0,F648*KoeficientAktivity+IF(HmotnosťCieľ="Udržať",0,IF(HmotnosťCieľ="ZNÍŽIŤ",-500,IF(HmotnosťCieľ="Zvýšiť",500))),""),"")</f>
        <v/>
      </c>
      <c r="H649" s="24" t="str">
        <f>IFERROR(F649*(KoeficientAktivity),"")</f>
        <v/>
      </c>
      <c r="I649" s="25" t="str">
        <f t="shared" si="54"/>
        <v/>
      </c>
      <c r="J649" s="25" t="str">
        <f t="shared" si="59"/>
        <v/>
      </c>
      <c r="K649" s="26" t="str">
        <f>IFERROR(IF(Štandardné,J649/KalNaLibru,J649/KalNaLibru/2.2),"")</f>
        <v/>
      </c>
      <c r="L649" s="27" t="str">
        <f>IFERROR(HmotnosťNaStratuZískanie-K649,"")</f>
        <v/>
      </c>
      <c r="M649" s="29" t="str">
        <f>IFERROR(IF(B648&lt;&gt;"",L649/(HmotnosťNaStratuZískanie),""),"")</f>
        <v/>
      </c>
    </row>
    <row r="650" spans="2:13" ht="30" customHeight="1" x14ac:dyDescent="0.2">
      <c r="B650" s="22" t="str">
        <f t="shared" si="55"/>
        <v/>
      </c>
      <c r="C650" s="23" t="str">
        <f t="shared" si="58"/>
        <v/>
      </c>
      <c r="D650" s="23" t="str">
        <f t="shared" si="56"/>
        <v/>
      </c>
      <c r="E650" s="4" t="str">
        <f t="shared" si="57"/>
        <v/>
      </c>
      <c r="F650" s="24" t="str">
        <f>IFERROR(PriebežnéBMR,"")</f>
        <v/>
      </c>
      <c r="G650" s="24" t="str">
        <f>IFERROR(IF(K649&gt;0,F649*KoeficientAktivity+IF(HmotnosťCieľ="Udržať",0,IF(HmotnosťCieľ="ZNÍŽIŤ",-500,IF(HmotnosťCieľ="Zvýšiť",500))),""),"")</f>
        <v/>
      </c>
      <c r="H650" s="24" t="str">
        <f>IFERROR(F650*(KoeficientAktivity),"")</f>
        <v/>
      </c>
      <c r="I650" s="25" t="str">
        <f t="shared" si="54"/>
        <v/>
      </c>
      <c r="J650" s="25" t="str">
        <f t="shared" si="59"/>
        <v/>
      </c>
      <c r="K650" s="26" t="str">
        <f>IFERROR(IF(Štandardné,J650/KalNaLibru,J650/KalNaLibru/2.2),"")</f>
        <v/>
      </c>
      <c r="L650" s="27" t="str">
        <f>IFERROR(HmotnosťNaStratuZískanie-K650,"")</f>
        <v/>
      </c>
      <c r="M650" s="29" t="str">
        <f>IFERROR(IF(B649&lt;&gt;"",L650/(HmotnosťNaStratuZískanie),""),"")</f>
        <v/>
      </c>
    </row>
    <row r="651" spans="2:13" ht="30" customHeight="1" x14ac:dyDescent="0.2">
      <c r="B651" s="22" t="str">
        <f t="shared" si="55"/>
        <v/>
      </c>
      <c r="C651" s="23" t="str">
        <f t="shared" si="58"/>
        <v/>
      </c>
      <c r="D651" s="23" t="str">
        <f t="shared" si="56"/>
        <v/>
      </c>
      <c r="E651" s="4" t="str">
        <f t="shared" si="57"/>
        <v/>
      </c>
      <c r="F651" s="24" t="str">
        <f>IFERROR(PriebežnéBMR,"")</f>
        <v/>
      </c>
      <c r="G651" s="24" t="str">
        <f>IFERROR(IF(K650&gt;0,F650*KoeficientAktivity+IF(HmotnosťCieľ="Udržať",0,IF(HmotnosťCieľ="ZNÍŽIŤ",-500,IF(HmotnosťCieľ="Zvýšiť",500))),""),"")</f>
        <v/>
      </c>
      <c r="H651" s="24" t="str">
        <f>IFERROR(F651*(KoeficientAktivity),"")</f>
        <v/>
      </c>
      <c r="I651" s="25" t="str">
        <f t="shared" ref="I651:I714" si="60">IFERROR(IF(HmotnosťCieľ="Zvýšiť",G651-H651,H651-G651),"")</f>
        <v/>
      </c>
      <c r="J651" s="25" t="str">
        <f t="shared" si="59"/>
        <v/>
      </c>
      <c r="K651" s="26" t="str">
        <f>IFERROR(IF(Štandardné,J651/KalNaLibru,J651/KalNaLibru/2.2),"")</f>
        <v/>
      </c>
      <c r="L651" s="27" t="str">
        <f>IFERROR(HmotnosťNaStratuZískanie-K651,"")</f>
        <v/>
      </c>
      <c r="M651" s="29" t="str">
        <f>IFERROR(IF(B650&lt;&gt;"",L651/(HmotnosťNaStratuZískanie),""),"")</f>
        <v/>
      </c>
    </row>
    <row r="652" spans="2:13" ht="30" customHeight="1" x14ac:dyDescent="0.2">
      <c r="B652" s="22" t="str">
        <f t="shared" ref="B652:B715" si="61">IFERROR(IF(K651&gt;0,B651+1,""),"")</f>
        <v/>
      </c>
      <c r="C652" s="23" t="str">
        <f t="shared" si="58"/>
        <v/>
      </c>
      <c r="D652" s="23" t="str">
        <f t="shared" ref="D652:D715" si="62">IFERROR(IF(K651&gt;0,D651+1,""),"")</f>
        <v/>
      </c>
      <c r="E652" s="4" t="str">
        <f t="shared" ref="E652:E715" si="63">IFERROR(IF($D652&lt;&gt;"",E651-(I651/KalNaLibru),""),"")</f>
        <v/>
      </c>
      <c r="F652" s="24" t="str">
        <f>IFERROR(PriebežnéBMR,"")</f>
        <v/>
      </c>
      <c r="G652" s="24" t="str">
        <f>IFERROR(IF(K651&gt;0,F651*KoeficientAktivity+IF(HmotnosťCieľ="Udržať",0,IF(HmotnosťCieľ="ZNÍŽIŤ",-500,IF(HmotnosťCieľ="Zvýšiť",500))),""),"")</f>
        <v/>
      </c>
      <c r="H652" s="24" t="str">
        <f>IFERROR(F652*(KoeficientAktivity),"")</f>
        <v/>
      </c>
      <c r="I652" s="25" t="str">
        <f t="shared" si="60"/>
        <v/>
      </c>
      <c r="J652" s="25" t="str">
        <f t="shared" si="59"/>
        <v/>
      </c>
      <c r="K652" s="26" t="str">
        <f>IFERROR(IF(Štandardné,J652/KalNaLibru,J652/KalNaLibru/2.2),"")</f>
        <v/>
      </c>
      <c r="L652" s="27" t="str">
        <f>IFERROR(HmotnosťNaStratuZískanie-K652,"")</f>
        <v/>
      </c>
      <c r="M652" s="29" t="str">
        <f>IFERROR(IF(B651&lt;&gt;"",L652/(HmotnosťNaStratuZískanie),""),"")</f>
        <v/>
      </c>
    </row>
    <row r="653" spans="2:13" ht="30" customHeight="1" x14ac:dyDescent="0.2">
      <c r="B653" s="22" t="str">
        <f t="shared" si="61"/>
        <v/>
      </c>
      <c r="C653" s="23" t="str">
        <f t="shared" ref="C653:C716" si="64">IFERROR(IF(D653&lt;&gt;"",IF(MOD(D653,7)=1,(D652/7)+1,""),""),"")</f>
        <v/>
      </c>
      <c r="D653" s="23" t="str">
        <f t="shared" si="62"/>
        <v/>
      </c>
      <c r="E653" s="4" t="str">
        <f t="shared" si="63"/>
        <v/>
      </c>
      <c r="F653" s="24" t="str">
        <f>IFERROR(PriebežnéBMR,"")</f>
        <v/>
      </c>
      <c r="G653" s="24" t="str">
        <f>IFERROR(IF(K652&gt;0,F652*KoeficientAktivity+IF(HmotnosťCieľ="Udržať",0,IF(HmotnosťCieľ="ZNÍŽIŤ",-500,IF(HmotnosťCieľ="Zvýšiť",500))),""),"")</f>
        <v/>
      </c>
      <c r="H653" s="24" t="str">
        <f>IFERROR(F653*(KoeficientAktivity),"")</f>
        <v/>
      </c>
      <c r="I653" s="25" t="str">
        <f t="shared" si="60"/>
        <v/>
      </c>
      <c r="J653" s="25" t="str">
        <f t="shared" ref="J653:J716" si="65">IFERROR(J652-I653,"")</f>
        <v/>
      </c>
      <c r="K653" s="26" t="str">
        <f>IFERROR(IF(Štandardné,J653/KalNaLibru,J653/KalNaLibru/2.2),"")</f>
        <v/>
      </c>
      <c r="L653" s="27" t="str">
        <f>IFERROR(HmotnosťNaStratuZískanie-K653,"")</f>
        <v/>
      </c>
      <c r="M653" s="29" t="str">
        <f>IFERROR(IF(B652&lt;&gt;"",L653/(HmotnosťNaStratuZískanie),""),"")</f>
        <v/>
      </c>
    </row>
    <row r="654" spans="2:13" ht="30" customHeight="1" x14ac:dyDescent="0.2">
      <c r="B654" s="22" t="str">
        <f t="shared" si="61"/>
        <v/>
      </c>
      <c r="C654" s="23" t="str">
        <f t="shared" si="64"/>
        <v/>
      </c>
      <c r="D654" s="23" t="str">
        <f t="shared" si="62"/>
        <v/>
      </c>
      <c r="E654" s="4" t="str">
        <f t="shared" si="63"/>
        <v/>
      </c>
      <c r="F654" s="24" t="str">
        <f>IFERROR(PriebežnéBMR,"")</f>
        <v/>
      </c>
      <c r="G654" s="24" t="str">
        <f>IFERROR(IF(K653&gt;0,F653*KoeficientAktivity+IF(HmotnosťCieľ="Udržať",0,IF(HmotnosťCieľ="ZNÍŽIŤ",-500,IF(HmotnosťCieľ="Zvýšiť",500))),""),"")</f>
        <v/>
      </c>
      <c r="H654" s="24" t="str">
        <f>IFERROR(F654*(KoeficientAktivity),"")</f>
        <v/>
      </c>
      <c r="I654" s="25" t="str">
        <f t="shared" si="60"/>
        <v/>
      </c>
      <c r="J654" s="25" t="str">
        <f t="shared" si="65"/>
        <v/>
      </c>
      <c r="K654" s="26" t="str">
        <f>IFERROR(IF(Štandardné,J654/KalNaLibru,J654/KalNaLibru/2.2),"")</f>
        <v/>
      </c>
      <c r="L654" s="27" t="str">
        <f>IFERROR(HmotnosťNaStratuZískanie-K654,"")</f>
        <v/>
      </c>
      <c r="M654" s="29" t="str">
        <f>IFERROR(IF(B653&lt;&gt;"",L654/(HmotnosťNaStratuZískanie),""),"")</f>
        <v/>
      </c>
    </row>
    <row r="655" spans="2:13" ht="30" customHeight="1" x14ac:dyDescent="0.2">
      <c r="B655" s="22" t="str">
        <f t="shared" si="61"/>
        <v/>
      </c>
      <c r="C655" s="23" t="str">
        <f t="shared" si="64"/>
        <v/>
      </c>
      <c r="D655" s="23" t="str">
        <f t="shared" si="62"/>
        <v/>
      </c>
      <c r="E655" s="4" t="str">
        <f t="shared" si="63"/>
        <v/>
      </c>
      <c r="F655" s="24" t="str">
        <f>IFERROR(PriebežnéBMR,"")</f>
        <v/>
      </c>
      <c r="G655" s="24" t="str">
        <f>IFERROR(IF(K654&gt;0,F654*KoeficientAktivity+IF(HmotnosťCieľ="Udržať",0,IF(HmotnosťCieľ="ZNÍŽIŤ",-500,IF(HmotnosťCieľ="Zvýšiť",500))),""),"")</f>
        <v/>
      </c>
      <c r="H655" s="24" t="str">
        <f>IFERROR(F655*(KoeficientAktivity),"")</f>
        <v/>
      </c>
      <c r="I655" s="25" t="str">
        <f t="shared" si="60"/>
        <v/>
      </c>
      <c r="J655" s="25" t="str">
        <f t="shared" si="65"/>
        <v/>
      </c>
      <c r="K655" s="26" t="str">
        <f>IFERROR(IF(Štandardné,J655/KalNaLibru,J655/KalNaLibru/2.2),"")</f>
        <v/>
      </c>
      <c r="L655" s="27" t="str">
        <f>IFERROR(HmotnosťNaStratuZískanie-K655,"")</f>
        <v/>
      </c>
      <c r="M655" s="29" t="str">
        <f>IFERROR(IF(B654&lt;&gt;"",L655/(HmotnosťNaStratuZískanie),""),"")</f>
        <v/>
      </c>
    </row>
    <row r="656" spans="2:13" ht="30" customHeight="1" x14ac:dyDescent="0.2">
      <c r="B656" s="22" t="str">
        <f t="shared" si="61"/>
        <v/>
      </c>
      <c r="C656" s="23" t="str">
        <f t="shared" si="64"/>
        <v/>
      </c>
      <c r="D656" s="23" t="str">
        <f t="shared" si="62"/>
        <v/>
      </c>
      <c r="E656" s="4" t="str">
        <f t="shared" si="63"/>
        <v/>
      </c>
      <c r="F656" s="24" t="str">
        <f>IFERROR(PriebežnéBMR,"")</f>
        <v/>
      </c>
      <c r="G656" s="24" t="str">
        <f>IFERROR(IF(K655&gt;0,F655*KoeficientAktivity+IF(HmotnosťCieľ="Udržať",0,IF(HmotnosťCieľ="ZNÍŽIŤ",-500,IF(HmotnosťCieľ="Zvýšiť",500))),""),"")</f>
        <v/>
      </c>
      <c r="H656" s="24" t="str">
        <f>IFERROR(F656*(KoeficientAktivity),"")</f>
        <v/>
      </c>
      <c r="I656" s="25" t="str">
        <f t="shared" si="60"/>
        <v/>
      </c>
      <c r="J656" s="25" t="str">
        <f t="shared" si="65"/>
        <v/>
      </c>
      <c r="K656" s="26" t="str">
        <f>IFERROR(IF(Štandardné,J656/KalNaLibru,J656/KalNaLibru/2.2),"")</f>
        <v/>
      </c>
      <c r="L656" s="27" t="str">
        <f>IFERROR(HmotnosťNaStratuZískanie-K656,"")</f>
        <v/>
      </c>
      <c r="M656" s="29" t="str">
        <f>IFERROR(IF(B655&lt;&gt;"",L656/(HmotnosťNaStratuZískanie),""),"")</f>
        <v/>
      </c>
    </row>
    <row r="657" spans="2:13" ht="30" customHeight="1" x14ac:dyDescent="0.2">
      <c r="B657" s="22" t="str">
        <f t="shared" si="61"/>
        <v/>
      </c>
      <c r="C657" s="23" t="str">
        <f t="shared" si="64"/>
        <v/>
      </c>
      <c r="D657" s="23" t="str">
        <f t="shared" si="62"/>
        <v/>
      </c>
      <c r="E657" s="4" t="str">
        <f t="shared" si="63"/>
        <v/>
      </c>
      <c r="F657" s="24" t="str">
        <f>IFERROR(PriebežnéBMR,"")</f>
        <v/>
      </c>
      <c r="G657" s="24" t="str">
        <f>IFERROR(IF(K656&gt;0,F656*KoeficientAktivity+IF(HmotnosťCieľ="Udržať",0,IF(HmotnosťCieľ="ZNÍŽIŤ",-500,IF(HmotnosťCieľ="Zvýšiť",500))),""),"")</f>
        <v/>
      </c>
      <c r="H657" s="24" t="str">
        <f>IFERROR(F657*(KoeficientAktivity),"")</f>
        <v/>
      </c>
      <c r="I657" s="25" t="str">
        <f t="shared" si="60"/>
        <v/>
      </c>
      <c r="J657" s="25" t="str">
        <f t="shared" si="65"/>
        <v/>
      </c>
      <c r="K657" s="26" t="str">
        <f>IFERROR(IF(Štandardné,J657/KalNaLibru,J657/KalNaLibru/2.2),"")</f>
        <v/>
      </c>
      <c r="L657" s="27" t="str">
        <f>IFERROR(HmotnosťNaStratuZískanie-K657,"")</f>
        <v/>
      </c>
      <c r="M657" s="29" t="str">
        <f>IFERROR(IF(B656&lt;&gt;"",L657/(HmotnosťNaStratuZískanie),""),"")</f>
        <v/>
      </c>
    </row>
    <row r="658" spans="2:13" ht="30" customHeight="1" x14ac:dyDescent="0.2">
      <c r="B658" s="22" t="str">
        <f t="shared" si="61"/>
        <v/>
      </c>
      <c r="C658" s="23" t="str">
        <f t="shared" si="64"/>
        <v/>
      </c>
      <c r="D658" s="23" t="str">
        <f t="shared" si="62"/>
        <v/>
      </c>
      <c r="E658" s="4" t="str">
        <f t="shared" si="63"/>
        <v/>
      </c>
      <c r="F658" s="24" t="str">
        <f>IFERROR(PriebežnéBMR,"")</f>
        <v/>
      </c>
      <c r="G658" s="24" t="str">
        <f>IFERROR(IF(K657&gt;0,F657*KoeficientAktivity+IF(HmotnosťCieľ="Udržať",0,IF(HmotnosťCieľ="ZNÍŽIŤ",-500,IF(HmotnosťCieľ="Zvýšiť",500))),""),"")</f>
        <v/>
      </c>
      <c r="H658" s="24" t="str">
        <f>IFERROR(F658*(KoeficientAktivity),"")</f>
        <v/>
      </c>
      <c r="I658" s="25" t="str">
        <f t="shared" si="60"/>
        <v/>
      </c>
      <c r="J658" s="25" t="str">
        <f t="shared" si="65"/>
        <v/>
      </c>
      <c r="K658" s="26" t="str">
        <f>IFERROR(IF(Štandardné,J658/KalNaLibru,J658/KalNaLibru/2.2),"")</f>
        <v/>
      </c>
      <c r="L658" s="27" t="str">
        <f>IFERROR(HmotnosťNaStratuZískanie-K658,"")</f>
        <v/>
      </c>
      <c r="M658" s="29" t="str">
        <f>IFERROR(IF(B657&lt;&gt;"",L658/(HmotnosťNaStratuZískanie),""),"")</f>
        <v/>
      </c>
    </row>
    <row r="659" spans="2:13" ht="30" customHeight="1" x14ac:dyDescent="0.2">
      <c r="B659" s="22" t="str">
        <f t="shared" si="61"/>
        <v/>
      </c>
      <c r="C659" s="23" t="str">
        <f t="shared" si="64"/>
        <v/>
      </c>
      <c r="D659" s="23" t="str">
        <f t="shared" si="62"/>
        <v/>
      </c>
      <c r="E659" s="4" t="str">
        <f t="shared" si="63"/>
        <v/>
      </c>
      <c r="F659" s="24" t="str">
        <f>IFERROR(PriebežnéBMR,"")</f>
        <v/>
      </c>
      <c r="G659" s="24" t="str">
        <f>IFERROR(IF(K658&gt;0,F658*KoeficientAktivity+IF(HmotnosťCieľ="Udržať",0,IF(HmotnosťCieľ="ZNÍŽIŤ",-500,IF(HmotnosťCieľ="Zvýšiť",500))),""),"")</f>
        <v/>
      </c>
      <c r="H659" s="24" t="str">
        <f>IFERROR(F659*(KoeficientAktivity),"")</f>
        <v/>
      </c>
      <c r="I659" s="25" t="str">
        <f t="shared" si="60"/>
        <v/>
      </c>
      <c r="J659" s="25" t="str">
        <f t="shared" si="65"/>
        <v/>
      </c>
      <c r="K659" s="26" t="str">
        <f>IFERROR(IF(Štandardné,J659/KalNaLibru,J659/KalNaLibru/2.2),"")</f>
        <v/>
      </c>
      <c r="L659" s="27" t="str">
        <f>IFERROR(HmotnosťNaStratuZískanie-K659,"")</f>
        <v/>
      </c>
      <c r="M659" s="29" t="str">
        <f>IFERROR(IF(B658&lt;&gt;"",L659/(HmotnosťNaStratuZískanie),""),"")</f>
        <v/>
      </c>
    </row>
    <row r="660" spans="2:13" ht="30" customHeight="1" x14ac:dyDescent="0.2">
      <c r="B660" s="22" t="str">
        <f t="shared" si="61"/>
        <v/>
      </c>
      <c r="C660" s="23" t="str">
        <f t="shared" si="64"/>
        <v/>
      </c>
      <c r="D660" s="23" t="str">
        <f t="shared" si="62"/>
        <v/>
      </c>
      <c r="E660" s="4" t="str">
        <f t="shared" si="63"/>
        <v/>
      </c>
      <c r="F660" s="24" t="str">
        <f>IFERROR(PriebežnéBMR,"")</f>
        <v/>
      </c>
      <c r="G660" s="24" t="str">
        <f>IFERROR(IF(K659&gt;0,F659*KoeficientAktivity+IF(HmotnosťCieľ="Udržať",0,IF(HmotnosťCieľ="ZNÍŽIŤ",-500,IF(HmotnosťCieľ="Zvýšiť",500))),""),"")</f>
        <v/>
      </c>
      <c r="H660" s="24" t="str">
        <f>IFERROR(F660*(KoeficientAktivity),"")</f>
        <v/>
      </c>
      <c r="I660" s="25" t="str">
        <f t="shared" si="60"/>
        <v/>
      </c>
      <c r="J660" s="25" t="str">
        <f t="shared" si="65"/>
        <v/>
      </c>
      <c r="K660" s="26" t="str">
        <f>IFERROR(IF(Štandardné,J660/KalNaLibru,J660/KalNaLibru/2.2),"")</f>
        <v/>
      </c>
      <c r="L660" s="27" t="str">
        <f>IFERROR(HmotnosťNaStratuZískanie-K660,"")</f>
        <v/>
      </c>
      <c r="M660" s="29" t="str">
        <f>IFERROR(IF(B659&lt;&gt;"",L660/(HmotnosťNaStratuZískanie),""),"")</f>
        <v/>
      </c>
    </row>
    <row r="661" spans="2:13" ht="30" customHeight="1" x14ac:dyDescent="0.2">
      <c r="B661" s="22" t="str">
        <f t="shared" si="61"/>
        <v/>
      </c>
      <c r="C661" s="23" t="str">
        <f t="shared" si="64"/>
        <v/>
      </c>
      <c r="D661" s="23" t="str">
        <f t="shared" si="62"/>
        <v/>
      </c>
      <c r="E661" s="4" t="str">
        <f t="shared" si="63"/>
        <v/>
      </c>
      <c r="F661" s="24" t="str">
        <f>IFERROR(PriebežnéBMR,"")</f>
        <v/>
      </c>
      <c r="G661" s="24" t="str">
        <f>IFERROR(IF(K660&gt;0,F660*KoeficientAktivity+IF(HmotnosťCieľ="Udržať",0,IF(HmotnosťCieľ="ZNÍŽIŤ",-500,IF(HmotnosťCieľ="Zvýšiť",500))),""),"")</f>
        <v/>
      </c>
      <c r="H661" s="24" t="str">
        <f>IFERROR(F661*(KoeficientAktivity),"")</f>
        <v/>
      </c>
      <c r="I661" s="25" t="str">
        <f t="shared" si="60"/>
        <v/>
      </c>
      <c r="J661" s="25" t="str">
        <f t="shared" si="65"/>
        <v/>
      </c>
      <c r="K661" s="26" t="str">
        <f>IFERROR(IF(Štandardné,J661/KalNaLibru,J661/KalNaLibru/2.2),"")</f>
        <v/>
      </c>
      <c r="L661" s="27" t="str">
        <f>IFERROR(HmotnosťNaStratuZískanie-K661,"")</f>
        <v/>
      </c>
      <c r="M661" s="29" t="str">
        <f>IFERROR(IF(B660&lt;&gt;"",L661/(HmotnosťNaStratuZískanie),""),"")</f>
        <v/>
      </c>
    </row>
    <row r="662" spans="2:13" ht="30" customHeight="1" x14ac:dyDescent="0.2">
      <c r="B662" s="22" t="str">
        <f t="shared" si="61"/>
        <v/>
      </c>
      <c r="C662" s="23" t="str">
        <f t="shared" si="64"/>
        <v/>
      </c>
      <c r="D662" s="23" t="str">
        <f t="shared" si="62"/>
        <v/>
      </c>
      <c r="E662" s="4" t="str">
        <f t="shared" si="63"/>
        <v/>
      </c>
      <c r="F662" s="24" t="str">
        <f>IFERROR(PriebežnéBMR,"")</f>
        <v/>
      </c>
      <c r="G662" s="24" t="str">
        <f>IFERROR(IF(K661&gt;0,F661*KoeficientAktivity+IF(HmotnosťCieľ="Udržať",0,IF(HmotnosťCieľ="ZNÍŽIŤ",-500,IF(HmotnosťCieľ="Zvýšiť",500))),""),"")</f>
        <v/>
      </c>
      <c r="H662" s="24" t="str">
        <f>IFERROR(F662*(KoeficientAktivity),"")</f>
        <v/>
      </c>
      <c r="I662" s="25" t="str">
        <f t="shared" si="60"/>
        <v/>
      </c>
      <c r="J662" s="25" t="str">
        <f t="shared" si="65"/>
        <v/>
      </c>
      <c r="K662" s="26" t="str">
        <f>IFERROR(IF(Štandardné,J662/KalNaLibru,J662/KalNaLibru/2.2),"")</f>
        <v/>
      </c>
      <c r="L662" s="27" t="str">
        <f>IFERROR(HmotnosťNaStratuZískanie-K662,"")</f>
        <v/>
      </c>
      <c r="M662" s="29" t="str">
        <f>IFERROR(IF(B661&lt;&gt;"",L662/(HmotnosťNaStratuZískanie),""),"")</f>
        <v/>
      </c>
    </row>
    <row r="663" spans="2:13" ht="30" customHeight="1" x14ac:dyDescent="0.2">
      <c r="B663" s="22" t="str">
        <f t="shared" si="61"/>
        <v/>
      </c>
      <c r="C663" s="23" t="str">
        <f t="shared" si="64"/>
        <v/>
      </c>
      <c r="D663" s="23" t="str">
        <f t="shared" si="62"/>
        <v/>
      </c>
      <c r="E663" s="4" t="str">
        <f t="shared" si="63"/>
        <v/>
      </c>
      <c r="F663" s="24" t="str">
        <f>IFERROR(PriebežnéBMR,"")</f>
        <v/>
      </c>
      <c r="G663" s="24" t="str">
        <f>IFERROR(IF(K662&gt;0,F662*KoeficientAktivity+IF(HmotnosťCieľ="Udržať",0,IF(HmotnosťCieľ="ZNÍŽIŤ",-500,IF(HmotnosťCieľ="Zvýšiť",500))),""),"")</f>
        <v/>
      </c>
      <c r="H663" s="24" t="str">
        <f>IFERROR(F663*(KoeficientAktivity),"")</f>
        <v/>
      </c>
      <c r="I663" s="25" t="str">
        <f t="shared" si="60"/>
        <v/>
      </c>
      <c r="J663" s="25" t="str">
        <f t="shared" si="65"/>
        <v/>
      </c>
      <c r="K663" s="26" t="str">
        <f>IFERROR(IF(Štandardné,J663/KalNaLibru,J663/KalNaLibru/2.2),"")</f>
        <v/>
      </c>
      <c r="L663" s="27" t="str">
        <f>IFERROR(HmotnosťNaStratuZískanie-K663,"")</f>
        <v/>
      </c>
      <c r="M663" s="29" t="str">
        <f>IFERROR(IF(B662&lt;&gt;"",L663/(HmotnosťNaStratuZískanie),""),"")</f>
        <v/>
      </c>
    </row>
    <row r="664" spans="2:13" ht="30" customHeight="1" x14ac:dyDescent="0.2">
      <c r="B664" s="22" t="str">
        <f t="shared" si="61"/>
        <v/>
      </c>
      <c r="C664" s="23" t="str">
        <f t="shared" si="64"/>
        <v/>
      </c>
      <c r="D664" s="23" t="str">
        <f t="shared" si="62"/>
        <v/>
      </c>
      <c r="E664" s="4" t="str">
        <f t="shared" si="63"/>
        <v/>
      </c>
      <c r="F664" s="24" t="str">
        <f>IFERROR(PriebežnéBMR,"")</f>
        <v/>
      </c>
      <c r="G664" s="24" t="str">
        <f>IFERROR(IF(K663&gt;0,F663*KoeficientAktivity+IF(HmotnosťCieľ="Udržať",0,IF(HmotnosťCieľ="ZNÍŽIŤ",-500,IF(HmotnosťCieľ="Zvýšiť",500))),""),"")</f>
        <v/>
      </c>
      <c r="H664" s="24" t="str">
        <f>IFERROR(F664*(KoeficientAktivity),"")</f>
        <v/>
      </c>
      <c r="I664" s="25" t="str">
        <f t="shared" si="60"/>
        <v/>
      </c>
      <c r="J664" s="25" t="str">
        <f t="shared" si="65"/>
        <v/>
      </c>
      <c r="K664" s="26" t="str">
        <f>IFERROR(IF(Štandardné,J664/KalNaLibru,J664/KalNaLibru/2.2),"")</f>
        <v/>
      </c>
      <c r="L664" s="27" t="str">
        <f>IFERROR(HmotnosťNaStratuZískanie-K664,"")</f>
        <v/>
      </c>
      <c r="M664" s="29" t="str">
        <f>IFERROR(IF(B663&lt;&gt;"",L664/(HmotnosťNaStratuZískanie),""),"")</f>
        <v/>
      </c>
    </row>
    <row r="665" spans="2:13" ht="30" customHeight="1" x14ac:dyDescent="0.2">
      <c r="B665" s="22" t="str">
        <f t="shared" si="61"/>
        <v/>
      </c>
      <c r="C665" s="23" t="str">
        <f t="shared" si="64"/>
        <v/>
      </c>
      <c r="D665" s="23" t="str">
        <f t="shared" si="62"/>
        <v/>
      </c>
      <c r="E665" s="4" t="str">
        <f t="shared" si="63"/>
        <v/>
      </c>
      <c r="F665" s="24" t="str">
        <f>IFERROR(PriebežnéBMR,"")</f>
        <v/>
      </c>
      <c r="G665" s="24" t="str">
        <f>IFERROR(IF(K664&gt;0,F664*KoeficientAktivity+IF(HmotnosťCieľ="Udržať",0,IF(HmotnosťCieľ="ZNÍŽIŤ",-500,IF(HmotnosťCieľ="Zvýšiť",500))),""),"")</f>
        <v/>
      </c>
      <c r="H665" s="24" t="str">
        <f>IFERROR(F665*(KoeficientAktivity),"")</f>
        <v/>
      </c>
      <c r="I665" s="25" t="str">
        <f t="shared" si="60"/>
        <v/>
      </c>
      <c r="J665" s="25" t="str">
        <f t="shared" si="65"/>
        <v/>
      </c>
      <c r="K665" s="26" t="str">
        <f>IFERROR(IF(Štandardné,J665/KalNaLibru,J665/KalNaLibru/2.2),"")</f>
        <v/>
      </c>
      <c r="L665" s="27" t="str">
        <f>IFERROR(HmotnosťNaStratuZískanie-K665,"")</f>
        <v/>
      </c>
      <c r="M665" s="29" t="str">
        <f>IFERROR(IF(B664&lt;&gt;"",L665/(HmotnosťNaStratuZískanie),""),"")</f>
        <v/>
      </c>
    </row>
    <row r="666" spans="2:13" ht="30" customHeight="1" x14ac:dyDescent="0.2">
      <c r="B666" s="22" t="str">
        <f t="shared" si="61"/>
        <v/>
      </c>
      <c r="C666" s="23" t="str">
        <f t="shared" si="64"/>
        <v/>
      </c>
      <c r="D666" s="23" t="str">
        <f t="shared" si="62"/>
        <v/>
      </c>
      <c r="E666" s="4" t="str">
        <f t="shared" si="63"/>
        <v/>
      </c>
      <c r="F666" s="24" t="str">
        <f>IFERROR(PriebežnéBMR,"")</f>
        <v/>
      </c>
      <c r="G666" s="24" t="str">
        <f>IFERROR(IF(K665&gt;0,F665*KoeficientAktivity+IF(HmotnosťCieľ="Udržať",0,IF(HmotnosťCieľ="ZNÍŽIŤ",-500,IF(HmotnosťCieľ="Zvýšiť",500))),""),"")</f>
        <v/>
      </c>
      <c r="H666" s="24" t="str">
        <f>IFERROR(F666*(KoeficientAktivity),"")</f>
        <v/>
      </c>
      <c r="I666" s="25" t="str">
        <f t="shared" si="60"/>
        <v/>
      </c>
      <c r="J666" s="25" t="str">
        <f t="shared" si="65"/>
        <v/>
      </c>
      <c r="K666" s="26" t="str">
        <f>IFERROR(IF(Štandardné,J666/KalNaLibru,J666/KalNaLibru/2.2),"")</f>
        <v/>
      </c>
      <c r="L666" s="27" t="str">
        <f>IFERROR(HmotnosťNaStratuZískanie-K666,"")</f>
        <v/>
      </c>
      <c r="M666" s="29" t="str">
        <f>IFERROR(IF(B665&lt;&gt;"",L666/(HmotnosťNaStratuZískanie),""),"")</f>
        <v/>
      </c>
    </row>
    <row r="667" spans="2:13" ht="30" customHeight="1" x14ac:dyDescent="0.2">
      <c r="B667" s="22" t="str">
        <f t="shared" si="61"/>
        <v/>
      </c>
      <c r="C667" s="23" t="str">
        <f t="shared" si="64"/>
        <v/>
      </c>
      <c r="D667" s="23" t="str">
        <f t="shared" si="62"/>
        <v/>
      </c>
      <c r="E667" s="4" t="str">
        <f t="shared" si="63"/>
        <v/>
      </c>
      <c r="F667" s="24" t="str">
        <f>IFERROR(PriebežnéBMR,"")</f>
        <v/>
      </c>
      <c r="G667" s="24" t="str">
        <f>IFERROR(IF(K666&gt;0,F666*KoeficientAktivity+IF(HmotnosťCieľ="Udržať",0,IF(HmotnosťCieľ="ZNÍŽIŤ",-500,IF(HmotnosťCieľ="Zvýšiť",500))),""),"")</f>
        <v/>
      </c>
      <c r="H667" s="24" t="str">
        <f>IFERROR(F667*(KoeficientAktivity),"")</f>
        <v/>
      </c>
      <c r="I667" s="25" t="str">
        <f t="shared" si="60"/>
        <v/>
      </c>
      <c r="J667" s="25" t="str">
        <f t="shared" si="65"/>
        <v/>
      </c>
      <c r="K667" s="26" t="str">
        <f>IFERROR(IF(Štandardné,J667/KalNaLibru,J667/KalNaLibru/2.2),"")</f>
        <v/>
      </c>
      <c r="L667" s="27" t="str">
        <f>IFERROR(HmotnosťNaStratuZískanie-K667,"")</f>
        <v/>
      </c>
      <c r="M667" s="29" t="str">
        <f>IFERROR(IF(B666&lt;&gt;"",L667/(HmotnosťNaStratuZískanie),""),"")</f>
        <v/>
      </c>
    </row>
    <row r="668" spans="2:13" ht="30" customHeight="1" x14ac:dyDescent="0.2">
      <c r="B668" s="22" t="str">
        <f t="shared" si="61"/>
        <v/>
      </c>
      <c r="C668" s="23" t="str">
        <f t="shared" si="64"/>
        <v/>
      </c>
      <c r="D668" s="23" t="str">
        <f t="shared" si="62"/>
        <v/>
      </c>
      <c r="E668" s="4" t="str">
        <f t="shared" si="63"/>
        <v/>
      </c>
      <c r="F668" s="24" t="str">
        <f>IFERROR(PriebežnéBMR,"")</f>
        <v/>
      </c>
      <c r="G668" s="24" t="str">
        <f>IFERROR(IF(K667&gt;0,F667*KoeficientAktivity+IF(HmotnosťCieľ="Udržať",0,IF(HmotnosťCieľ="ZNÍŽIŤ",-500,IF(HmotnosťCieľ="Zvýšiť",500))),""),"")</f>
        <v/>
      </c>
      <c r="H668" s="24" t="str">
        <f>IFERROR(F668*(KoeficientAktivity),"")</f>
        <v/>
      </c>
      <c r="I668" s="25" t="str">
        <f t="shared" si="60"/>
        <v/>
      </c>
      <c r="J668" s="25" t="str">
        <f t="shared" si="65"/>
        <v/>
      </c>
      <c r="K668" s="26" t="str">
        <f>IFERROR(IF(Štandardné,J668/KalNaLibru,J668/KalNaLibru/2.2),"")</f>
        <v/>
      </c>
      <c r="L668" s="27" t="str">
        <f>IFERROR(HmotnosťNaStratuZískanie-K668,"")</f>
        <v/>
      </c>
      <c r="M668" s="29" t="str">
        <f>IFERROR(IF(B667&lt;&gt;"",L668/(HmotnosťNaStratuZískanie),""),"")</f>
        <v/>
      </c>
    </row>
    <row r="669" spans="2:13" ht="30" customHeight="1" x14ac:dyDescent="0.2">
      <c r="B669" s="22" t="str">
        <f t="shared" si="61"/>
        <v/>
      </c>
      <c r="C669" s="23" t="str">
        <f t="shared" si="64"/>
        <v/>
      </c>
      <c r="D669" s="23" t="str">
        <f t="shared" si="62"/>
        <v/>
      </c>
      <c r="E669" s="4" t="str">
        <f t="shared" si="63"/>
        <v/>
      </c>
      <c r="F669" s="24" t="str">
        <f>IFERROR(PriebežnéBMR,"")</f>
        <v/>
      </c>
      <c r="G669" s="24" t="str">
        <f>IFERROR(IF(K668&gt;0,F668*KoeficientAktivity+IF(HmotnosťCieľ="Udržať",0,IF(HmotnosťCieľ="ZNÍŽIŤ",-500,IF(HmotnosťCieľ="Zvýšiť",500))),""),"")</f>
        <v/>
      </c>
      <c r="H669" s="24" t="str">
        <f>IFERROR(F669*(KoeficientAktivity),"")</f>
        <v/>
      </c>
      <c r="I669" s="25" t="str">
        <f t="shared" si="60"/>
        <v/>
      </c>
      <c r="J669" s="25" t="str">
        <f t="shared" si="65"/>
        <v/>
      </c>
      <c r="K669" s="26" t="str">
        <f>IFERROR(IF(Štandardné,J669/KalNaLibru,J669/KalNaLibru/2.2),"")</f>
        <v/>
      </c>
      <c r="L669" s="27" t="str">
        <f>IFERROR(HmotnosťNaStratuZískanie-K669,"")</f>
        <v/>
      </c>
      <c r="M669" s="29" t="str">
        <f>IFERROR(IF(B668&lt;&gt;"",L669/(HmotnosťNaStratuZískanie),""),"")</f>
        <v/>
      </c>
    </row>
    <row r="670" spans="2:13" ht="30" customHeight="1" x14ac:dyDescent="0.2">
      <c r="B670" s="22" t="str">
        <f t="shared" si="61"/>
        <v/>
      </c>
      <c r="C670" s="23" t="str">
        <f t="shared" si="64"/>
        <v/>
      </c>
      <c r="D670" s="23" t="str">
        <f t="shared" si="62"/>
        <v/>
      </c>
      <c r="E670" s="4" t="str">
        <f t="shared" si="63"/>
        <v/>
      </c>
      <c r="F670" s="24" t="str">
        <f>IFERROR(PriebežnéBMR,"")</f>
        <v/>
      </c>
      <c r="G670" s="24" t="str">
        <f>IFERROR(IF(K669&gt;0,F669*KoeficientAktivity+IF(HmotnosťCieľ="Udržať",0,IF(HmotnosťCieľ="ZNÍŽIŤ",-500,IF(HmotnosťCieľ="Zvýšiť",500))),""),"")</f>
        <v/>
      </c>
      <c r="H670" s="24" t="str">
        <f>IFERROR(F670*(KoeficientAktivity),"")</f>
        <v/>
      </c>
      <c r="I670" s="25" t="str">
        <f t="shared" si="60"/>
        <v/>
      </c>
      <c r="J670" s="25" t="str">
        <f t="shared" si="65"/>
        <v/>
      </c>
      <c r="K670" s="26" t="str">
        <f>IFERROR(IF(Štandardné,J670/KalNaLibru,J670/KalNaLibru/2.2),"")</f>
        <v/>
      </c>
      <c r="L670" s="27" t="str">
        <f>IFERROR(HmotnosťNaStratuZískanie-K670,"")</f>
        <v/>
      </c>
      <c r="M670" s="29" t="str">
        <f>IFERROR(IF(B669&lt;&gt;"",L670/(HmotnosťNaStratuZískanie),""),"")</f>
        <v/>
      </c>
    </row>
    <row r="671" spans="2:13" ht="30" customHeight="1" x14ac:dyDescent="0.2">
      <c r="B671" s="22" t="str">
        <f t="shared" si="61"/>
        <v/>
      </c>
      <c r="C671" s="23" t="str">
        <f t="shared" si="64"/>
        <v/>
      </c>
      <c r="D671" s="23" t="str">
        <f t="shared" si="62"/>
        <v/>
      </c>
      <c r="E671" s="4" t="str">
        <f t="shared" si="63"/>
        <v/>
      </c>
      <c r="F671" s="24" t="str">
        <f>IFERROR(PriebežnéBMR,"")</f>
        <v/>
      </c>
      <c r="G671" s="24" t="str">
        <f>IFERROR(IF(K670&gt;0,F670*KoeficientAktivity+IF(HmotnosťCieľ="Udržať",0,IF(HmotnosťCieľ="ZNÍŽIŤ",-500,IF(HmotnosťCieľ="Zvýšiť",500))),""),"")</f>
        <v/>
      </c>
      <c r="H671" s="24" t="str">
        <f>IFERROR(F671*(KoeficientAktivity),"")</f>
        <v/>
      </c>
      <c r="I671" s="25" t="str">
        <f t="shared" si="60"/>
        <v/>
      </c>
      <c r="J671" s="25" t="str">
        <f t="shared" si="65"/>
        <v/>
      </c>
      <c r="K671" s="26" t="str">
        <f>IFERROR(IF(Štandardné,J671/KalNaLibru,J671/KalNaLibru/2.2),"")</f>
        <v/>
      </c>
      <c r="L671" s="27" t="str">
        <f>IFERROR(HmotnosťNaStratuZískanie-K671,"")</f>
        <v/>
      </c>
      <c r="M671" s="29" t="str">
        <f>IFERROR(IF(B670&lt;&gt;"",L671/(HmotnosťNaStratuZískanie),""),"")</f>
        <v/>
      </c>
    </row>
    <row r="672" spans="2:13" ht="30" customHeight="1" x14ac:dyDescent="0.2">
      <c r="B672" s="22" t="str">
        <f t="shared" si="61"/>
        <v/>
      </c>
      <c r="C672" s="23" t="str">
        <f t="shared" si="64"/>
        <v/>
      </c>
      <c r="D672" s="23" t="str">
        <f t="shared" si="62"/>
        <v/>
      </c>
      <c r="E672" s="4" t="str">
        <f t="shared" si="63"/>
        <v/>
      </c>
      <c r="F672" s="24" t="str">
        <f>IFERROR(PriebežnéBMR,"")</f>
        <v/>
      </c>
      <c r="G672" s="24" t="str">
        <f>IFERROR(IF(K671&gt;0,F671*KoeficientAktivity+IF(HmotnosťCieľ="Udržať",0,IF(HmotnosťCieľ="ZNÍŽIŤ",-500,IF(HmotnosťCieľ="Zvýšiť",500))),""),"")</f>
        <v/>
      </c>
      <c r="H672" s="24" t="str">
        <f>IFERROR(F672*(KoeficientAktivity),"")</f>
        <v/>
      </c>
      <c r="I672" s="25" t="str">
        <f t="shared" si="60"/>
        <v/>
      </c>
      <c r="J672" s="25" t="str">
        <f t="shared" si="65"/>
        <v/>
      </c>
      <c r="K672" s="26" t="str">
        <f>IFERROR(IF(Štandardné,J672/KalNaLibru,J672/KalNaLibru/2.2),"")</f>
        <v/>
      </c>
      <c r="L672" s="27" t="str">
        <f>IFERROR(HmotnosťNaStratuZískanie-K672,"")</f>
        <v/>
      </c>
      <c r="M672" s="29" t="str">
        <f>IFERROR(IF(B671&lt;&gt;"",L672/(HmotnosťNaStratuZískanie),""),"")</f>
        <v/>
      </c>
    </row>
    <row r="673" spans="2:13" ht="30" customHeight="1" x14ac:dyDescent="0.2">
      <c r="B673" s="22" t="str">
        <f t="shared" si="61"/>
        <v/>
      </c>
      <c r="C673" s="23" t="str">
        <f t="shared" si="64"/>
        <v/>
      </c>
      <c r="D673" s="23" t="str">
        <f t="shared" si="62"/>
        <v/>
      </c>
      <c r="E673" s="4" t="str">
        <f t="shared" si="63"/>
        <v/>
      </c>
      <c r="F673" s="24" t="str">
        <f>IFERROR(PriebežnéBMR,"")</f>
        <v/>
      </c>
      <c r="G673" s="24" t="str">
        <f>IFERROR(IF(K672&gt;0,F672*KoeficientAktivity+IF(HmotnosťCieľ="Udržať",0,IF(HmotnosťCieľ="ZNÍŽIŤ",-500,IF(HmotnosťCieľ="Zvýšiť",500))),""),"")</f>
        <v/>
      </c>
      <c r="H673" s="24" t="str">
        <f>IFERROR(F673*(KoeficientAktivity),"")</f>
        <v/>
      </c>
      <c r="I673" s="25" t="str">
        <f t="shared" si="60"/>
        <v/>
      </c>
      <c r="J673" s="25" t="str">
        <f t="shared" si="65"/>
        <v/>
      </c>
      <c r="K673" s="26" t="str">
        <f>IFERROR(IF(Štandardné,J673/KalNaLibru,J673/KalNaLibru/2.2),"")</f>
        <v/>
      </c>
      <c r="L673" s="27" t="str">
        <f>IFERROR(HmotnosťNaStratuZískanie-K673,"")</f>
        <v/>
      </c>
      <c r="M673" s="29" t="str">
        <f>IFERROR(IF(B672&lt;&gt;"",L673/(HmotnosťNaStratuZískanie),""),"")</f>
        <v/>
      </c>
    </row>
    <row r="674" spans="2:13" ht="30" customHeight="1" x14ac:dyDescent="0.2">
      <c r="B674" s="22" t="str">
        <f t="shared" si="61"/>
        <v/>
      </c>
      <c r="C674" s="23" t="str">
        <f t="shared" si="64"/>
        <v/>
      </c>
      <c r="D674" s="23" t="str">
        <f t="shared" si="62"/>
        <v/>
      </c>
      <c r="E674" s="4" t="str">
        <f t="shared" si="63"/>
        <v/>
      </c>
      <c r="F674" s="24" t="str">
        <f>IFERROR(PriebežnéBMR,"")</f>
        <v/>
      </c>
      <c r="G674" s="24" t="str">
        <f>IFERROR(IF(K673&gt;0,F673*KoeficientAktivity+IF(HmotnosťCieľ="Udržať",0,IF(HmotnosťCieľ="ZNÍŽIŤ",-500,IF(HmotnosťCieľ="Zvýšiť",500))),""),"")</f>
        <v/>
      </c>
      <c r="H674" s="24" t="str">
        <f>IFERROR(F674*(KoeficientAktivity),"")</f>
        <v/>
      </c>
      <c r="I674" s="25" t="str">
        <f t="shared" si="60"/>
        <v/>
      </c>
      <c r="J674" s="25" t="str">
        <f t="shared" si="65"/>
        <v/>
      </c>
      <c r="K674" s="26" t="str">
        <f>IFERROR(IF(Štandardné,J674/KalNaLibru,J674/KalNaLibru/2.2),"")</f>
        <v/>
      </c>
      <c r="L674" s="27" t="str">
        <f>IFERROR(HmotnosťNaStratuZískanie-K674,"")</f>
        <v/>
      </c>
      <c r="M674" s="29" t="str">
        <f>IFERROR(IF(B673&lt;&gt;"",L674/(HmotnosťNaStratuZískanie),""),"")</f>
        <v/>
      </c>
    </row>
    <row r="675" spans="2:13" ht="30" customHeight="1" x14ac:dyDescent="0.2">
      <c r="B675" s="22" t="str">
        <f t="shared" si="61"/>
        <v/>
      </c>
      <c r="C675" s="23" t="str">
        <f t="shared" si="64"/>
        <v/>
      </c>
      <c r="D675" s="23" t="str">
        <f t="shared" si="62"/>
        <v/>
      </c>
      <c r="E675" s="4" t="str">
        <f t="shared" si="63"/>
        <v/>
      </c>
      <c r="F675" s="24" t="str">
        <f>IFERROR(PriebežnéBMR,"")</f>
        <v/>
      </c>
      <c r="G675" s="24" t="str">
        <f>IFERROR(IF(K674&gt;0,F674*KoeficientAktivity+IF(HmotnosťCieľ="Udržať",0,IF(HmotnosťCieľ="ZNÍŽIŤ",-500,IF(HmotnosťCieľ="Zvýšiť",500))),""),"")</f>
        <v/>
      </c>
      <c r="H675" s="24" t="str">
        <f>IFERROR(F675*(KoeficientAktivity),"")</f>
        <v/>
      </c>
      <c r="I675" s="25" t="str">
        <f t="shared" si="60"/>
        <v/>
      </c>
      <c r="J675" s="25" t="str">
        <f t="shared" si="65"/>
        <v/>
      </c>
      <c r="K675" s="26" t="str">
        <f>IFERROR(IF(Štandardné,J675/KalNaLibru,J675/KalNaLibru/2.2),"")</f>
        <v/>
      </c>
      <c r="L675" s="27" t="str">
        <f>IFERROR(HmotnosťNaStratuZískanie-K675,"")</f>
        <v/>
      </c>
      <c r="M675" s="29" t="str">
        <f>IFERROR(IF(B674&lt;&gt;"",L675/(HmotnosťNaStratuZískanie),""),"")</f>
        <v/>
      </c>
    </row>
    <row r="676" spans="2:13" ht="30" customHeight="1" x14ac:dyDescent="0.2">
      <c r="B676" s="22" t="str">
        <f t="shared" si="61"/>
        <v/>
      </c>
      <c r="C676" s="23" t="str">
        <f t="shared" si="64"/>
        <v/>
      </c>
      <c r="D676" s="23" t="str">
        <f t="shared" si="62"/>
        <v/>
      </c>
      <c r="E676" s="4" t="str">
        <f t="shared" si="63"/>
        <v/>
      </c>
      <c r="F676" s="24" t="str">
        <f>IFERROR(PriebežnéBMR,"")</f>
        <v/>
      </c>
      <c r="G676" s="24" t="str">
        <f>IFERROR(IF(K675&gt;0,F675*KoeficientAktivity+IF(HmotnosťCieľ="Udržať",0,IF(HmotnosťCieľ="ZNÍŽIŤ",-500,IF(HmotnosťCieľ="Zvýšiť",500))),""),"")</f>
        <v/>
      </c>
      <c r="H676" s="24" t="str">
        <f>IFERROR(F676*(KoeficientAktivity),"")</f>
        <v/>
      </c>
      <c r="I676" s="25" t="str">
        <f t="shared" si="60"/>
        <v/>
      </c>
      <c r="J676" s="25" t="str">
        <f t="shared" si="65"/>
        <v/>
      </c>
      <c r="K676" s="26" t="str">
        <f>IFERROR(IF(Štandardné,J676/KalNaLibru,J676/KalNaLibru/2.2),"")</f>
        <v/>
      </c>
      <c r="L676" s="27" t="str">
        <f>IFERROR(HmotnosťNaStratuZískanie-K676,"")</f>
        <v/>
      </c>
      <c r="M676" s="29" t="str">
        <f>IFERROR(IF(B675&lt;&gt;"",L676/(HmotnosťNaStratuZískanie),""),"")</f>
        <v/>
      </c>
    </row>
    <row r="677" spans="2:13" ht="30" customHeight="1" x14ac:dyDescent="0.2">
      <c r="B677" s="22" t="str">
        <f t="shared" si="61"/>
        <v/>
      </c>
      <c r="C677" s="23" t="str">
        <f t="shared" si="64"/>
        <v/>
      </c>
      <c r="D677" s="23" t="str">
        <f t="shared" si="62"/>
        <v/>
      </c>
      <c r="E677" s="4" t="str">
        <f t="shared" si="63"/>
        <v/>
      </c>
      <c r="F677" s="24" t="str">
        <f>IFERROR(PriebežnéBMR,"")</f>
        <v/>
      </c>
      <c r="G677" s="24" t="str">
        <f>IFERROR(IF(K676&gt;0,F676*KoeficientAktivity+IF(HmotnosťCieľ="Udržať",0,IF(HmotnosťCieľ="ZNÍŽIŤ",-500,IF(HmotnosťCieľ="Zvýšiť",500))),""),"")</f>
        <v/>
      </c>
      <c r="H677" s="24" t="str">
        <f>IFERROR(F677*(KoeficientAktivity),"")</f>
        <v/>
      </c>
      <c r="I677" s="25" t="str">
        <f t="shared" si="60"/>
        <v/>
      </c>
      <c r="J677" s="25" t="str">
        <f t="shared" si="65"/>
        <v/>
      </c>
      <c r="K677" s="26" t="str">
        <f>IFERROR(IF(Štandardné,J677/KalNaLibru,J677/KalNaLibru/2.2),"")</f>
        <v/>
      </c>
      <c r="L677" s="27" t="str">
        <f>IFERROR(HmotnosťNaStratuZískanie-K677,"")</f>
        <v/>
      </c>
      <c r="M677" s="29" t="str">
        <f>IFERROR(IF(B676&lt;&gt;"",L677/(HmotnosťNaStratuZískanie),""),"")</f>
        <v/>
      </c>
    </row>
    <row r="678" spans="2:13" ht="30" customHeight="1" x14ac:dyDescent="0.2">
      <c r="B678" s="22" t="str">
        <f t="shared" si="61"/>
        <v/>
      </c>
      <c r="C678" s="23" t="str">
        <f t="shared" si="64"/>
        <v/>
      </c>
      <c r="D678" s="23" t="str">
        <f t="shared" si="62"/>
        <v/>
      </c>
      <c r="E678" s="4" t="str">
        <f t="shared" si="63"/>
        <v/>
      </c>
      <c r="F678" s="24" t="str">
        <f>IFERROR(PriebežnéBMR,"")</f>
        <v/>
      </c>
      <c r="G678" s="24" t="str">
        <f>IFERROR(IF(K677&gt;0,F677*KoeficientAktivity+IF(HmotnosťCieľ="Udržať",0,IF(HmotnosťCieľ="ZNÍŽIŤ",-500,IF(HmotnosťCieľ="Zvýšiť",500))),""),"")</f>
        <v/>
      </c>
      <c r="H678" s="24" t="str">
        <f>IFERROR(F678*(KoeficientAktivity),"")</f>
        <v/>
      </c>
      <c r="I678" s="25" t="str">
        <f t="shared" si="60"/>
        <v/>
      </c>
      <c r="J678" s="25" t="str">
        <f t="shared" si="65"/>
        <v/>
      </c>
      <c r="K678" s="26" t="str">
        <f>IFERROR(IF(Štandardné,J678/KalNaLibru,J678/KalNaLibru/2.2),"")</f>
        <v/>
      </c>
      <c r="L678" s="27" t="str">
        <f>IFERROR(HmotnosťNaStratuZískanie-K678,"")</f>
        <v/>
      </c>
      <c r="M678" s="29" t="str">
        <f>IFERROR(IF(B677&lt;&gt;"",L678/(HmotnosťNaStratuZískanie),""),"")</f>
        <v/>
      </c>
    </row>
    <row r="679" spans="2:13" ht="30" customHeight="1" x14ac:dyDescent="0.2">
      <c r="B679" s="22" t="str">
        <f t="shared" si="61"/>
        <v/>
      </c>
      <c r="C679" s="23" t="str">
        <f t="shared" si="64"/>
        <v/>
      </c>
      <c r="D679" s="23" t="str">
        <f t="shared" si="62"/>
        <v/>
      </c>
      <c r="E679" s="4" t="str">
        <f t="shared" si="63"/>
        <v/>
      </c>
      <c r="F679" s="24" t="str">
        <f>IFERROR(PriebežnéBMR,"")</f>
        <v/>
      </c>
      <c r="G679" s="24" t="str">
        <f>IFERROR(IF(K678&gt;0,F678*KoeficientAktivity+IF(HmotnosťCieľ="Udržať",0,IF(HmotnosťCieľ="ZNÍŽIŤ",-500,IF(HmotnosťCieľ="Zvýšiť",500))),""),"")</f>
        <v/>
      </c>
      <c r="H679" s="24" t="str">
        <f>IFERROR(F679*(KoeficientAktivity),"")</f>
        <v/>
      </c>
      <c r="I679" s="25" t="str">
        <f t="shared" si="60"/>
        <v/>
      </c>
      <c r="J679" s="25" t="str">
        <f t="shared" si="65"/>
        <v/>
      </c>
      <c r="K679" s="26" t="str">
        <f>IFERROR(IF(Štandardné,J679/KalNaLibru,J679/KalNaLibru/2.2),"")</f>
        <v/>
      </c>
      <c r="L679" s="27" t="str">
        <f>IFERROR(HmotnosťNaStratuZískanie-K679,"")</f>
        <v/>
      </c>
      <c r="M679" s="29" t="str">
        <f>IFERROR(IF(B678&lt;&gt;"",L679/(HmotnosťNaStratuZískanie),""),"")</f>
        <v/>
      </c>
    </row>
    <row r="680" spans="2:13" ht="30" customHeight="1" x14ac:dyDescent="0.2">
      <c r="B680" s="22" t="str">
        <f t="shared" si="61"/>
        <v/>
      </c>
      <c r="C680" s="23" t="str">
        <f t="shared" si="64"/>
        <v/>
      </c>
      <c r="D680" s="23" t="str">
        <f t="shared" si="62"/>
        <v/>
      </c>
      <c r="E680" s="4" t="str">
        <f t="shared" si="63"/>
        <v/>
      </c>
      <c r="F680" s="24" t="str">
        <f>IFERROR(PriebežnéBMR,"")</f>
        <v/>
      </c>
      <c r="G680" s="24" t="str">
        <f>IFERROR(IF(K679&gt;0,F679*KoeficientAktivity+IF(HmotnosťCieľ="Udržať",0,IF(HmotnosťCieľ="ZNÍŽIŤ",-500,IF(HmotnosťCieľ="Zvýšiť",500))),""),"")</f>
        <v/>
      </c>
      <c r="H680" s="24" t="str">
        <f>IFERROR(F680*(KoeficientAktivity),"")</f>
        <v/>
      </c>
      <c r="I680" s="25" t="str">
        <f t="shared" si="60"/>
        <v/>
      </c>
      <c r="J680" s="25" t="str">
        <f t="shared" si="65"/>
        <v/>
      </c>
      <c r="K680" s="26" t="str">
        <f>IFERROR(IF(Štandardné,J680/KalNaLibru,J680/KalNaLibru/2.2),"")</f>
        <v/>
      </c>
      <c r="L680" s="27" t="str">
        <f>IFERROR(HmotnosťNaStratuZískanie-K680,"")</f>
        <v/>
      </c>
      <c r="M680" s="29" t="str">
        <f>IFERROR(IF(B679&lt;&gt;"",L680/(HmotnosťNaStratuZískanie),""),"")</f>
        <v/>
      </c>
    </row>
    <row r="681" spans="2:13" ht="30" customHeight="1" x14ac:dyDescent="0.2">
      <c r="B681" s="22" t="str">
        <f t="shared" si="61"/>
        <v/>
      </c>
      <c r="C681" s="23" t="str">
        <f t="shared" si="64"/>
        <v/>
      </c>
      <c r="D681" s="23" t="str">
        <f t="shared" si="62"/>
        <v/>
      </c>
      <c r="E681" s="4" t="str">
        <f t="shared" si="63"/>
        <v/>
      </c>
      <c r="F681" s="24" t="str">
        <f>IFERROR(PriebežnéBMR,"")</f>
        <v/>
      </c>
      <c r="G681" s="24" t="str">
        <f>IFERROR(IF(K680&gt;0,F680*KoeficientAktivity+IF(HmotnosťCieľ="Udržať",0,IF(HmotnosťCieľ="ZNÍŽIŤ",-500,IF(HmotnosťCieľ="Zvýšiť",500))),""),"")</f>
        <v/>
      </c>
      <c r="H681" s="24" t="str">
        <f>IFERROR(F681*(KoeficientAktivity),"")</f>
        <v/>
      </c>
      <c r="I681" s="25" t="str">
        <f t="shared" si="60"/>
        <v/>
      </c>
      <c r="J681" s="25" t="str">
        <f t="shared" si="65"/>
        <v/>
      </c>
      <c r="K681" s="26" t="str">
        <f>IFERROR(IF(Štandardné,J681/KalNaLibru,J681/KalNaLibru/2.2),"")</f>
        <v/>
      </c>
      <c r="L681" s="27" t="str">
        <f>IFERROR(HmotnosťNaStratuZískanie-K681,"")</f>
        <v/>
      </c>
      <c r="M681" s="29" t="str">
        <f>IFERROR(IF(B680&lt;&gt;"",L681/(HmotnosťNaStratuZískanie),""),"")</f>
        <v/>
      </c>
    </row>
    <row r="682" spans="2:13" ht="30" customHeight="1" x14ac:dyDescent="0.2">
      <c r="B682" s="22" t="str">
        <f t="shared" si="61"/>
        <v/>
      </c>
      <c r="C682" s="23" t="str">
        <f t="shared" si="64"/>
        <v/>
      </c>
      <c r="D682" s="23" t="str">
        <f t="shared" si="62"/>
        <v/>
      </c>
      <c r="E682" s="4" t="str">
        <f t="shared" si="63"/>
        <v/>
      </c>
      <c r="F682" s="24" t="str">
        <f>IFERROR(PriebežnéBMR,"")</f>
        <v/>
      </c>
      <c r="G682" s="24" t="str">
        <f>IFERROR(IF(K681&gt;0,F681*KoeficientAktivity+IF(HmotnosťCieľ="Udržať",0,IF(HmotnosťCieľ="ZNÍŽIŤ",-500,IF(HmotnosťCieľ="Zvýšiť",500))),""),"")</f>
        <v/>
      </c>
      <c r="H682" s="24" t="str">
        <f>IFERROR(F682*(KoeficientAktivity),"")</f>
        <v/>
      </c>
      <c r="I682" s="25" t="str">
        <f t="shared" si="60"/>
        <v/>
      </c>
      <c r="J682" s="25" t="str">
        <f t="shared" si="65"/>
        <v/>
      </c>
      <c r="K682" s="26" t="str">
        <f>IFERROR(IF(Štandardné,J682/KalNaLibru,J682/KalNaLibru/2.2),"")</f>
        <v/>
      </c>
      <c r="L682" s="27" t="str">
        <f>IFERROR(HmotnosťNaStratuZískanie-K682,"")</f>
        <v/>
      </c>
      <c r="M682" s="29" t="str">
        <f>IFERROR(IF(B681&lt;&gt;"",L682/(HmotnosťNaStratuZískanie),""),"")</f>
        <v/>
      </c>
    </row>
    <row r="683" spans="2:13" ht="30" customHeight="1" x14ac:dyDescent="0.2">
      <c r="B683" s="22" t="str">
        <f t="shared" si="61"/>
        <v/>
      </c>
      <c r="C683" s="23" t="str">
        <f t="shared" si="64"/>
        <v/>
      </c>
      <c r="D683" s="23" t="str">
        <f t="shared" si="62"/>
        <v/>
      </c>
      <c r="E683" s="4" t="str">
        <f t="shared" si="63"/>
        <v/>
      </c>
      <c r="F683" s="24" t="str">
        <f>IFERROR(PriebežnéBMR,"")</f>
        <v/>
      </c>
      <c r="G683" s="24" t="str">
        <f>IFERROR(IF(K682&gt;0,F682*KoeficientAktivity+IF(HmotnosťCieľ="Udržať",0,IF(HmotnosťCieľ="ZNÍŽIŤ",-500,IF(HmotnosťCieľ="Zvýšiť",500))),""),"")</f>
        <v/>
      </c>
      <c r="H683" s="24" t="str">
        <f>IFERROR(F683*(KoeficientAktivity),"")</f>
        <v/>
      </c>
      <c r="I683" s="25" t="str">
        <f t="shared" si="60"/>
        <v/>
      </c>
      <c r="J683" s="25" t="str">
        <f t="shared" si="65"/>
        <v/>
      </c>
      <c r="K683" s="26" t="str">
        <f>IFERROR(IF(Štandardné,J683/KalNaLibru,J683/KalNaLibru/2.2),"")</f>
        <v/>
      </c>
      <c r="L683" s="27" t="str">
        <f>IFERROR(HmotnosťNaStratuZískanie-K683,"")</f>
        <v/>
      </c>
      <c r="M683" s="29" t="str">
        <f>IFERROR(IF(B682&lt;&gt;"",L683/(HmotnosťNaStratuZískanie),""),"")</f>
        <v/>
      </c>
    </row>
    <row r="684" spans="2:13" ht="30" customHeight="1" x14ac:dyDescent="0.2">
      <c r="B684" s="22" t="str">
        <f t="shared" si="61"/>
        <v/>
      </c>
      <c r="C684" s="23" t="str">
        <f t="shared" si="64"/>
        <v/>
      </c>
      <c r="D684" s="23" t="str">
        <f t="shared" si="62"/>
        <v/>
      </c>
      <c r="E684" s="4" t="str">
        <f t="shared" si="63"/>
        <v/>
      </c>
      <c r="F684" s="24" t="str">
        <f>IFERROR(PriebežnéBMR,"")</f>
        <v/>
      </c>
      <c r="G684" s="24" t="str">
        <f>IFERROR(IF(K683&gt;0,F683*KoeficientAktivity+IF(HmotnosťCieľ="Udržať",0,IF(HmotnosťCieľ="ZNÍŽIŤ",-500,IF(HmotnosťCieľ="Zvýšiť",500))),""),"")</f>
        <v/>
      </c>
      <c r="H684" s="24" t="str">
        <f>IFERROR(F684*(KoeficientAktivity),"")</f>
        <v/>
      </c>
      <c r="I684" s="25" t="str">
        <f t="shared" si="60"/>
        <v/>
      </c>
      <c r="J684" s="25" t="str">
        <f t="shared" si="65"/>
        <v/>
      </c>
      <c r="K684" s="26" t="str">
        <f>IFERROR(IF(Štandardné,J684/KalNaLibru,J684/KalNaLibru/2.2),"")</f>
        <v/>
      </c>
      <c r="L684" s="27" t="str">
        <f>IFERROR(HmotnosťNaStratuZískanie-K684,"")</f>
        <v/>
      </c>
      <c r="M684" s="29" t="str">
        <f>IFERROR(IF(B683&lt;&gt;"",L684/(HmotnosťNaStratuZískanie),""),"")</f>
        <v/>
      </c>
    </row>
    <row r="685" spans="2:13" ht="30" customHeight="1" x14ac:dyDescent="0.2">
      <c r="B685" s="22" t="str">
        <f t="shared" si="61"/>
        <v/>
      </c>
      <c r="C685" s="23" t="str">
        <f t="shared" si="64"/>
        <v/>
      </c>
      <c r="D685" s="23" t="str">
        <f t="shared" si="62"/>
        <v/>
      </c>
      <c r="E685" s="4" t="str">
        <f t="shared" si="63"/>
        <v/>
      </c>
      <c r="F685" s="24" t="str">
        <f>IFERROR(PriebežnéBMR,"")</f>
        <v/>
      </c>
      <c r="G685" s="24" t="str">
        <f>IFERROR(IF(K684&gt;0,F684*KoeficientAktivity+IF(HmotnosťCieľ="Udržať",0,IF(HmotnosťCieľ="ZNÍŽIŤ",-500,IF(HmotnosťCieľ="Zvýšiť",500))),""),"")</f>
        <v/>
      </c>
      <c r="H685" s="24" t="str">
        <f>IFERROR(F685*(KoeficientAktivity),"")</f>
        <v/>
      </c>
      <c r="I685" s="25" t="str">
        <f t="shared" si="60"/>
        <v/>
      </c>
      <c r="J685" s="25" t="str">
        <f t="shared" si="65"/>
        <v/>
      </c>
      <c r="K685" s="26" t="str">
        <f>IFERROR(IF(Štandardné,J685/KalNaLibru,J685/KalNaLibru/2.2),"")</f>
        <v/>
      </c>
      <c r="L685" s="27" t="str">
        <f>IFERROR(HmotnosťNaStratuZískanie-K685,"")</f>
        <v/>
      </c>
      <c r="M685" s="29" t="str">
        <f>IFERROR(IF(B684&lt;&gt;"",L685/(HmotnosťNaStratuZískanie),""),"")</f>
        <v/>
      </c>
    </row>
    <row r="686" spans="2:13" ht="30" customHeight="1" x14ac:dyDescent="0.2">
      <c r="B686" s="22" t="str">
        <f t="shared" si="61"/>
        <v/>
      </c>
      <c r="C686" s="23" t="str">
        <f t="shared" si="64"/>
        <v/>
      </c>
      <c r="D686" s="23" t="str">
        <f t="shared" si="62"/>
        <v/>
      </c>
      <c r="E686" s="4" t="str">
        <f t="shared" si="63"/>
        <v/>
      </c>
      <c r="F686" s="24" t="str">
        <f>IFERROR(PriebežnéBMR,"")</f>
        <v/>
      </c>
      <c r="G686" s="24" t="str">
        <f>IFERROR(IF(K685&gt;0,F685*KoeficientAktivity+IF(HmotnosťCieľ="Udržať",0,IF(HmotnosťCieľ="ZNÍŽIŤ",-500,IF(HmotnosťCieľ="Zvýšiť",500))),""),"")</f>
        <v/>
      </c>
      <c r="H686" s="24" t="str">
        <f>IFERROR(F686*(KoeficientAktivity),"")</f>
        <v/>
      </c>
      <c r="I686" s="25" t="str">
        <f t="shared" si="60"/>
        <v/>
      </c>
      <c r="J686" s="25" t="str">
        <f t="shared" si="65"/>
        <v/>
      </c>
      <c r="K686" s="26" t="str">
        <f>IFERROR(IF(Štandardné,J686/KalNaLibru,J686/KalNaLibru/2.2),"")</f>
        <v/>
      </c>
      <c r="L686" s="27" t="str">
        <f>IFERROR(HmotnosťNaStratuZískanie-K686,"")</f>
        <v/>
      </c>
      <c r="M686" s="29" t="str">
        <f>IFERROR(IF(B685&lt;&gt;"",L686/(HmotnosťNaStratuZískanie),""),"")</f>
        <v/>
      </c>
    </row>
    <row r="687" spans="2:13" ht="30" customHeight="1" x14ac:dyDescent="0.2">
      <c r="B687" s="22" t="str">
        <f t="shared" si="61"/>
        <v/>
      </c>
      <c r="C687" s="23" t="str">
        <f t="shared" si="64"/>
        <v/>
      </c>
      <c r="D687" s="23" t="str">
        <f t="shared" si="62"/>
        <v/>
      </c>
      <c r="E687" s="4" t="str">
        <f t="shared" si="63"/>
        <v/>
      </c>
      <c r="F687" s="24" t="str">
        <f>IFERROR(PriebežnéBMR,"")</f>
        <v/>
      </c>
      <c r="G687" s="24" t="str">
        <f>IFERROR(IF(K686&gt;0,F686*KoeficientAktivity+IF(HmotnosťCieľ="Udržať",0,IF(HmotnosťCieľ="ZNÍŽIŤ",-500,IF(HmotnosťCieľ="Zvýšiť",500))),""),"")</f>
        <v/>
      </c>
      <c r="H687" s="24" t="str">
        <f>IFERROR(F687*(KoeficientAktivity),"")</f>
        <v/>
      </c>
      <c r="I687" s="25" t="str">
        <f t="shared" si="60"/>
        <v/>
      </c>
      <c r="J687" s="25" t="str">
        <f t="shared" si="65"/>
        <v/>
      </c>
      <c r="K687" s="26" t="str">
        <f>IFERROR(IF(Štandardné,J687/KalNaLibru,J687/KalNaLibru/2.2),"")</f>
        <v/>
      </c>
      <c r="L687" s="27" t="str">
        <f>IFERROR(HmotnosťNaStratuZískanie-K687,"")</f>
        <v/>
      </c>
      <c r="M687" s="29" t="str">
        <f>IFERROR(IF(B686&lt;&gt;"",L687/(HmotnosťNaStratuZískanie),""),"")</f>
        <v/>
      </c>
    </row>
    <row r="688" spans="2:13" ht="30" customHeight="1" x14ac:dyDescent="0.2">
      <c r="B688" s="22" t="str">
        <f t="shared" si="61"/>
        <v/>
      </c>
      <c r="C688" s="23" t="str">
        <f t="shared" si="64"/>
        <v/>
      </c>
      <c r="D688" s="23" t="str">
        <f t="shared" si="62"/>
        <v/>
      </c>
      <c r="E688" s="4" t="str">
        <f t="shared" si="63"/>
        <v/>
      </c>
      <c r="F688" s="24" t="str">
        <f>IFERROR(PriebežnéBMR,"")</f>
        <v/>
      </c>
      <c r="G688" s="24" t="str">
        <f>IFERROR(IF(K687&gt;0,F687*KoeficientAktivity+IF(HmotnosťCieľ="Udržať",0,IF(HmotnosťCieľ="ZNÍŽIŤ",-500,IF(HmotnosťCieľ="Zvýšiť",500))),""),"")</f>
        <v/>
      </c>
      <c r="H688" s="24" t="str">
        <f>IFERROR(F688*(KoeficientAktivity),"")</f>
        <v/>
      </c>
      <c r="I688" s="25" t="str">
        <f t="shared" si="60"/>
        <v/>
      </c>
      <c r="J688" s="25" t="str">
        <f t="shared" si="65"/>
        <v/>
      </c>
      <c r="K688" s="26" t="str">
        <f>IFERROR(IF(Štandardné,J688/KalNaLibru,J688/KalNaLibru/2.2),"")</f>
        <v/>
      </c>
      <c r="L688" s="27" t="str">
        <f>IFERROR(HmotnosťNaStratuZískanie-K688,"")</f>
        <v/>
      </c>
      <c r="M688" s="29" t="str">
        <f>IFERROR(IF(B687&lt;&gt;"",L688/(HmotnosťNaStratuZískanie),""),"")</f>
        <v/>
      </c>
    </row>
    <row r="689" spans="2:13" ht="30" customHeight="1" x14ac:dyDescent="0.2">
      <c r="B689" s="22" t="str">
        <f t="shared" si="61"/>
        <v/>
      </c>
      <c r="C689" s="23" t="str">
        <f t="shared" si="64"/>
        <v/>
      </c>
      <c r="D689" s="23" t="str">
        <f t="shared" si="62"/>
        <v/>
      </c>
      <c r="E689" s="4" t="str">
        <f t="shared" si="63"/>
        <v/>
      </c>
      <c r="F689" s="24" t="str">
        <f>IFERROR(PriebežnéBMR,"")</f>
        <v/>
      </c>
      <c r="G689" s="24" t="str">
        <f>IFERROR(IF(K688&gt;0,F688*KoeficientAktivity+IF(HmotnosťCieľ="Udržať",0,IF(HmotnosťCieľ="ZNÍŽIŤ",-500,IF(HmotnosťCieľ="Zvýšiť",500))),""),"")</f>
        <v/>
      </c>
      <c r="H689" s="24" t="str">
        <f>IFERROR(F689*(KoeficientAktivity),"")</f>
        <v/>
      </c>
      <c r="I689" s="25" t="str">
        <f t="shared" si="60"/>
        <v/>
      </c>
      <c r="J689" s="25" t="str">
        <f t="shared" si="65"/>
        <v/>
      </c>
      <c r="K689" s="26" t="str">
        <f>IFERROR(IF(Štandardné,J689/KalNaLibru,J689/KalNaLibru/2.2),"")</f>
        <v/>
      </c>
      <c r="L689" s="27" t="str">
        <f>IFERROR(HmotnosťNaStratuZískanie-K689,"")</f>
        <v/>
      </c>
      <c r="M689" s="29" t="str">
        <f>IFERROR(IF(B688&lt;&gt;"",L689/(HmotnosťNaStratuZískanie),""),"")</f>
        <v/>
      </c>
    </row>
    <row r="690" spans="2:13" ht="30" customHeight="1" x14ac:dyDescent="0.2">
      <c r="B690" s="22" t="str">
        <f t="shared" si="61"/>
        <v/>
      </c>
      <c r="C690" s="23" t="str">
        <f t="shared" si="64"/>
        <v/>
      </c>
      <c r="D690" s="23" t="str">
        <f t="shared" si="62"/>
        <v/>
      </c>
      <c r="E690" s="4" t="str">
        <f t="shared" si="63"/>
        <v/>
      </c>
      <c r="F690" s="24" t="str">
        <f>IFERROR(PriebežnéBMR,"")</f>
        <v/>
      </c>
      <c r="G690" s="24" t="str">
        <f>IFERROR(IF(K689&gt;0,F689*KoeficientAktivity+IF(HmotnosťCieľ="Udržať",0,IF(HmotnosťCieľ="ZNÍŽIŤ",-500,IF(HmotnosťCieľ="Zvýšiť",500))),""),"")</f>
        <v/>
      </c>
      <c r="H690" s="24" t="str">
        <f>IFERROR(F690*(KoeficientAktivity),"")</f>
        <v/>
      </c>
      <c r="I690" s="25" t="str">
        <f t="shared" si="60"/>
        <v/>
      </c>
      <c r="J690" s="25" t="str">
        <f t="shared" si="65"/>
        <v/>
      </c>
      <c r="K690" s="26" t="str">
        <f>IFERROR(IF(Štandardné,J690/KalNaLibru,J690/KalNaLibru/2.2),"")</f>
        <v/>
      </c>
      <c r="L690" s="27" t="str">
        <f>IFERROR(HmotnosťNaStratuZískanie-K690,"")</f>
        <v/>
      </c>
      <c r="M690" s="29" t="str">
        <f>IFERROR(IF(B689&lt;&gt;"",L690/(HmotnosťNaStratuZískanie),""),"")</f>
        <v/>
      </c>
    </row>
    <row r="691" spans="2:13" ht="30" customHeight="1" x14ac:dyDescent="0.2">
      <c r="B691" s="22" t="str">
        <f t="shared" si="61"/>
        <v/>
      </c>
      <c r="C691" s="23" t="str">
        <f t="shared" si="64"/>
        <v/>
      </c>
      <c r="D691" s="23" t="str">
        <f t="shared" si="62"/>
        <v/>
      </c>
      <c r="E691" s="4" t="str">
        <f t="shared" si="63"/>
        <v/>
      </c>
      <c r="F691" s="24" t="str">
        <f>IFERROR(PriebežnéBMR,"")</f>
        <v/>
      </c>
      <c r="G691" s="24" t="str">
        <f>IFERROR(IF(K690&gt;0,F690*KoeficientAktivity+IF(HmotnosťCieľ="Udržať",0,IF(HmotnosťCieľ="ZNÍŽIŤ",-500,IF(HmotnosťCieľ="Zvýšiť",500))),""),"")</f>
        <v/>
      </c>
      <c r="H691" s="24" t="str">
        <f>IFERROR(F691*(KoeficientAktivity),"")</f>
        <v/>
      </c>
      <c r="I691" s="25" t="str">
        <f t="shared" si="60"/>
        <v/>
      </c>
      <c r="J691" s="25" t="str">
        <f t="shared" si="65"/>
        <v/>
      </c>
      <c r="K691" s="26" t="str">
        <f>IFERROR(IF(Štandardné,J691/KalNaLibru,J691/KalNaLibru/2.2),"")</f>
        <v/>
      </c>
      <c r="L691" s="27" t="str">
        <f>IFERROR(HmotnosťNaStratuZískanie-K691,"")</f>
        <v/>
      </c>
      <c r="M691" s="29" t="str">
        <f>IFERROR(IF(B690&lt;&gt;"",L691/(HmotnosťNaStratuZískanie),""),"")</f>
        <v/>
      </c>
    </row>
    <row r="692" spans="2:13" ht="30" customHeight="1" x14ac:dyDescent="0.2">
      <c r="B692" s="22" t="str">
        <f t="shared" si="61"/>
        <v/>
      </c>
      <c r="C692" s="23" t="str">
        <f t="shared" si="64"/>
        <v/>
      </c>
      <c r="D692" s="23" t="str">
        <f t="shared" si="62"/>
        <v/>
      </c>
      <c r="E692" s="4" t="str">
        <f t="shared" si="63"/>
        <v/>
      </c>
      <c r="F692" s="24" t="str">
        <f>IFERROR(PriebežnéBMR,"")</f>
        <v/>
      </c>
      <c r="G692" s="24" t="str">
        <f>IFERROR(IF(K691&gt;0,F691*KoeficientAktivity+IF(HmotnosťCieľ="Udržať",0,IF(HmotnosťCieľ="ZNÍŽIŤ",-500,IF(HmotnosťCieľ="Zvýšiť",500))),""),"")</f>
        <v/>
      </c>
      <c r="H692" s="24" t="str">
        <f>IFERROR(F692*(KoeficientAktivity),"")</f>
        <v/>
      </c>
      <c r="I692" s="25" t="str">
        <f t="shared" si="60"/>
        <v/>
      </c>
      <c r="J692" s="25" t="str">
        <f t="shared" si="65"/>
        <v/>
      </c>
      <c r="K692" s="26" t="str">
        <f>IFERROR(IF(Štandardné,J692/KalNaLibru,J692/KalNaLibru/2.2),"")</f>
        <v/>
      </c>
      <c r="L692" s="27" t="str">
        <f>IFERROR(HmotnosťNaStratuZískanie-K692,"")</f>
        <v/>
      </c>
      <c r="M692" s="29" t="str">
        <f>IFERROR(IF(B691&lt;&gt;"",L692/(HmotnosťNaStratuZískanie),""),"")</f>
        <v/>
      </c>
    </row>
    <row r="693" spans="2:13" ht="30" customHeight="1" x14ac:dyDescent="0.2">
      <c r="B693" s="22" t="str">
        <f t="shared" si="61"/>
        <v/>
      </c>
      <c r="C693" s="23" t="str">
        <f t="shared" si="64"/>
        <v/>
      </c>
      <c r="D693" s="23" t="str">
        <f t="shared" si="62"/>
        <v/>
      </c>
      <c r="E693" s="4" t="str">
        <f t="shared" si="63"/>
        <v/>
      </c>
      <c r="F693" s="24" t="str">
        <f>IFERROR(PriebežnéBMR,"")</f>
        <v/>
      </c>
      <c r="G693" s="24" t="str">
        <f>IFERROR(IF(K692&gt;0,F692*KoeficientAktivity+IF(HmotnosťCieľ="Udržať",0,IF(HmotnosťCieľ="ZNÍŽIŤ",-500,IF(HmotnosťCieľ="Zvýšiť",500))),""),"")</f>
        <v/>
      </c>
      <c r="H693" s="24" t="str">
        <f>IFERROR(F693*(KoeficientAktivity),"")</f>
        <v/>
      </c>
      <c r="I693" s="25" t="str">
        <f t="shared" si="60"/>
        <v/>
      </c>
      <c r="J693" s="25" t="str">
        <f t="shared" si="65"/>
        <v/>
      </c>
      <c r="K693" s="26" t="str">
        <f>IFERROR(IF(Štandardné,J693/KalNaLibru,J693/KalNaLibru/2.2),"")</f>
        <v/>
      </c>
      <c r="L693" s="27" t="str">
        <f>IFERROR(HmotnosťNaStratuZískanie-K693,"")</f>
        <v/>
      </c>
      <c r="M693" s="29" t="str">
        <f>IFERROR(IF(B692&lt;&gt;"",L693/(HmotnosťNaStratuZískanie),""),"")</f>
        <v/>
      </c>
    </row>
    <row r="694" spans="2:13" ht="30" customHeight="1" x14ac:dyDescent="0.2">
      <c r="B694" s="22" t="str">
        <f t="shared" si="61"/>
        <v/>
      </c>
      <c r="C694" s="23" t="str">
        <f t="shared" si="64"/>
        <v/>
      </c>
      <c r="D694" s="23" t="str">
        <f t="shared" si="62"/>
        <v/>
      </c>
      <c r="E694" s="4" t="str">
        <f t="shared" si="63"/>
        <v/>
      </c>
      <c r="F694" s="24" t="str">
        <f>IFERROR(PriebežnéBMR,"")</f>
        <v/>
      </c>
      <c r="G694" s="24" t="str">
        <f>IFERROR(IF(K693&gt;0,F693*KoeficientAktivity+IF(HmotnosťCieľ="Udržať",0,IF(HmotnosťCieľ="ZNÍŽIŤ",-500,IF(HmotnosťCieľ="Zvýšiť",500))),""),"")</f>
        <v/>
      </c>
      <c r="H694" s="24" t="str">
        <f>IFERROR(F694*(KoeficientAktivity),"")</f>
        <v/>
      </c>
      <c r="I694" s="25" t="str">
        <f t="shared" si="60"/>
        <v/>
      </c>
      <c r="J694" s="25" t="str">
        <f t="shared" si="65"/>
        <v/>
      </c>
      <c r="K694" s="26" t="str">
        <f>IFERROR(IF(Štandardné,J694/KalNaLibru,J694/KalNaLibru/2.2),"")</f>
        <v/>
      </c>
      <c r="L694" s="27" t="str">
        <f>IFERROR(HmotnosťNaStratuZískanie-K694,"")</f>
        <v/>
      </c>
      <c r="M694" s="29" t="str">
        <f>IFERROR(IF(B693&lt;&gt;"",L694/(HmotnosťNaStratuZískanie),""),"")</f>
        <v/>
      </c>
    </row>
    <row r="695" spans="2:13" ht="30" customHeight="1" x14ac:dyDescent="0.2">
      <c r="B695" s="22" t="str">
        <f t="shared" si="61"/>
        <v/>
      </c>
      <c r="C695" s="23" t="str">
        <f t="shared" si="64"/>
        <v/>
      </c>
      <c r="D695" s="23" t="str">
        <f t="shared" si="62"/>
        <v/>
      </c>
      <c r="E695" s="4" t="str">
        <f t="shared" si="63"/>
        <v/>
      </c>
      <c r="F695" s="24" t="str">
        <f>IFERROR(PriebežnéBMR,"")</f>
        <v/>
      </c>
      <c r="G695" s="24" t="str">
        <f>IFERROR(IF(K694&gt;0,F694*KoeficientAktivity+IF(HmotnosťCieľ="Udržať",0,IF(HmotnosťCieľ="ZNÍŽIŤ",-500,IF(HmotnosťCieľ="Zvýšiť",500))),""),"")</f>
        <v/>
      </c>
      <c r="H695" s="24" t="str">
        <f>IFERROR(F695*(KoeficientAktivity),"")</f>
        <v/>
      </c>
      <c r="I695" s="25" t="str">
        <f t="shared" si="60"/>
        <v/>
      </c>
      <c r="J695" s="25" t="str">
        <f t="shared" si="65"/>
        <v/>
      </c>
      <c r="K695" s="26" t="str">
        <f>IFERROR(IF(Štandardné,J695/KalNaLibru,J695/KalNaLibru/2.2),"")</f>
        <v/>
      </c>
      <c r="L695" s="27" t="str">
        <f>IFERROR(HmotnosťNaStratuZískanie-K695,"")</f>
        <v/>
      </c>
      <c r="M695" s="29" t="str">
        <f>IFERROR(IF(B694&lt;&gt;"",L695/(HmotnosťNaStratuZískanie),""),"")</f>
        <v/>
      </c>
    </row>
    <row r="696" spans="2:13" ht="30" customHeight="1" x14ac:dyDescent="0.2">
      <c r="B696" s="22" t="str">
        <f t="shared" si="61"/>
        <v/>
      </c>
      <c r="C696" s="23" t="str">
        <f t="shared" si="64"/>
        <v/>
      </c>
      <c r="D696" s="23" t="str">
        <f t="shared" si="62"/>
        <v/>
      </c>
      <c r="E696" s="4" t="str">
        <f t="shared" si="63"/>
        <v/>
      </c>
      <c r="F696" s="24" t="str">
        <f>IFERROR(PriebežnéBMR,"")</f>
        <v/>
      </c>
      <c r="G696" s="24" t="str">
        <f>IFERROR(IF(K695&gt;0,F695*KoeficientAktivity+IF(HmotnosťCieľ="Udržať",0,IF(HmotnosťCieľ="ZNÍŽIŤ",-500,IF(HmotnosťCieľ="Zvýšiť",500))),""),"")</f>
        <v/>
      </c>
      <c r="H696" s="24" t="str">
        <f>IFERROR(F696*(KoeficientAktivity),"")</f>
        <v/>
      </c>
      <c r="I696" s="25" t="str">
        <f t="shared" si="60"/>
        <v/>
      </c>
      <c r="J696" s="25" t="str">
        <f t="shared" si="65"/>
        <v/>
      </c>
      <c r="K696" s="26" t="str">
        <f>IFERROR(IF(Štandardné,J696/KalNaLibru,J696/KalNaLibru/2.2),"")</f>
        <v/>
      </c>
      <c r="L696" s="27" t="str">
        <f>IFERROR(HmotnosťNaStratuZískanie-K696,"")</f>
        <v/>
      </c>
      <c r="M696" s="29" t="str">
        <f>IFERROR(IF(B695&lt;&gt;"",L696/(HmotnosťNaStratuZískanie),""),"")</f>
        <v/>
      </c>
    </row>
    <row r="697" spans="2:13" ht="30" customHeight="1" x14ac:dyDescent="0.2">
      <c r="B697" s="22" t="str">
        <f t="shared" si="61"/>
        <v/>
      </c>
      <c r="C697" s="23" t="str">
        <f t="shared" si="64"/>
        <v/>
      </c>
      <c r="D697" s="23" t="str">
        <f t="shared" si="62"/>
        <v/>
      </c>
      <c r="E697" s="4" t="str">
        <f t="shared" si="63"/>
        <v/>
      </c>
      <c r="F697" s="24" t="str">
        <f>IFERROR(PriebežnéBMR,"")</f>
        <v/>
      </c>
      <c r="G697" s="24" t="str">
        <f>IFERROR(IF(K696&gt;0,F696*KoeficientAktivity+IF(HmotnosťCieľ="Udržať",0,IF(HmotnosťCieľ="ZNÍŽIŤ",-500,IF(HmotnosťCieľ="Zvýšiť",500))),""),"")</f>
        <v/>
      </c>
      <c r="H697" s="24" t="str">
        <f>IFERROR(F697*(KoeficientAktivity),"")</f>
        <v/>
      </c>
      <c r="I697" s="25" t="str">
        <f t="shared" si="60"/>
        <v/>
      </c>
      <c r="J697" s="25" t="str">
        <f t="shared" si="65"/>
        <v/>
      </c>
      <c r="K697" s="26" t="str">
        <f>IFERROR(IF(Štandardné,J697/KalNaLibru,J697/KalNaLibru/2.2),"")</f>
        <v/>
      </c>
      <c r="L697" s="27" t="str">
        <f>IFERROR(HmotnosťNaStratuZískanie-K697,"")</f>
        <v/>
      </c>
      <c r="M697" s="29" t="str">
        <f>IFERROR(IF(B696&lt;&gt;"",L697/(HmotnosťNaStratuZískanie),""),"")</f>
        <v/>
      </c>
    </row>
    <row r="698" spans="2:13" ht="30" customHeight="1" x14ac:dyDescent="0.2">
      <c r="B698" s="22" t="str">
        <f t="shared" si="61"/>
        <v/>
      </c>
      <c r="C698" s="23" t="str">
        <f t="shared" si="64"/>
        <v/>
      </c>
      <c r="D698" s="23" t="str">
        <f t="shared" si="62"/>
        <v/>
      </c>
      <c r="E698" s="4" t="str">
        <f t="shared" si="63"/>
        <v/>
      </c>
      <c r="F698" s="24" t="str">
        <f>IFERROR(PriebežnéBMR,"")</f>
        <v/>
      </c>
      <c r="G698" s="24" t="str">
        <f>IFERROR(IF(K697&gt;0,F697*KoeficientAktivity+IF(HmotnosťCieľ="Udržať",0,IF(HmotnosťCieľ="ZNÍŽIŤ",-500,IF(HmotnosťCieľ="Zvýšiť",500))),""),"")</f>
        <v/>
      </c>
      <c r="H698" s="24" t="str">
        <f>IFERROR(F698*(KoeficientAktivity),"")</f>
        <v/>
      </c>
      <c r="I698" s="25" t="str">
        <f t="shared" si="60"/>
        <v/>
      </c>
      <c r="J698" s="25" t="str">
        <f t="shared" si="65"/>
        <v/>
      </c>
      <c r="K698" s="26" t="str">
        <f>IFERROR(IF(Štandardné,J698/KalNaLibru,J698/KalNaLibru/2.2),"")</f>
        <v/>
      </c>
      <c r="L698" s="27" t="str">
        <f>IFERROR(HmotnosťNaStratuZískanie-K698,"")</f>
        <v/>
      </c>
      <c r="M698" s="29" t="str">
        <f>IFERROR(IF(B697&lt;&gt;"",L698/(HmotnosťNaStratuZískanie),""),"")</f>
        <v/>
      </c>
    </row>
    <row r="699" spans="2:13" ht="30" customHeight="1" x14ac:dyDescent="0.2">
      <c r="B699" s="22" t="str">
        <f t="shared" si="61"/>
        <v/>
      </c>
      <c r="C699" s="23" t="str">
        <f t="shared" si="64"/>
        <v/>
      </c>
      <c r="D699" s="23" t="str">
        <f t="shared" si="62"/>
        <v/>
      </c>
      <c r="E699" s="4" t="str">
        <f t="shared" si="63"/>
        <v/>
      </c>
      <c r="F699" s="24" t="str">
        <f>IFERROR(PriebežnéBMR,"")</f>
        <v/>
      </c>
      <c r="G699" s="24" t="str">
        <f>IFERROR(IF(K698&gt;0,F698*KoeficientAktivity+IF(HmotnosťCieľ="Udržať",0,IF(HmotnosťCieľ="ZNÍŽIŤ",-500,IF(HmotnosťCieľ="Zvýšiť",500))),""),"")</f>
        <v/>
      </c>
      <c r="H699" s="24" t="str">
        <f>IFERROR(F699*(KoeficientAktivity),"")</f>
        <v/>
      </c>
      <c r="I699" s="25" t="str">
        <f t="shared" si="60"/>
        <v/>
      </c>
      <c r="J699" s="25" t="str">
        <f t="shared" si="65"/>
        <v/>
      </c>
      <c r="K699" s="26" t="str">
        <f>IFERROR(IF(Štandardné,J699/KalNaLibru,J699/KalNaLibru/2.2),"")</f>
        <v/>
      </c>
      <c r="L699" s="27" t="str">
        <f>IFERROR(HmotnosťNaStratuZískanie-K699,"")</f>
        <v/>
      </c>
      <c r="M699" s="29" t="str">
        <f>IFERROR(IF(B698&lt;&gt;"",L699/(HmotnosťNaStratuZískanie),""),"")</f>
        <v/>
      </c>
    </row>
    <row r="700" spans="2:13" ht="30" customHeight="1" x14ac:dyDescent="0.2">
      <c r="B700" s="22" t="str">
        <f t="shared" si="61"/>
        <v/>
      </c>
      <c r="C700" s="23" t="str">
        <f t="shared" si="64"/>
        <v/>
      </c>
      <c r="D700" s="23" t="str">
        <f t="shared" si="62"/>
        <v/>
      </c>
      <c r="E700" s="4" t="str">
        <f t="shared" si="63"/>
        <v/>
      </c>
      <c r="F700" s="24" t="str">
        <f>IFERROR(PriebežnéBMR,"")</f>
        <v/>
      </c>
      <c r="G700" s="24" t="str">
        <f>IFERROR(IF(K699&gt;0,F699*KoeficientAktivity+IF(HmotnosťCieľ="Udržať",0,IF(HmotnosťCieľ="ZNÍŽIŤ",-500,IF(HmotnosťCieľ="Zvýšiť",500))),""),"")</f>
        <v/>
      </c>
      <c r="H700" s="24" t="str">
        <f>IFERROR(F700*(KoeficientAktivity),"")</f>
        <v/>
      </c>
      <c r="I700" s="25" t="str">
        <f t="shared" si="60"/>
        <v/>
      </c>
      <c r="J700" s="25" t="str">
        <f t="shared" si="65"/>
        <v/>
      </c>
      <c r="K700" s="26" t="str">
        <f>IFERROR(IF(Štandardné,J700/KalNaLibru,J700/KalNaLibru/2.2),"")</f>
        <v/>
      </c>
      <c r="L700" s="27" t="str">
        <f>IFERROR(HmotnosťNaStratuZískanie-K700,"")</f>
        <v/>
      </c>
      <c r="M700" s="29" t="str">
        <f>IFERROR(IF(B699&lt;&gt;"",L700/(HmotnosťNaStratuZískanie),""),"")</f>
        <v/>
      </c>
    </row>
    <row r="701" spans="2:13" ht="30" customHeight="1" x14ac:dyDescent="0.2">
      <c r="B701" s="22" t="str">
        <f t="shared" si="61"/>
        <v/>
      </c>
      <c r="C701" s="23" t="str">
        <f t="shared" si="64"/>
        <v/>
      </c>
      <c r="D701" s="23" t="str">
        <f t="shared" si="62"/>
        <v/>
      </c>
      <c r="E701" s="4" t="str">
        <f t="shared" si="63"/>
        <v/>
      </c>
      <c r="F701" s="24" t="str">
        <f>IFERROR(PriebežnéBMR,"")</f>
        <v/>
      </c>
      <c r="G701" s="24" t="str">
        <f>IFERROR(IF(K700&gt;0,F700*KoeficientAktivity+IF(HmotnosťCieľ="Udržať",0,IF(HmotnosťCieľ="ZNÍŽIŤ",-500,IF(HmotnosťCieľ="Zvýšiť",500))),""),"")</f>
        <v/>
      </c>
      <c r="H701" s="24" t="str">
        <f>IFERROR(F701*(KoeficientAktivity),"")</f>
        <v/>
      </c>
      <c r="I701" s="25" t="str">
        <f t="shared" si="60"/>
        <v/>
      </c>
      <c r="J701" s="25" t="str">
        <f t="shared" si="65"/>
        <v/>
      </c>
      <c r="K701" s="26" t="str">
        <f>IFERROR(IF(Štandardné,J701/KalNaLibru,J701/KalNaLibru/2.2),"")</f>
        <v/>
      </c>
      <c r="L701" s="27" t="str">
        <f>IFERROR(HmotnosťNaStratuZískanie-K701,"")</f>
        <v/>
      </c>
      <c r="M701" s="29" t="str">
        <f>IFERROR(IF(B700&lt;&gt;"",L701/(HmotnosťNaStratuZískanie),""),"")</f>
        <v/>
      </c>
    </row>
    <row r="702" spans="2:13" ht="30" customHeight="1" x14ac:dyDescent="0.2">
      <c r="B702" s="22" t="str">
        <f t="shared" si="61"/>
        <v/>
      </c>
      <c r="C702" s="23" t="str">
        <f t="shared" si="64"/>
        <v/>
      </c>
      <c r="D702" s="23" t="str">
        <f t="shared" si="62"/>
        <v/>
      </c>
      <c r="E702" s="4" t="str">
        <f t="shared" si="63"/>
        <v/>
      </c>
      <c r="F702" s="24" t="str">
        <f>IFERROR(PriebežnéBMR,"")</f>
        <v/>
      </c>
      <c r="G702" s="24" t="str">
        <f>IFERROR(IF(K701&gt;0,F701*KoeficientAktivity+IF(HmotnosťCieľ="Udržať",0,IF(HmotnosťCieľ="ZNÍŽIŤ",-500,IF(HmotnosťCieľ="Zvýšiť",500))),""),"")</f>
        <v/>
      </c>
      <c r="H702" s="24" t="str">
        <f>IFERROR(F702*(KoeficientAktivity),"")</f>
        <v/>
      </c>
      <c r="I702" s="25" t="str">
        <f t="shared" si="60"/>
        <v/>
      </c>
      <c r="J702" s="25" t="str">
        <f t="shared" si="65"/>
        <v/>
      </c>
      <c r="K702" s="26" t="str">
        <f>IFERROR(IF(Štandardné,J702/KalNaLibru,J702/KalNaLibru/2.2),"")</f>
        <v/>
      </c>
      <c r="L702" s="27" t="str">
        <f>IFERROR(HmotnosťNaStratuZískanie-K702,"")</f>
        <v/>
      </c>
      <c r="M702" s="29" t="str">
        <f>IFERROR(IF(B701&lt;&gt;"",L702/(HmotnosťNaStratuZískanie),""),"")</f>
        <v/>
      </c>
    </row>
    <row r="703" spans="2:13" ht="30" customHeight="1" x14ac:dyDescent="0.2">
      <c r="B703" s="22" t="str">
        <f t="shared" si="61"/>
        <v/>
      </c>
      <c r="C703" s="23" t="str">
        <f t="shared" si="64"/>
        <v/>
      </c>
      <c r="D703" s="23" t="str">
        <f t="shared" si="62"/>
        <v/>
      </c>
      <c r="E703" s="4" t="str">
        <f t="shared" si="63"/>
        <v/>
      </c>
      <c r="F703" s="24" t="str">
        <f>IFERROR(PriebežnéBMR,"")</f>
        <v/>
      </c>
      <c r="G703" s="24" t="str">
        <f>IFERROR(IF(K702&gt;0,F702*KoeficientAktivity+IF(HmotnosťCieľ="Udržať",0,IF(HmotnosťCieľ="ZNÍŽIŤ",-500,IF(HmotnosťCieľ="Zvýšiť",500))),""),"")</f>
        <v/>
      </c>
      <c r="H703" s="24" t="str">
        <f>IFERROR(F703*(KoeficientAktivity),"")</f>
        <v/>
      </c>
      <c r="I703" s="25" t="str">
        <f t="shared" si="60"/>
        <v/>
      </c>
      <c r="J703" s="25" t="str">
        <f t="shared" si="65"/>
        <v/>
      </c>
      <c r="K703" s="26" t="str">
        <f>IFERROR(IF(Štandardné,J703/KalNaLibru,J703/KalNaLibru/2.2),"")</f>
        <v/>
      </c>
      <c r="L703" s="27" t="str">
        <f>IFERROR(HmotnosťNaStratuZískanie-K703,"")</f>
        <v/>
      </c>
      <c r="M703" s="29" t="str">
        <f>IFERROR(IF(B702&lt;&gt;"",L703/(HmotnosťNaStratuZískanie),""),"")</f>
        <v/>
      </c>
    </row>
    <row r="704" spans="2:13" ht="30" customHeight="1" x14ac:dyDescent="0.2">
      <c r="B704" s="22" t="str">
        <f t="shared" si="61"/>
        <v/>
      </c>
      <c r="C704" s="23" t="str">
        <f t="shared" si="64"/>
        <v/>
      </c>
      <c r="D704" s="23" t="str">
        <f t="shared" si="62"/>
        <v/>
      </c>
      <c r="E704" s="4" t="str">
        <f t="shared" si="63"/>
        <v/>
      </c>
      <c r="F704" s="24" t="str">
        <f>IFERROR(PriebežnéBMR,"")</f>
        <v/>
      </c>
      <c r="G704" s="24" t="str">
        <f>IFERROR(IF(K703&gt;0,F703*KoeficientAktivity+IF(HmotnosťCieľ="Udržať",0,IF(HmotnosťCieľ="ZNÍŽIŤ",-500,IF(HmotnosťCieľ="Zvýšiť",500))),""),"")</f>
        <v/>
      </c>
      <c r="H704" s="24" t="str">
        <f>IFERROR(F704*(KoeficientAktivity),"")</f>
        <v/>
      </c>
      <c r="I704" s="25" t="str">
        <f t="shared" si="60"/>
        <v/>
      </c>
      <c r="J704" s="25" t="str">
        <f t="shared" si="65"/>
        <v/>
      </c>
      <c r="K704" s="26" t="str">
        <f>IFERROR(IF(Štandardné,J704/KalNaLibru,J704/KalNaLibru/2.2),"")</f>
        <v/>
      </c>
      <c r="L704" s="27" t="str">
        <f>IFERROR(HmotnosťNaStratuZískanie-K704,"")</f>
        <v/>
      </c>
      <c r="M704" s="29" t="str">
        <f>IFERROR(IF(B703&lt;&gt;"",L704/(HmotnosťNaStratuZískanie),""),"")</f>
        <v/>
      </c>
    </row>
    <row r="705" spans="2:13" ht="30" customHeight="1" x14ac:dyDescent="0.2">
      <c r="B705" s="22" t="str">
        <f t="shared" si="61"/>
        <v/>
      </c>
      <c r="C705" s="23" t="str">
        <f t="shared" si="64"/>
        <v/>
      </c>
      <c r="D705" s="23" t="str">
        <f t="shared" si="62"/>
        <v/>
      </c>
      <c r="E705" s="4" t="str">
        <f t="shared" si="63"/>
        <v/>
      </c>
      <c r="F705" s="24" t="str">
        <f>IFERROR(PriebežnéBMR,"")</f>
        <v/>
      </c>
      <c r="G705" s="24" t="str">
        <f>IFERROR(IF(K704&gt;0,F704*KoeficientAktivity+IF(HmotnosťCieľ="Udržať",0,IF(HmotnosťCieľ="ZNÍŽIŤ",-500,IF(HmotnosťCieľ="Zvýšiť",500))),""),"")</f>
        <v/>
      </c>
      <c r="H705" s="24" t="str">
        <f>IFERROR(F705*(KoeficientAktivity),"")</f>
        <v/>
      </c>
      <c r="I705" s="25" t="str">
        <f t="shared" si="60"/>
        <v/>
      </c>
      <c r="J705" s="25" t="str">
        <f t="shared" si="65"/>
        <v/>
      </c>
      <c r="K705" s="26" t="str">
        <f>IFERROR(IF(Štandardné,J705/KalNaLibru,J705/KalNaLibru/2.2),"")</f>
        <v/>
      </c>
      <c r="L705" s="27" t="str">
        <f>IFERROR(HmotnosťNaStratuZískanie-K705,"")</f>
        <v/>
      </c>
      <c r="M705" s="29" t="str">
        <f>IFERROR(IF(B704&lt;&gt;"",L705/(HmotnosťNaStratuZískanie),""),"")</f>
        <v/>
      </c>
    </row>
    <row r="706" spans="2:13" ht="30" customHeight="1" x14ac:dyDescent="0.2">
      <c r="B706" s="22" t="str">
        <f t="shared" si="61"/>
        <v/>
      </c>
      <c r="C706" s="23" t="str">
        <f t="shared" si="64"/>
        <v/>
      </c>
      <c r="D706" s="23" t="str">
        <f t="shared" si="62"/>
        <v/>
      </c>
      <c r="E706" s="4" t="str">
        <f t="shared" si="63"/>
        <v/>
      </c>
      <c r="F706" s="24" t="str">
        <f>IFERROR(PriebežnéBMR,"")</f>
        <v/>
      </c>
      <c r="G706" s="24" t="str">
        <f>IFERROR(IF(K705&gt;0,F705*KoeficientAktivity+IF(HmotnosťCieľ="Udržať",0,IF(HmotnosťCieľ="ZNÍŽIŤ",-500,IF(HmotnosťCieľ="Zvýšiť",500))),""),"")</f>
        <v/>
      </c>
      <c r="H706" s="24" t="str">
        <f>IFERROR(F706*(KoeficientAktivity),"")</f>
        <v/>
      </c>
      <c r="I706" s="25" t="str">
        <f t="shared" si="60"/>
        <v/>
      </c>
      <c r="J706" s="25" t="str">
        <f t="shared" si="65"/>
        <v/>
      </c>
      <c r="K706" s="26" t="str">
        <f>IFERROR(IF(Štandardné,J706/KalNaLibru,J706/KalNaLibru/2.2),"")</f>
        <v/>
      </c>
      <c r="L706" s="27" t="str">
        <f>IFERROR(HmotnosťNaStratuZískanie-K706,"")</f>
        <v/>
      </c>
      <c r="M706" s="29" t="str">
        <f>IFERROR(IF(B705&lt;&gt;"",L706/(HmotnosťNaStratuZískanie),""),"")</f>
        <v/>
      </c>
    </row>
    <row r="707" spans="2:13" ht="30" customHeight="1" x14ac:dyDescent="0.2">
      <c r="B707" s="22" t="str">
        <f t="shared" si="61"/>
        <v/>
      </c>
      <c r="C707" s="23" t="str">
        <f t="shared" si="64"/>
        <v/>
      </c>
      <c r="D707" s="23" t="str">
        <f t="shared" si="62"/>
        <v/>
      </c>
      <c r="E707" s="4" t="str">
        <f t="shared" si="63"/>
        <v/>
      </c>
      <c r="F707" s="24" t="str">
        <f>IFERROR(PriebežnéBMR,"")</f>
        <v/>
      </c>
      <c r="G707" s="24" t="str">
        <f>IFERROR(IF(K706&gt;0,F706*KoeficientAktivity+IF(HmotnosťCieľ="Udržať",0,IF(HmotnosťCieľ="ZNÍŽIŤ",-500,IF(HmotnosťCieľ="Zvýšiť",500))),""),"")</f>
        <v/>
      </c>
      <c r="H707" s="24" t="str">
        <f>IFERROR(F707*(KoeficientAktivity),"")</f>
        <v/>
      </c>
      <c r="I707" s="25" t="str">
        <f t="shared" si="60"/>
        <v/>
      </c>
      <c r="J707" s="25" t="str">
        <f t="shared" si="65"/>
        <v/>
      </c>
      <c r="K707" s="26" t="str">
        <f>IFERROR(IF(Štandardné,J707/KalNaLibru,J707/KalNaLibru/2.2),"")</f>
        <v/>
      </c>
      <c r="L707" s="27" t="str">
        <f>IFERROR(HmotnosťNaStratuZískanie-K707,"")</f>
        <v/>
      </c>
      <c r="M707" s="29" t="str">
        <f>IFERROR(IF(B706&lt;&gt;"",L707/(HmotnosťNaStratuZískanie),""),"")</f>
        <v/>
      </c>
    </row>
    <row r="708" spans="2:13" ht="30" customHeight="1" x14ac:dyDescent="0.2">
      <c r="B708" s="22" t="str">
        <f t="shared" si="61"/>
        <v/>
      </c>
      <c r="C708" s="23" t="str">
        <f t="shared" si="64"/>
        <v/>
      </c>
      <c r="D708" s="23" t="str">
        <f t="shared" si="62"/>
        <v/>
      </c>
      <c r="E708" s="4" t="str">
        <f t="shared" si="63"/>
        <v/>
      </c>
      <c r="F708" s="24" t="str">
        <f>IFERROR(PriebežnéBMR,"")</f>
        <v/>
      </c>
      <c r="G708" s="24" t="str">
        <f>IFERROR(IF(K707&gt;0,F707*KoeficientAktivity+IF(HmotnosťCieľ="Udržať",0,IF(HmotnosťCieľ="ZNÍŽIŤ",-500,IF(HmotnosťCieľ="Zvýšiť",500))),""),"")</f>
        <v/>
      </c>
      <c r="H708" s="24" t="str">
        <f>IFERROR(F708*(KoeficientAktivity),"")</f>
        <v/>
      </c>
      <c r="I708" s="25" t="str">
        <f t="shared" si="60"/>
        <v/>
      </c>
      <c r="J708" s="25" t="str">
        <f t="shared" si="65"/>
        <v/>
      </c>
      <c r="K708" s="26" t="str">
        <f>IFERROR(IF(Štandardné,J708/KalNaLibru,J708/KalNaLibru/2.2),"")</f>
        <v/>
      </c>
      <c r="L708" s="27" t="str">
        <f>IFERROR(HmotnosťNaStratuZískanie-K708,"")</f>
        <v/>
      </c>
      <c r="M708" s="29" t="str">
        <f>IFERROR(IF(B707&lt;&gt;"",L708/(HmotnosťNaStratuZískanie),""),"")</f>
        <v/>
      </c>
    </row>
    <row r="709" spans="2:13" ht="30" customHeight="1" x14ac:dyDescent="0.2">
      <c r="B709" s="22" t="str">
        <f t="shared" si="61"/>
        <v/>
      </c>
      <c r="C709" s="23" t="str">
        <f t="shared" si="64"/>
        <v/>
      </c>
      <c r="D709" s="23" t="str">
        <f t="shared" si="62"/>
        <v/>
      </c>
      <c r="E709" s="4" t="str">
        <f t="shared" si="63"/>
        <v/>
      </c>
      <c r="F709" s="24" t="str">
        <f>IFERROR(PriebežnéBMR,"")</f>
        <v/>
      </c>
      <c r="G709" s="24" t="str">
        <f>IFERROR(IF(K708&gt;0,F708*KoeficientAktivity+IF(HmotnosťCieľ="Udržať",0,IF(HmotnosťCieľ="ZNÍŽIŤ",-500,IF(HmotnosťCieľ="Zvýšiť",500))),""),"")</f>
        <v/>
      </c>
      <c r="H709" s="24" t="str">
        <f>IFERROR(F709*(KoeficientAktivity),"")</f>
        <v/>
      </c>
      <c r="I709" s="25" t="str">
        <f t="shared" si="60"/>
        <v/>
      </c>
      <c r="J709" s="25" t="str">
        <f t="shared" si="65"/>
        <v/>
      </c>
      <c r="K709" s="26" t="str">
        <f>IFERROR(IF(Štandardné,J709/KalNaLibru,J709/KalNaLibru/2.2),"")</f>
        <v/>
      </c>
      <c r="L709" s="27" t="str">
        <f>IFERROR(HmotnosťNaStratuZískanie-K709,"")</f>
        <v/>
      </c>
      <c r="M709" s="29" t="str">
        <f>IFERROR(IF(B708&lt;&gt;"",L709/(HmotnosťNaStratuZískanie),""),"")</f>
        <v/>
      </c>
    </row>
    <row r="710" spans="2:13" ht="30" customHeight="1" x14ac:dyDescent="0.2">
      <c r="B710" s="22" t="str">
        <f t="shared" si="61"/>
        <v/>
      </c>
      <c r="C710" s="23" t="str">
        <f t="shared" si="64"/>
        <v/>
      </c>
      <c r="D710" s="23" t="str">
        <f t="shared" si="62"/>
        <v/>
      </c>
      <c r="E710" s="4" t="str">
        <f t="shared" si="63"/>
        <v/>
      </c>
      <c r="F710" s="24" t="str">
        <f>IFERROR(PriebežnéBMR,"")</f>
        <v/>
      </c>
      <c r="G710" s="24" t="str">
        <f>IFERROR(IF(K709&gt;0,F709*KoeficientAktivity+IF(HmotnosťCieľ="Udržať",0,IF(HmotnosťCieľ="ZNÍŽIŤ",-500,IF(HmotnosťCieľ="Zvýšiť",500))),""),"")</f>
        <v/>
      </c>
      <c r="H710" s="24" t="str">
        <f>IFERROR(F710*(KoeficientAktivity),"")</f>
        <v/>
      </c>
      <c r="I710" s="25" t="str">
        <f t="shared" si="60"/>
        <v/>
      </c>
      <c r="J710" s="25" t="str">
        <f t="shared" si="65"/>
        <v/>
      </c>
      <c r="K710" s="26" t="str">
        <f>IFERROR(IF(Štandardné,J710/KalNaLibru,J710/KalNaLibru/2.2),"")</f>
        <v/>
      </c>
      <c r="L710" s="27" t="str">
        <f>IFERROR(HmotnosťNaStratuZískanie-K710,"")</f>
        <v/>
      </c>
      <c r="M710" s="29" t="str">
        <f>IFERROR(IF(B709&lt;&gt;"",L710/(HmotnosťNaStratuZískanie),""),"")</f>
        <v/>
      </c>
    </row>
    <row r="711" spans="2:13" ht="30" customHeight="1" x14ac:dyDescent="0.2">
      <c r="B711" s="22" t="str">
        <f t="shared" si="61"/>
        <v/>
      </c>
      <c r="C711" s="23" t="str">
        <f t="shared" si="64"/>
        <v/>
      </c>
      <c r="D711" s="23" t="str">
        <f t="shared" si="62"/>
        <v/>
      </c>
      <c r="E711" s="4" t="str">
        <f t="shared" si="63"/>
        <v/>
      </c>
      <c r="F711" s="24" t="str">
        <f>IFERROR(PriebežnéBMR,"")</f>
        <v/>
      </c>
      <c r="G711" s="24" t="str">
        <f>IFERROR(IF(K710&gt;0,F710*KoeficientAktivity+IF(HmotnosťCieľ="Udržať",0,IF(HmotnosťCieľ="ZNÍŽIŤ",-500,IF(HmotnosťCieľ="Zvýšiť",500))),""),"")</f>
        <v/>
      </c>
      <c r="H711" s="24" t="str">
        <f>IFERROR(F711*(KoeficientAktivity),"")</f>
        <v/>
      </c>
      <c r="I711" s="25" t="str">
        <f t="shared" si="60"/>
        <v/>
      </c>
      <c r="J711" s="25" t="str">
        <f t="shared" si="65"/>
        <v/>
      </c>
      <c r="K711" s="26" t="str">
        <f>IFERROR(IF(Štandardné,J711/KalNaLibru,J711/KalNaLibru/2.2),"")</f>
        <v/>
      </c>
      <c r="L711" s="27" t="str">
        <f>IFERROR(HmotnosťNaStratuZískanie-K711,"")</f>
        <v/>
      </c>
      <c r="M711" s="29" t="str">
        <f>IFERROR(IF(B710&lt;&gt;"",L711/(HmotnosťNaStratuZískanie),""),"")</f>
        <v/>
      </c>
    </row>
    <row r="712" spans="2:13" ht="30" customHeight="1" x14ac:dyDescent="0.2">
      <c r="B712" s="22" t="str">
        <f t="shared" si="61"/>
        <v/>
      </c>
      <c r="C712" s="23" t="str">
        <f t="shared" si="64"/>
        <v/>
      </c>
      <c r="D712" s="23" t="str">
        <f t="shared" si="62"/>
        <v/>
      </c>
      <c r="E712" s="4" t="str">
        <f t="shared" si="63"/>
        <v/>
      </c>
      <c r="F712" s="24" t="str">
        <f>IFERROR(PriebežnéBMR,"")</f>
        <v/>
      </c>
      <c r="G712" s="24" t="str">
        <f>IFERROR(IF(K711&gt;0,F711*KoeficientAktivity+IF(HmotnosťCieľ="Udržať",0,IF(HmotnosťCieľ="ZNÍŽIŤ",-500,IF(HmotnosťCieľ="Zvýšiť",500))),""),"")</f>
        <v/>
      </c>
      <c r="H712" s="24" t="str">
        <f>IFERROR(F712*(KoeficientAktivity),"")</f>
        <v/>
      </c>
      <c r="I712" s="25" t="str">
        <f t="shared" si="60"/>
        <v/>
      </c>
      <c r="J712" s="25" t="str">
        <f t="shared" si="65"/>
        <v/>
      </c>
      <c r="K712" s="26" t="str">
        <f>IFERROR(IF(Štandardné,J712/KalNaLibru,J712/KalNaLibru/2.2),"")</f>
        <v/>
      </c>
      <c r="L712" s="27" t="str">
        <f>IFERROR(HmotnosťNaStratuZískanie-K712,"")</f>
        <v/>
      </c>
      <c r="M712" s="29" t="str">
        <f>IFERROR(IF(B711&lt;&gt;"",L712/(HmotnosťNaStratuZískanie),""),"")</f>
        <v/>
      </c>
    </row>
    <row r="713" spans="2:13" ht="30" customHeight="1" x14ac:dyDescent="0.2">
      <c r="B713" s="22" t="str">
        <f t="shared" si="61"/>
        <v/>
      </c>
      <c r="C713" s="23" t="str">
        <f t="shared" si="64"/>
        <v/>
      </c>
      <c r="D713" s="23" t="str">
        <f t="shared" si="62"/>
        <v/>
      </c>
      <c r="E713" s="4" t="str">
        <f t="shared" si="63"/>
        <v/>
      </c>
      <c r="F713" s="24" t="str">
        <f>IFERROR(PriebežnéBMR,"")</f>
        <v/>
      </c>
      <c r="G713" s="24" t="str">
        <f>IFERROR(IF(K712&gt;0,F712*KoeficientAktivity+IF(HmotnosťCieľ="Udržať",0,IF(HmotnosťCieľ="ZNÍŽIŤ",-500,IF(HmotnosťCieľ="Zvýšiť",500))),""),"")</f>
        <v/>
      </c>
      <c r="H713" s="24" t="str">
        <f>IFERROR(F713*(KoeficientAktivity),"")</f>
        <v/>
      </c>
      <c r="I713" s="25" t="str">
        <f t="shared" si="60"/>
        <v/>
      </c>
      <c r="J713" s="25" t="str">
        <f t="shared" si="65"/>
        <v/>
      </c>
      <c r="K713" s="26" t="str">
        <f>IFERROR(IF(Štandardné,J713/KalNaLibru,J713/KalNaLibru/2.2),"")</f>
        <v/>
      </c>
      <c r="L713" s="27" t="str">
        <f>IFERROR(HmotnosťNaStratuZískanie-K713,"")</f>
        <v/>
      </c>
      <c r="M713" s="29" t="str">
        <f>IFERROR(IF(B712&lt;&gt;"",L713/(HmotnosťNaStratuZískanie),""),"")</f>
        <v/>
      </c>
    </row>
    <row r="714" spans="2:13" ht="30" customHeight="1" x14ac:dyDescent="0.2">
      <c r="B714" s="22" t="str">
        <f t="shared" si="61"/>
        <v/>
      </c>
      <c r="C714" s="23" t="str">
        <f t="shared" si="64"/>
        <v/>
      </c>
      <c r="D714" s="23" t="str">
        <f t="shared" si="62"/>
        <v/>
      </c>
      <c r="E714" s="4" t="str">
        <f t="shared" si="63"/>
        <v/>
      </c>
      <c r="F714" s="24" t="str">
        <f>IFERROR(PriebežnéBMR,"")</f>
        <v/>
      </c>
      <c r="G714" s="24" t="str">
        <f>IFERROR(IF(K713&gt;0,F713*KoeficientAktivity+IF(HmotnosťCieľ="Udržať",0,IF(HmotnosťCieľ="ZNÍŽIŤ",-500,IF(HmotnosťCieľ="Zvýšiť",500))),""),"")</f>
        <v/>
      </c>
      <c r="H714" s="24" t="str">
        <f>IFERROR(F714*(KoeficientAktivity),"")</f>
        <v/>
      </c>
      <c r="I714" s="25" t="str">
        <f t="shared" si="60"/>
        <v/>
      </c>
      <c r="J714" s="25" t="str">
        <f t="shared" si="65"/>
        <v/>
      </c>
      <c r="K714" s="26" t="str">
        <f>IFERROR(IF(Štandardné,J714/KalNaLibru,J714/KalNaLibru/2.2),"")</f>
        <v/>
      </c>
      <c r="L714" s="27" t="str">
        <f>IFERROR(HmotnosťNaStratuZískanie-K714,"")</f>
        <v/>
      </c>
      <c r="M714" s="29" t="str">
        <f>IFERROR(IF(B713&lt;&gt;"",L714/(HmotnosťNaStratuZískanie),""),"")</f>
        <v/>
      </c>
    </row>
    <row r="715" spans="2:13" ht="30" customHeight="1" x14ac:dyDescent="0.2">
      <c r="B715" s="22" t="str">
        <f t="shared" si="61"/>
        <v/>
      </c>
      <c r="C715" s="23" t="str">
        <f t="shared" si="64"/>
        <v/>
      </c>
      <c r="D715" s="23" t="str">
        <f t="shared" si="62"/>
        <v/>
      </c>
      <c r="E715" s="4" t="str">
        <f t="shared" si="63"/>
        <v/>
      </c>
      <c r="F715" s="24" t="str">
        <f>IFERROR(PriebežnéBMR,"")</f>
        <v/>
      </c>
      <c r="G715" s="24" t="str">
        <f>IFERROR(IF(K714&gt;0,F714*KoeficientAktivity+IF(HmotnosťCieľ="Udržať",0,IF(HmotnosťCieľ="ZNÍŽIŤ",-500,IF(HmotnosťCieľ="Zvýšiť",500))),""),"")</f>
        <v/>
      </c>
      <c r="H715" s="24" t="str">
        <f>IFERROR(F715*(KoeficientAktivity),"")</f>
        <v/>
      </c>
      <c r="I715" s="25" t="str">
        <f t="shared" ref="I715:I778" si="66">IFERROR(IF(HmotnosťCieľ="Zvýšiť",G715-H715,H715-G715),"")</f>
        <v/>
      </c>
      <c r="J715" s="25" t="str">
        <f t="shared" si="65"/>
        <v/>
      </c>
      <c r="K715" s="26" t="str">
        <f>IFERROR(IF(Štandardné,J715/KalNaLibru,J715/KalNaLibru/2.2),"")</f>
        <v/>
      </c>
      <c r="L715" s="27" t="str">
        <f>IFERROR(HmotnosťNaStratuZískanie-K715,"")</f>
        <v/>
      </c>
      <c r="M715" s="29" t="str">
        <f>IFERROR(IF(B714&lt;&gt;"",L715/(HmotnosťNaStratuZískanie),""),"")</f>
        <v/>
      </c>
    </row>
    <row r="716" spans="2:13" ht="30" customHeight="1" x14ac:dyDescent="0.2">
      <c r="B716" s="22" t="str">
        <f t="shared" ref="B716:B779" si="67">IFERROR(IF(K715&gt;0,B715+1,""),"")</f>
        <v/>
      </c>
      <c r="C716" s="23" t="str">
        <f t="shared" si="64"/>
        <v/>
      </c>
      <c r="D716" s="23" t="str">
        <f t="shared" ref="D716:D779" si="68">IFERROR(IF(K715&gt;0,D715+1,""),"")</f>
        <v/>
      </c>
      <c r="E716" s="4" t="str">
        <f t="shared" ref="E716:E779" si="69">IFERROR(IF($D716&lt;&gt;"",E715-(I715/KalNaLibru),""),"")</f>
        <v/>
      </c>
      <c r="F716" s="24" t="str">
        <f>IFERROR(PriebežnéBMR,"")</f>
        <v/>
      </c>
      <c r="G716" s="24" t="str">
        <f>IFERROR(IF(K715&gt;0,F715*KoeficientAktivity+IF(HmotnosťCieľ="Udržať",0,IF(HmotnosťCieľ="ZNÍŽIŤ",-500,IF(HmotnosťCieľ="Zvýšiť",500))),""),"")</f>
        <v/>
      </c>
      <c r="H716" s="24" t="str">
        <f>IFERROR(F716*(KoeficientAktivity),"")</f>
        <v/>
      </c>
      <c r="I716" s="25" t="str">
        <f t="shared" si="66"/>
        <v/>
      </c>
      <c r="J716" s="25" t="str">
        <f t="shared" si="65"/>
        <v/>
      </c>
      <c r="K716" s="26" t="str">
        <f>IFERROR(IF(Štandardné,J716/KalNaLibru,J716/KalNaLibru/2.2),"")</f>
        <v/>
      </c>
      <c r="L716" s="27" t="str">
        <f>IFERROR(HmotnosťNaStratuZískanie-K716,"")</f>
        <v/>
      </c>
      <c r="M716" s="29" t="str">
        <f>IFERROR(IF(B715&lt;&gt;"",L716/(HmotnosťNaStratuZískanie),""),"")</f>
        <v/>
      </c>
    </row>
    <row r="717" spans="2:13" ht="30" customHeight="1" x14ac:dyDescent="0.2">
      <c r="B717" s="22" t="str">
        <f t="shared" si="67"/>
        <v/>
      </c>
      <c r="C717" s="23" t="str">
        <f t="shared" ref="C717:C780" si="70">IFERROR(IF(D717&lt;&gt;"",IF(MOD(D717,7)=1,(D716/7)+1,""),""),"")</f>
        <v/>
      </c>
      <c r="D717" s="23" t="str">
        <f t="shared" si="68"/>
        <v/>
      </c>
      <c r="E717" s="4" t="str">
        <f t="shared" si="69"/>
        <v/>
      </c>
      <c r="F717" s="24" t="str">
        <f>IFERROR(PriebežnéBMR,"")</f>
        <v/>
      </c>
      <c r="G717" s="24" t="str">
        <f>IFERROR(IF(K716&gt;0,F716*KoeficientAktivity+IF(HmotnosťCieľ="Udržať",0,IF(HmotnosťCieľ="ZNÍŽIŤ",-500,IF(HmotnosťCieľ="Zvýšiť",500))),""),"")</f>
        <v/>
      </c>
      <c r="H717" s="24" t="str">
        <f>IFERROR(F717*(KoeficientAktivity),"")</f>
        <v/>
      </c>
      <c r="I717" s="25" t="str">
        <f t="shared" si="66"/>
        <v/>
      </c>
      <c r="J717" s="25" t="str">
        <f t="shared" ref="J717:J780" si="71">IFERROR(J716-I717,"")</f>
        <v/>
      </c>
      <c r="K717" s="26" t="str">
        <f>IFERROR(IF(Štandardné,J717/KalNaLibru,J717/KalNaLibru/2.2),"")</f>
        <v/>
      </c>
      <c r="L717" s="27" t="str">
        <f>IFERROR(HmotnosťNaStratuZískanie-K717,"")</f>
        <v/>
      </c>
      <c r="M717" s="29" t="str">
        <f>IFERROR(IF(B716&lt;&gt;"",L717/(HmotnosťNaStratuZískanie),""),"")</f>
        <v/>
      </c>
    </row>
    <row r="718" spans="2:13" ht="30" customHeight="1" x14ac:dyDescent="0.2">
      <c r="B718" s="22" t="str">
        <f t="shared" si="67"/>
        <v/>
      </c>
      <c r="C718" s="23" t="str">
        <f t="shared" si="70"/>
        <v/>
      </c>
      <c r="D718" s="23" t="str">
        <f t="shared" si="68"/>
        <v/>
      </c>
      <c r="E718" s="4" t="str">
        <f t="shared" si="69"/>
        <v/>
      </c>
      <c r="F718" s="24" t="str">
        <f>IFERROR(PriebežnéBMR,"")</f>
        <v/>
      </c>
      <c r="G718" s="24" t="str">
        <f>IFERROR(IF(K717&gt;0,F717*KoeficientAktivity+IF(HmotnosťCieľ="Udržať",0,IF(HmotnosťCieľ="ZNÍŽIŤ",-500,IF(HmotnosťCieľ="Zvýšiť",500))),""),"")</f>
        <v/>
      </c>
      <c r="H718" s="24" t="str">
        <f>IFERROR(F718*(KoeficientAktivity),"")</f>
        <v/>
      </c>
      <c r="I718" s="25" t="str">
        <f t="shared" si="66"/>
        <v/>
      </c>
      <c r="J718" s="25" t="str">
        <f t="shared" si="71"/>
        <v/>
      </c>
      <c r="K718" s="26" t="str">
        <f>IFERROR(IF(Štandardné,J718/KalNaLibru,J718/KalNaLibru/2.2),"")</f>
        <v/>
      </c>
      <c r="L718" s="27" t="str">
        <f>IFERROR(HmotnosťNaStratuZískanie-K718,"")</f>
        <v/>
      </c>
      <c r="M718" s="29" t="str">
        <f>IFERROR(IF(B717&lt;&gt;"",L718/(HmotnosťNaStratuZískanie),""),"")</f>
        <v/>
      </c>
    </row>
    <row r="719" spans="2:13" ht="30" customHeight="1" x14ac:dyDescent="0.2">
      <c r="B719" s="22" t="str">
        <f t="shared" si="67"/>
        <v/>
      </c>
      <c r="C719" s="23" t="str">
        <f t="shared" si="70"/>
        <v/>
      </c>
      <c r="D719" s="23" t="str">
        <f t="shared" si="68"/>
        <v/>
      </c>
      <c r="E719" s="4" t="str">
        <f t="shared" si="69"/>
        <v/>
      </c>
      <c r="F719" s="24" t="str">
        <f>IFERROR(PriebežnéBMR,"")</f>
        <v/>
      </c>
      <c r="G719" s="24" t="str">
        <f>IFERROR(IF(K718&gt;0,F718*KoeficientAktivity+IF(HmotnosťCieľ="Udržať",0,IF(HmotnosťCieľ="ZNÍŽIŤ",-500,IF(HmotnosťCieľ="Zvýšiť",500))),""),"")</f>
        <v/>
      </c>
      <c r="H719" s="24" t="str">
        <f>IFERROR(F719*(KoeficientAktivity),"")</f>
        <v/>
      </c>
      <c r="I719" s="25" t="str">
        <f t="shared" si="66"/>
        <v/>
      </c>
      <c r="J719" s="25" t="str">
        <f t="shared" si="71"/>
        <v/>
      </c>
      <c r="K719" s="26" t="str">
        <f>IFERROR(IF(Štandardné,J719/KalNaLibru,J719/KalNaLibru/2.2),"")</f>
        <v/>
      </c>
      <c r="L719" s="27" t="str">
        <f>IFERROR(HmotnosťNaStratuZískanie-K719,"")</f>
        <v/>
      </c>
      <c r="M719" s="29" t="str">
        <f>IFERROR(IF(B718&lt;&gt;"",L719/(HmotnosťNaStratuZískanie),""),"")</f>
        <v/>
      </c>
    </row>
    <row r="720" spans="2:13" ht="30" customHeight="1" x14ac:dyDescent="0.2">
      <c r="B720" s="22" t="str">
        <f t="shared" si="67"/>
        <v/>
      </c>
      <c r="C720" s="23" t="str">
        <f t="shared" si="70"/>
        <v/>
      </c>
      <c r="D720" s="23" t="str">
        <f t="shared" si="68"/>
        <v/>
      </c>
      <c r="E720" s="4" t="str">
        <f t="shared" si="69"/>
        <v/>
      </c>
      <c r="F720" s="24" t="str">
        <f>IFERROR(PriebežnéBMR,"")</f>
        <v/>
      </c>
      <c r="G720" s="24" t="str">
        <f>IFERROR(IF(K719&gt;0,F719*KoeficientAktivity+IF(HmotnosťCieľ="Udržať",0,IF(HmotnosťCieľ="ZNÍŽIŤ",-500,IF(HmotnosťCieľ="Zvýšiť",500))),""),"")</f>
        <v/>
      </c>
      <c r="H720" s="24" t="str">
        <f>IFERROR(F720*(KoeficientAktivity),"")</f>
        <v/>
      </c>
      <c r="I720" s="25" t="str">
        <f t="shared" si="66"/>
        <v/>
      </c>
      <c r="J720" s="25" t="str">
        <f t="shared" si="71"/>
        <v/>
      </c>
      <c r="K720" s="26" t="str">
        <f>IFERROR(IF(Štandardné,J720/KalNaLibru,J720/KalNaLibru/2.2),"")</f>
        <v/>
      </c>
      <c r="L720" s="27" t="str">
        <f>IFERROR(HmotnosťNaStratuZískanie-K720,"")</f>
        <v/>
      </c>
      <c r="M720" s="29" t="str">
        <f>IFERROR(IF(B719&lt;&gt;"",L720/(HmotnosťNaStratuZískanie),""),"")</f>
        <v/>
      </c>
    </row>
    <row r="721" spans="2:13" ht="30" customHeight="1" x14ac:dyDescent="0.2">
      <c r="B721" s="22" t="str">
        <f t="shared" si="67"/>
        <v/>
      </c>
      <c r="C721" s="23" t="str">
        <f t="shared" si="70"/>
        <v/>
      </c>
      <c r="D721" s="23" t="str">
        <f t="shared" si="68"/>
        <v/>
      </c>
      <c r="E721" s="4" t="str">
        <f t="shared" si="69"/>
        <v/>
      </c>
      <c r="F721" s="24" t="str">
        <f>IFERROR(PriebežnéBMR,"")</f>
        <v/>
      </c>
      <c r="G721" s="24" t="str">
        <f>IFERROR(IF(K720&gt;0,F720*KoeficientAktivity+IF(HmotnosťCieľ="Udržať",0,IF(HmotnosťCieľ="ZNÍŽIŤ",-500,IF(HmotnosťCieľ="Zvýšiť",500))),""),"")</f>
        <v/>
      </c>
      <c r="H721" s="24" t="str">
        <f>IFERROR(F721*(KoeficientAktivity),"")</f>
        <v/>
      </c>
      <c r="I721" s="25" t="str">
        <f t="shared" si="66"/>
        <v/>
      </c>
      <c r="J721" s="25" t="str">
        <f t="shared" si="71"/>
        <v/>
      </c>
      <c r="K721" s="26" t="str">
        <f>IFERROR(IF(Štandardné,J721/KalNaLibru,J721/KalNaLibru/2.2),"")</f>
        <v/>
      </c>
      <c r="L721" s="27" t="str">
        <f>IFERROR(HmotnosťNaStratuZískanie-K721,"")</f>
        <v/>
      </c>
      <c r="M721" s="29" t="str">
        <f>IFERROR(IF(B720&lt;&gt;"",L721/(HmotnosťNaStratuZískanie),""),"")</f>
        <v/>
      </c>
    </row>
    <row r="722" spans="2:13" ht="30" customHeight="1" x14ac:dyDescent="0.2">
      <c r="B722" s="22" t="str">
        <f t="shared" si="67"/>
        <v/>
      </c>
      <c r="C722" s="23" t="str">
        <f t="shared" si="70"/>
        <v/>
      </c>
      <c r="D722" s="23" t="str">
        <f t="shared" si="68"/>
        <v/>
      </c>
      <c r="E722" s="4" t="str">
        <f t="shared" si="69"/>
        <v/>
      </c>
      <c r="F722" s="24" t="str">
        <f>IFERROR(PriebežnéBMR,"")</f>
        <v/>
      </c>
      <c r="G722" s="24" t="str">
        <f>IFERROR(IF(K721&gt;0,F721*KoeficientAktivity+IF(HmotnosťCieľ="Udržať",0,IF(HmotnosťCieľ="ZNÍŽIŤ",-500,IF(HmotnosťCieľ="Zvýšiť",500))),""),"")</f>
        <v/>
      </c>
      <c r="H722" s="24" t="str">
        <f>IFERROR(F722*(KoeficientAktivity),"")</f>
        <v/>
      </c>
      <c r="I722" s="25" t="str">
        <f t="shared" si="66"/>
        <v/>
      </c>
      <c r="J722" s="25" t="str">
        <f t="shared" si="71"/>
        <v/>
      </c>
      <c r="K722" s="26" t="str">
        <f>IFERROR(IF(Štandardné,J722/KalNaLibru,J722/KalNaLibru/2.2),"")</f>
        <v/>
      </c>
      <c r="L722" s="27" t="str">
        <f>IFERROR(HmotnosťNaStratuZískanie-K722,"")</f>
        <v/>
      </c>
      <c r="M722" s="29" t="str">
        <f>IFERROR(IF(B721&lt;&gt;"",L722/(HmotnosťNaStratuZískanie),""),"")</f>
        <v/>
      </c>
    </row>
    <row r="723" spans="2:13" ht="30" customHeight="1" x14ac:dyDescent="0.2">
      <c r="B723" s="22" t="str">
        <f t="shared" si="67"/>
        <v/>
      </c>
      <c r="C723" s="23" t="str">
        <f t="shared" si="70"/>
        <v/>
      </c>
      <c r="D723" s="23" t="str">
        <f t="shared" si="68"/>
        <v/>
      </c>
      <c r="E723" s="4" t="str">
        <f t="shared" si="69"/>
        <v/>
      </c>
      <c r="F723" s="24" t="str">
        <f>IFERROR(PriebežnéBMR,"")</f>
        <v/>
      </c>
      <c r="G723" s="24" t="str">
        <f>IFERROR(IF(K722&gt;0,F722*KoeficientAktivity+IF(HmotnosťCieľ="Udržať",0,IF(HmotnosťCieľ="ZNÍŽIŤ",-500,IF(HmotnosťCieľ="Zvýšiť",500))),""),"")</f>
        <v/>
      </c>
      <c r="H723" s="24" t="str">
        <f>IFERROR(F723*(KoeficientAktivity),"")</f>
        <v/>
      </c>
      <c r="I723" s="25" t="str">
        <f t="shared" si="66"/>
        <v/>
      </c>
      <c r="J723" s="25" t="str">
        <f t="shared" si="71"/>
        <v/>
      </c>
      <c r="K723" s="26" t="str">
        <f>IFERROR(IF(Štandardné,J723/KalNaLibru,J723/KalNaLibru/2.2),"")</f>
        <v/>
      </c>
      <c r="L723" s="27" t="str">
        <f>IFERROR(HmotnosťNaStratuZískanie-K723,"")</f>
        <v/>
      </c>
      <c r="M723" s="29" t="str">
        <f>IFERROR(IF(B722&lt;&gt;"",L723/(HmotnosťNaStratuZískanie),""),"")</f>
        <v/>
      </c>
    </row>
    <row r="724" spans="2:13" ht="30" customHeight="1" x14ac:dyDescent="0.2">
      <c r="B724" s="22" t="str">
        <f t="shared" si="67"/>
        <v/>
      </c>
      <c r="C724" s="23" t="str">
        <f t="shared" si="70"/>
        <v/>
      </c>
      <c r="D724" s="23" t="str">
        <f t="shared" si="68"/>
        <v/>
      </c>
      <c r="E724" s="4" t="str">
        <f t="shared" si="69"/>
        <v/>
      </c>
      <c r="F724" s="24" t="str">
        <f>IFERROR(PriebežnéBMR,"")</f>
        <v/>
      </c>
      <c r="G724" s="24" t="str">
        <f>IFERROR(IF(K723&gt;0,F723*KoeficientAktivity+IF(HmotnosťCieľ="Udržať",0,IF(HmotnosťCieľ="ZNÍŽIŤ",-500,IF(HmotnosťCieľ="Zvýšiť",500))),""),"")</f>
        <v/>
      </c>
      <c r="H724" s="24" t="str">
        <f>IFERROR(F724*(KoeficientAktivity),"")</f>
        <v/>
      </c>
      <c r="I724" s="25" t="str">
        <f t="shared" si="66"/>
        <v/>
      </c>
      <c r="J724" s="25" t="str">
        <f t="shared" si="71"/>
        <v/>
      </c>
      <c r="K724" s="26" t="str">
        <f>IFERROR(IF(Štandardné,J724/KalNaLibru,J724/KalNaLibru/2.2),"")</f>
        <v/>
      </c>
      <c r="L724" s="27" t="str">
        <f>IFERROR(HmotnosťNaStratuZískanie-K724,"")</f>
        <v/>
      </c>
      <c r="M724" s="29" t="str">
        <f>IFERROR(IF(B723&lt;&gt;"",L724/(HmotnosťNaStratuZískanie),""),"")</f>
        <v/>
      </c>
    </row>
    <row r="725" spans="2:13" ht="30" customHeight="1" x14ac:dyDescent="0.2">
      <c r="B725" s="22" t="str">
        <f t="shared" si="67"/>
        <v/>
      </c>
      <c r="C725" s="23" t="str">
        <f t="shared" si="70"/>
        <v/>
      </c>
      <c r="D725" s="23" t="str">
        <f t="shared" si="68"/>
        <v/>
      </c>
      <c r="E725" s="4" t="str">
        <f t="shared" si="69"/>
        <v/>
      </c>
      <c r="F725" s="24" t="str">
        <f>IFERROR(PriebežnéBMR,"")</f>
        <v/>
      </c>
      <c r="G725" s="24" t="str">
        <f>IFERROR(IF(K724&gt;0,F724*KoeficientAktivity+IF(HmotnosťCieľ="Udržať",0,IF(HmotnosťCieľ="ZNÍŽIŤ",-500,IF(HmotnosťCieľ="Zvýšiť",500))),""),"")</f>
        <v/>
      </c>
      <c r="H725" s="24" t="str">
        <f>IFERROR(F725*(KoeficientAktivity),"")</f>
        <v/>
      </c>
      <c r="I725" s="25" t="str">
        <f t="shared" si="66"/>
        <v/>
      </c>
      <c r="J725" s="25" t="str">
        <f t="shared" si="71"/>
        <v/>
      </c>
      <c r="K725" s="26" t="str">
        <f>IFERROR(IF(Štandardné,J725/KalNaLibru,J725/KalNaLibru/2.2),"")</f>
        <v/>
      </c>
      <c r="L725" s="27" t="str">
        <f>IFERROR(HmotnosťNaStratuZískanie-K725,"")</f>
        <v/>
      </c>
      <c r="M725" s="29" t="str">
        <f>IFERROR(IF(B724&lt;&gt;"",L725/(HmotnosťNaStratuZískanie),""),"")</f>
        <v/>
      </c>
    </row>
    <row r="726" spans="2:13" ht="30" customHeight="1" x14ac:dyDescent="0.2">
      <c r="B726" s="22" t="str">
        <f t="shared" si="67"/>
        <v/>
      </c>
      <c r="C726" s="23" t="str">
        <f t="shared" si="70"/>
        <v/>
      </c>
      <c r="D726" s="23" t="str">
        <f t="shared" si="68"/>
        <v/>
      </c>
      <c r="E726" s="4" t="str">
        <f t="shared" si="69"/>
        <v/>
      </c>
      <c r="F726" s="24" t="str">
        <f>IFERROR(PriebežnéBMR,"")</f>
        <v/>
      </c>
      <c r="G726" s="24" t="str">
        <f>IFERROR(IF(K725&gt;0,F725*KoeficientAktivity+IF(HmotnosťCieľ="Udržať",0,IF(HmotnosťCieľ="ZNÍŽIŤ",-500,IF(HmotnosťCieľ="Zvýšiť",500))),""),"")</f>
        <v/>
      </c>
      <c r="H726" s="24" t="str">
        <f>IFERROR(F726*(KoeficientAktivity),"")</f>
        <v/>
      </c>
      <c r="I726" s="25" t="str">
        <f t="shared" si="66"/>
        <v/>
      </c>
      <c r="J726" s="25" t="str">
        <f t="shared" si="71"/>
        <v/>
      </c>
      <c r="K726" s="26" t="str">
        <f>IFERROR(IF(Štandardné,J726/KalNaLibru,J726/KalNaLibru/2.2),"")</f>
        <v/>
      </c>
      <c r="L726" s="27" t="str">
        <f>IFERROR(HmotnosťNaStratuZískanie-K726,"")</f>
        <v/>
      </c>
      <c r="M726" s="29" t="str">
        <f>IFERROR(IF(B725&lt;&gt;"",L726/(HmotnosťNaStratuZískanie),""),"")</f>
        <v/>
      </c>
    </row>
    <row r="727" spans="2:13" ht="30" customHeight="1" x14ac:dyDescent="0.2">
      <c r="B727" s="22" t="str">
        <f t="shared" si="67"/>
        <v/>
      </c>
      <c r="C727" s="23" t="str">
        <f t="shared" si="70"/>
        <v/>
      </c>
      <c r="D727" s="23" t="str">
        <f t="shared" si="68"/>
        <v/>
      </c>
      <c r="E727" s="4" t="str">
        <f t="shared" si="69"/>
        <v/>
      </c>
      <c r="F727" s="24" t="str">
        <f>IFERROR(PriebežnéBMR,"")</f>
        <v/>
      </c>
      <c r="G727" s="24" t="str">
        <f>IFERROR(IF(K726&gt;0,F726*KoeficientAktivity+IF(HmotnosťCieľ="Udržať",0,IF(HmotnosťCieľ="ZNÍŽIŤ",-500,IF(HmotnosťCieľ="Zvýšiť",500))),""),"")</f>
        <v/>
      </c>
      <c r="H727" s="24" t="str">
        <f>IFERROR(F727*(KoeficientAktivity),"")</f>
        <v/>
      </c>
      <c r="I727" s="25" t="str">
        <f t="shared" si="66"/>
        <v/>
      </c>
      <c r="J727" s="25" t="str">
        <f t="shared" si="71"/>
        <v/>
      </c>
      <c r="K727" s="26" t="str">
        <f>IFERROR(IF(Štandardné,J727/KalNaLibru,J727/KalNaLibru/2.2),"")</f>
        <v/>
      </c>
      <c r="L727" s="27" t="str">
        <f>IFERROR(HmotnosťNaStratuZískanie-K727,"")</f>
        <v/>
      </c>
      <c r="M727" s="29" t="str">
        <f>IFERROR(IF(B726&lt;&gt;"",L727/(HmotnosťNaStratuZískanie),""),"")</f>
        <v/>
      </c>
    </row>
    <row r="728" spans="2:13" ht="30" customHeight="1" x14ac:dyDescent="0.2">
      <c r="B728" s="22" t="str">
        <f t="shared" si="67"/>
        <v/>
      </c>
      <c r="C728" s="23" t="str">
        <f t="shared" si="70"/>
        <v/>
      </c>
      <c r="D728" s="23" t="str">
        <f t="shared" si="68"/>
        <v/>
      </c>
      <c r="E728" s="4" t="str">
        <f t="shared" si="69"/>
        <v/>
      </c>
      <c r="F728" s="24" t="str">
        <f>IFERROR(PriebežnéBMR,"")</f>
        <v/>
      </c>
      <c r="G728" s="24" t="str">
        <f>IFERROR(IF(K727&gt;0,F727*KoeficientAktivity+IF(HmotnosťCieľ="Udržať",0,IF(HmotnosťCieľ="ZNÍŽIŤ",-500,IF(HmotnosťCieľ="Zvýšiť",500))),""),"")</f>
        <v/>
      </c>
      <c r="H728" s="24" t="str">
        <f>IFERROR(F728*(KoeficientAktivity),"")</f>
        <v/>
      </c>
      <c r="I728" s="25" t="str">
        <f t="shared" si="66"/>
        <v/>
      </c>
      <c r="J728" s="25" t="str">
        <f t="shared" si="71"/>
        <v/>
      </c>
      <c r="K728" s="26" t="str">
        <f>IFERROR(IF(Štandardné,J728/KalNaLibru,J728/KalNaLibru/2.2),"")</f>
        <v/>
      </c>
      <c r="L728" s="27" t="str">
        <f>IFERROR(HmotnosťNaStratuZískanie-K728,"")</f>
        <v/>
      </c>
      <c r="M728" s="29" t="str">
        <f>IFERROR(IF(B727&lt;&gt;"",L728/(HmotnosťNaStratuZískanie),""),"")</f>
        <v/>
      </c>
    </row>
    <row r="729" spans="2:13" ht="30" customHeight="1" x14ac:dyDescent="0.2">
      <c r="B729" s="22" t="str">
        <f t="shared" si="67"/>
        <v/>
      </c>
      <c r="C729" s="23" t="str">
        <f t="shared" si="70"/>
        <v/>
      </c>
      <c r="D729" s="23" t="str">
        <f t="shared" si="68"/>
        <v/>
      </c>
      <c r="E729" s="4" t="str">
        <f t="shared" si="69"/>
        <v/>
      </c>
      <c r="F729" s="24" t="str">
        <f>IFERROR(PriebežnéBMR,"")</f>
        <v/>
      </c>
      <c r="G729" s="24" t="str">
        <f>IFERROR(IF(K728&gt;0,F728*KoeficientAktivity+IF(HmotnosťCieľ="Udržať",0,IF(HmotnosťCieľ="ZNÍŽIŤ",-500,IF(HmotnosťCieľ="Zvýšiť",500))),""),"")</f>
        <v/>
      </c>
      <c r="H729" s="24" t="str">
        <f>IFERROR(F729*(KoeficientAktivity),"")</f>
        <v/>
      </c>
      <c r="I729" s="25" t="str">
        <f t="shared" si="66"/>
        <v/>
      </c>
      <c r="J729" s="25" t="str">
        <f t="shared" si="71"/>
        <v/>
      </c>
      <c r="K729" s="26" t="str">
        <f>IFERROR(IF(Štandardné,J729/KalNaLibru,J729/KalNaLibru/2.2),"")</f>
        <v/>
      </c>
      <c r="L729" s="27" t="str">
        <f>IFERROR(HmotnosťNaStratuZískanie-K729,"")</f>
        <v/>
      </c>
      <c r="M729" s="29" t="str">
        <f>IFERROR(IF(B728&lt;&gt;"",L729/(HmotnosťNaStratuZískanie),""),"")</f>
        <v/>
      </c>
    </row>
    <row r="730" spans="2:13" ht="30" customHeight="1" x14ac:dyDescent="0.2">
      <c r="B730" s="22" t="str">
        <f t="shared" si="67"/>
        <v/>
      </c>
      <c r="C730" s="23" t="str">
        <f t="shared" si="70"/>
        <v/>
      </c>
      <c r="D730" s="23" t="str">
        <f t="shared" si="68"/>
        <v/>
      </c>
      <c r="E730" s="4" t="str">
        <f t="shared" si="69"/>
        <v/>
      </c>
      <c r="F730" s="24" t="str">
        <f>IFERROR(PriebežnéBMR,"")</f>
        <v/>
      </c>
      <c r="G730" s="24" t="str">
        <f>IFERROR(IF(K729&gt;0,F729*KoeficientAktivity+IF(HmotnosťCieľ="Udržať",0,IF(HmotnosťCieľ="ZNÍŽIŤ",-500,IF(HmotnosťCieľ="Zvýšiť",500))),""),"")</f>
        <v/>
      </c>
      <c r="H730" s="24" t="str">
        <f>IFERROR(F730*(KoeficientAktivity),"")</f>
        <v/>
      </c>
      <c r="I730" s="25" t="str">
        <f t="shared" si="66"/>
        <v/>
      </c>
      <c r="J730" s="25" t="str">
        <f t="shared" si="71"/>
        <v/>
      </c>
      <c r="K730" s="26" t="str">
        <f>IFERROR(IF(Štandardné,J730/KalNaLibru,J730/KalNaLibru/2.2),"")</f>
        <v/>
      </c>
      <c r="L730" s="27" t="str">
        <f>IFERROR(HmotnosťNaStratuZískanie-K730,"")</f>
        <v/>
      </c>
      <c r="M730" s="29" t="str">
        <f>IFERROR(IF(B729&lt;&gt;"",L730/(HmotnosťNaStratuZískanie),""),"")</f>
        <v/>
      </c>
    </row>
    <row r="731" spans="2:13" ht="30" customHeight="1" x14ac:dyDescent="0.2">
      <c r="B731" s="22" t="str">
        <f t="shared" si="67"/>
        <v/>
      </c>
      <c r="C731" s="23" t="str">
        <f t="shared" si="70"/>
        <v/>
      </c>
      <c r="D731" s="23" t="str">
        <f t="shared" si="68"/>
        <v/>
      </c>
      <c r="E731" s="4" t="str">
        <f t="shared" si="69"/>
        <v/>
      </c>
      <c r="F731" s="24" t="str">
        <f>IFERROR(PriebežnéBMR,"")</f>
        <v/>
      </c>
      <c r="G731" s="24" t="str">
        <f>IFERROR(IF(K730&gt;0,F730*KoeficientAktivity+IF(HmotnosťCieľ="Udržať",0,IF(HmotnosťCieľ="ZNÍŽIŤ",-500,IF(HmotnosťCieľ="Zvýšiť",500))),""),"")</f>
        <v/>
      </c>
      <c r="H731" s="24" t="str">
        <f>IFERROR(F731*(KoeficientAktivity),"")</f>
        <v/>
      </c>
      <c r="I731" s="25" t="str">
        <f t="shared" si="66"/>
        <v/>
      </c>
      <c r="J731" s="25" t="str">
        <f t="shared" si="71"/>
        <v/>
      </c>
      <c r="K731" s="26" t="str">
        <f>IFERROR(IF(Štandardné,J731/KalNaLibru,J731/KalNaLibru/2.2),"")</f>
        <v/>
      </c>
      <c r="L731" s="27" t="str">
        <f>IFERROR(HmotnosťNaStratuZískanie-K731,"")</f>
        <v/>
      </c>
      <c r="M731" s="29" t="str">
        <f>IFERROR(IF(B730&lt;&gt;"",L731/(HmotnosťNaStratuZískanie),""),"")</f>
        <v/>
      </c>
    </row>
    <row r="732" spans="2:13" ht="30" customHeight="1" x14ac:dyDescent="0.2">
      <c r="B732" s="22" t="str">
        <f t="shared" si="67"/>
        <v/>
      </c>
      <c r="C732" s="23" t="str">
        <f t="shared" si="70"/>
        <v/>
      </c>
      <c r="D732" s="23" t="str">
        <f t="shared" si="68"/>
        <v/>
      </c>
      <c r="E732" s="4" t="str">
        <f t="shared" si="69"/>
        <v/>
      </c>
      <c r="F732" s="24" t="str">
        <f>IFERROR(PriebežnéBMR,"")</f>
        <v/>
      </c>
      <c r="G732" s="24" t="str">
        <f>IFERROR(IF(K731&gt;0,F731*KoeficientAktivity+IF(HmotnosťCieľ="Udržať",0,IF(HmotnosťCieľ="ZNÍŽIŤ",-500,IF(HmotnosťCieľ="Zvýšiť",500))),""),"")</f>
        <v/>
      </c>
      <c r="H732" s="24" t="str">
        <f>IFERROR(F732*(KoeficientAktivity),"")</f>
        <v/>
      </c>
      <c r="I732" s="25" t="str">
        <f t="shared" si="66"/>
        <v/>
      </c>
      <c r="J732" s="25" t="str">
        <f t="shared" si="71"/>
        <v/>
      </c>
      <c r="K732" s="26" t="str">
        <f>IFERROR(IF(Štandardné,J732/KalNaLibru,J732/KalNaLibru/2.2),"")</f>
        <v/>
      </c>
      <c r="L732" s="27" t="str">
        <f>IFERROR(HmotnosťNaStratuZískanie-K732,"")</f>
        <v/>
      </c>
      <c r="M732" s="29" t="str">
        <f>IFERROR(IF(B731&lt;&gt;"",L732/(HmotnosťNaStratuZískanie),""),"")</f>
        <v/>
      </c>
    </row>
    <row r="733" spans="2:13" ht="30" customHeight="1" x14ac:dyDescent="0.2">
      <c r="B733" s="22" t="str">
        <f t="shared" si="67"/>
        <v/>
      </c>
      <c r="C733" s="23" t="str">
        <f t="shared" si="70"/>
        <v/>
      </c>
      <c r="D733" s="23" t="str">
        <f t="shared" si="68"/>
        <v/>
      </c>
      <c r="E733" s="4" t="str">
        <f t="shared" si="69"/>
        <v/>
      </c>
      <c r="F733" s="24" t="str">
        <f>IFERROR(PriebežnéBMR,"")</f>
        <v/>
      </c>
      <c r="G733" s="24" t="str">
        <f>IFERROR(IF(K732&gt;0,F732*KoeficientAktivity+IF(HmotnosťCieľ="Udržať",0,IF(HmotnosťCieľ="ZNÍŽIŤ",-500,IF(HmotnosťCieľ="Zvýšiť",500))),""),"")</f>
        <v/>
      </c>
      <c r="H733" s="24" t="str">
        <f>IFERROR(F733*(KoeficientAktivity),"")</f>
        <v/>
      </c>
      <c r="I733" s="25" t="str">
        <f t="shared" si="66"/>
        <v/>
      </c>
      <c r="J733" s="25" t="str">
        <f t="shared" si="71"/>
        <v/>
      </c>
      <c r="K733" s="26" t="str">
        <f>IFERROR(IF(Štandardné,J733/KalNaLibru,J733/KalNaLibru/2.2),"")</f>
        <v/>
      </c>
      <c r="L733" s="27" t="str">
        <f>IFERROR(HmotnosťNaStratuZískanie-K733,"")</f>
        <v/>
      </c>
      <c r="M733" s="29" t="str">
        <f>IFERROR(IF(B732&lt;&gt;"",L733/(HmotnosťNaStratuZískanie),""),"")</f>
        <v/>
      </c>
    </row>
    <row r="734" spans="2:13" ht="30" customHeight="1" x14ac:dyDescent="0.2">
      <c r="B734" s="22" t="str">
        <f t="shared" si="67"/>
        <v/>
      </c>
      <c r="C734" s="23" t="str">
        <f t="shared" si="70"/>
        <v/>
      </c>
      <c r="D734" s="23" t="str">
        <f t="shared" si="68"/>
        <v/>
      </c>
      <c r="E734" s="4" t="str">
        <f t="shared" si="69"/>
        <v/>
      </c>
      <c r="F734" s="24" t="str">
        <f>IFERROR(PriebežnéBMR,"")</f>
        <v/>
      </c>
      <c r="G734" s="24" t="str">
        <f>IFERROR(IF(K733&gt;0,F733*KoeficientAktivity+IF(HmotnosťCieľ="Udržať",0,IF(HmotnosťCieľ="ZNÍŽIŤ",-500,IF(HmotnosťCieľ="Zvýšiť",500))),""),"")</f>
        <v/>
      </c>
      <c r="H734" s="24" t="str">
        <f>IFERROR(F734*(KoeficientAktivity),"")</f>
        <v/>
      </c>
      <c r="I734" s="25" t="str">
        <f t="shared" si="66"/>
        <v/>
      </c>
      <c r="J734" s="25" t="str">
        <f t="shared" si="71"/>
        <v/>
      </c>
      <c r="K734" s="26" t="str">
        <f>IFERROR(IF(Štandardné,J734/KalNaLibru,J734/KalNaLibru/2.2),"")</f>
        <v/>
      </c>
      <c r="L734" s="27" t="str">
        <f>IFERROR(HmotnosťNaStratuZískanie-K734,"")</f>
        <v/>
      </c>
      <c r="M734" s="29" t="str">
        <f>IFERROR(IF(B733&lt;&gt;"",L734/(HmotnosťNaStratuZískanie),""),"")</f>
        <v/>
      </c>
    </row>
    <row r="735" spans="2:13" ht="30" customHeight="1" x14ac:dyDescent="0.2">
      <c r="B735" s="22" t="str">
        <f t="shared" si="67"/>
        <v/>
      </c>
      <c r="C735" s="23" t="str">
        <f t="shared" si="70"/>
        <v/>
      </c>
      <c r="D735" s="23" t="str">
        <f t="shared" si="68"/>
        <v/>
      </c>
      <c r="E735" s="4" t="str">
        <f t="shared" si="69"/>
        <v/>
      </c>
      <c r="F735" s="24" t="str">
        <f>IFERROR(PriebežnéBMR,"")</f>
        <v/>
      </c>
      <c r="G735" s="24" t="str">
        <f>IFERROR(IF(K734&gt;0,F734*KoeficientAktivity+IF(HmotnosťCieľ="Udržať",0,IF(HmotnosťCieľ="ZNÍŽIŤ",-500,IF(HmotnosťCieľ="Zvýšiť",500))),""),"")</f>
        <v/>
      </c>
      <c r="H735" s="24" t="str">
        <f>IFERROR(F735*(KoeficientAktivity),"")</f>
        <v/>
      </c>
      <c r="I735" s="25" t="str">
        <f t="shared" si="66"/>
        <v/>
      </c>
      <c r="J735" s="25" t="str">
        <f t="shared" si="71"/>
        <v/>
      </c>
      <c r="K735" s="26" t="str">
        <f>IFERROR(IF(Štandardné,J735/KalNaLibru,J735/KalNaLibru/2.2),"")</f>
        <v/>
      </c>
      <c r="L735" s="27" t="str">
        <f>IFERROR(HmotnosťNaStratuZískanie-K735,"")</f>
        <v/>
      </c>
      <c r="M735" s="29" t="str">
        <f>IFERROR(IF(B734&lt;&gt;"",L735/(HmotnosťNaStratuZískanie),""),"")</f>
        <v/>
      </c>
    </row>
    <row r="736" spans="2:13" ht="30" customHeight="1" x14ac:dyDescent="0.2">
      <c r="B736" s="22" t="str">
        <f t="shared" si="67"/>
        <v/>
      </c>
      <c r="C736" s="23" t="str">
        <f t="shared" si="70"/>
        <v/>
      </c>
      <c r="D736" s="23" t="str">
        <f t="shared" si="68"/>
        <v/>
      </c>
      <c r="E736" s="4" t="str">
        <f t="shared" si="69"/>
        <v/>
      </c>
      <c r="F736" s="24" t="str">
        <f>IFERROR(PriebežnéBMR,"")</f>
        <v/>
      </c>
      <c r="G736" s="24" t="str">
        <f>IFERROR(IF(K735&gt;0,F735*KoeficientAktivity+IF(HmotnosťCieľ="Udržať",0,IF(HmotnosťCieľ="ZNÍŽIŤ",-500,IF(HmotnosťCieľ="Zvýšiť",500))),""),"")</f>
        <v/>
      </c>
      <c r="H736" s="24" t="str">
        <f>IFERROR(F736*(KoeficientAktivity),"")</f>
        <v/>
      </c>
      <c r="I736" s="25" t="str">
        <f t="shared" si="66"/>
        <v/>
      </c>
      <c r="J736" s="25" t="str">
        <f t="shared" si="71"/>
        <v/>
      </c>
      <c r="K736" s="26" t="str">
        <f>IFERROR(IF(Štandardné,J736/KalNaLibru,J736/KalNaLibru/2.2),"")</f>
        <v/>
      </c>
      <c r="L736" s="27" t="str">
        <f>IFERROR(HmotnosťNaStratuZískanie-K736,"")</f>
        <v/>
      </c>
      <c r="M736" s="29" t="str">
        <f>IFERROR(IF(B735&lt;&gt;"",L736/(HmotnosťNaStratuZískanie),""),"")</f>
        <v/>
      </c>
    </row>
    <row r="737" spans="2:13" ht="30" customHeight="1" x14ac:dyDescent="0.2">
      <c r="B737" s="22" t="str">
        <f t="shared" si="67"/>
        <v/>
      </c>
      <c r="C737" s="23" t="str">
        <f t="shared" si="70"/>
        <v/>
      </c>
      <c r="D737" s="23" t="str">
        <f t="shared" si="68"/>
        <v/>
      </c>
      <c r="E737" s="4" t="str">
        <f t="shared" si="69"/>
        <v/>
      </c>
      <c r="F737" s="24" t="str">
        <f>IFERROR(PriebežnéBMR,"")</f>
        <v/>
      </c>
      <c r="G737" s="24" t="str">
        <f>IFERROR(IF(K736&gt;0,F736*KoeficientAktivity+IF(HmotnosťCieľ="Udržať",0,IF(HmotnosťCieľ="ZNÍŽIŤ",-500,IF(HmotnosťCieľ="Zvýšiť",500))),""),"")</f>
        <v/>
      </c>
      <c r="H737" s="24" t="str">
        <f>IFERROR(F737*(KoeficientAktivity),"")</f>
        <v/>
      </c>
      <c r="I737" s="25" t="str">
        <f t="shared" si="66"/>
        <v/>
      </c>
      <c r="J737" s="25" t="str">
        <f t="shared" si="71"/>
        <v/>
      </c>
      <c r="K737" s="26" t="str">
        <f>IFERROR(IF(Štandardné,J737/KalNaLibru,J737/KalNaLibru/2.2),"")</f>
        <v/>
      </c>
      <c r="L737" s="27" t="str">
        <f>IFERROR(HmotnosťNaStratuZískanie-K737,"")</f>
        <v/>
      </c>
      <c r="M737" s="29" t="str">
        <f>IFERROR(IF(B736&lt;&gt;"",L737/(HmotnosťNaStratuZískanie),""),"")</f>
        <v/>
      </c>
    </row>
    <row r="738" spans="2:13" ht="30" customHeight="1" x14ac:dyDescent="0.2">
      <c r="B738" s="22" t="str">
        <f t="shared" si="67"/>
        <v/>
      </c>
      <c r="C738" s="23" t="str">
        <f t="shared" si="70"/>
        <v/>
      </c>
      <c r="D738" s="23" t="str">
        <f t="shared" si="68"/>
        <v/>
      </c>
      <c r="E738" s="4" t="str">
        <f t="shared" si="69"/>
        <v/>
      </c>
      <c r="F738" s="24" t="str">
        <f>IFERROR(PriebežnéBMR,"")</f>
        <v/>
      </c>
      <c r="G738" s="24" t="str">
        <f>IFERROR(IF(K737&gt;0,F737*KoeficientAktivity+IF(HmotnosťCieľ="Udržať",0,IF(HmotnosťCieľ="ZNÍŽIŤ",-500,IF(HmotnosťCieľ="Zvýšiť",500))),""),"")</f>
        <v/>
      </c>
      <c r="H738" s="24" t="str">
        <f>IFERROR(F738*(KoeficientAktivity),"")</f>
        <v/>
      </c>
      <c r="I738" s="25" t="str">
        <f t="shared" si="66"/>
        <v/>
      </c>
      <c r="J738" s="25" t="str">
        <f t="shared" si="71"/>
        <v/>
      </c>
      <c r="K738" s="26" t="str">
        <f>IFERROR(IF(Štandardné,J738/KalNaLibru,J738/KalNaLibru/2.2),"")</f>
        <v/>
      </c>
      <c r="L738" s="27" t="str">
        <f>IFERROR(HmotnosťNaStratuZískanie-K738,"")</f>
        <v/>
      </c>
      <c r="M738" s="29" t="str">
        <f>IFERROR(IF(B737&lt;&gt;"",L738/(HmotnosťNaStratuZískanie),""),"")</f>
        <v/>
      </c>
    </row>
    <row r="739" spans="2:13" ht="30" customHeight="1" x14ac:dyDescent="0.2">
      <c r="B739" s="22" t="str">
        <f t="shared" si="67"/>
        <v/>
      </c>
      <c r="C739" s="23" t="str">
        <f t="shared" si="70"/>
        <v/>
      </c>
      <c r="D739" s="23" t="str">
        <f t="shared" si="68"/>
        <v/>
      </c>
      <c r="E739" s="4" t="str">
        <f t="shared" si="69"/>
        <v/>
      </c>
      <c r="F739" s="24" t="str">
        <f>IFERROR(PriebežnéBMR,"")</f>
        <v/>
      </c>
      <c r="G739" s="24" t="str">
        <f>IFERROR(IF(K738&gt;0,F738*KoeficientAktivity+IF(HmotnosťCieľ="Udržať",0,IF(HmotnosťCieľ="ZNÍŽIŤ",-500,IF(HmotnosťCieľ="Zvýšiť",500))),""),"")</f>
        <v/>
      </c>
      <c r="H739" s="24" t="str">
        <f>IFERROR(F739*(KoeficientAktivity),"")</f>
        <v/>
      </c>
      <c r="I739" s="25" t="str">
        <f t="shared" si="66"/>
        <v/>
      </c>
      <c r="J739" s="25" t="str">
        <f t="shared" si="71"/>
        <v/>
      </c>
      <c r="K739" s="26" t="str">
        <f>IFERROR(IF(Štandardné,J739/KalNaLibru,J739/KalNaLibru/2.2),"")</f>
        <v/>
      </c>
      <c r="L739" s="27" t="str">
        <f>IFERROR(HmotnosťNaStratuZískanie-K739,"")</f>
        <v/>
      </c>
      <c r="M739" s="29" t="str">
        <f>IFERROR(IF(B738&lt;&gt;"",L739/(HmotnosťNaStratuZískanie),""),"")</f>
        <v/>
      </c>
    </row>
    <row r="740" spans="2:13" ht="30" customHeight="1" x14ac:dyDescent="0.2">
      <c r="B740" s="22" t="str">
        <f t="shared" si="67"/>
        <v/>
      </c>
      <c r="C740" s="23" t="str">
        <f t="shared" si="70"/>
        <v/>
      </c>
      <c r="D740" s="23" t="str">
        <f t="shared" si="68"/>
        <v/>
      </c>
      <c r="E740" s="4" t="str">
        <f t="shared" si="69"/>
        <v/>
      </c>
      <c r="F740" s="24" t="str">
        <f>IFERROR(PriebežnéBMR,"")</f>
        <v/>
      </c>
      <c r="G740" s="24" t="str">
        <f>IFERROR(IF(K739&gt;0,F739*KoeficientAktivity+IF(HmotnosťCieľ="Udržať",0,IF(HmotnosťCieľ="ZNÍŽIŤ",-500,IF(HmotnosťCieľ="Zvýšiť",500))),""),"")</f>
        <v/>
      </c>
      <c r="H740" s="24" t="str">
        <f>IFERROR(F740*(KoeficientAktivity),"")</f>
        <v/>
      </c>
      <c r="I740" s="25" t="str">
        <f t="shared" si="66"/>
        <v/>
      </c>
      <c r="J740" s="25" t="str">
        <f t="shared" si="71"/>
        <v/>
      </c>
      <c r="K740" s="26" t="str">
        <f>IFERROR(IF(Štandardné,J740/KalNaLibru,J740/KalNaLibru/2.2),"")</f>
        <v/>
      </c>
      <c r="L740" s="27" t="str">
        <f>IFERROR(HmotnosťNaStratuZískanie-K740,"")</f>
        <v/>
      </c>
      <c r="M740" s="29" t="str">
        <f>IFERROR(IF(B739&lt;&gt;"",L740/(HmotnosťNaStratuZískanie),""),"")</f>
        <v/>
      </c>
    </row>
    <row r="741" spans="2:13" ht="30" customHeight="1" x14ac:dyDescent="0.2">
      <c r="B741" s="22" t="str">
        <f t="shared" si="67"/>
        <v/>
      </c>
      <c r="C741" s="23" t="str">
        <f t="shared" si="70"/>
        <v/>
      </c>
      <c r="D741" s="23" t="str">
        <f t="shared" si="68"/>
        <v/>
      </c>
      <c r="E741" s="4" t="str">
        <f t="shared" si="69"/>
        <v/>
      </c>
      <c r="F741" s="24" t="str">
        <f>IFERROR(PriebežnéBMR,"")</f>
        <v/>
      </c>
      <c r="G741" s="24" t="str">
        <f>IFERROR(IF(K740&gt;0,F740*KoeficientAktivity+IF(HmotnosťCieľ="Udržať",0,IF(HmotnosťCieľ="ZNÍŽIŤ",-500,IF(HmotnosťCieľ="Zvýšiť",500))),""),"")</f>
        <v/>
      </c>
      <c r="H741" s="24" t="str">
        <f>IFERROR(F741*(KoeficientAktivity),"")</f>
        <v/>
      </c>
      <c r="I741" s="25" t="str">
        <f t="shared" si="66"/>
        <v/>
      </c>
      <c r="J741" s="25" t="str">
        <f t="shared" si="71"/>
        <v/>
      </c>
      <c r="K741" s="26" t="str">
        <f>IFERROR(IF(Štandardné,J741/KalNaLibru,J741/KalNaLibru/2.2),"")</f>
        <v/>
      </c>
      <c r="L741" s="27" t="str">
        <f>IFERROR(HmotnosťNaStratuZískanie-K741,"")</f>
        <v/>
      </c>
      <c r="M741" s="29" t="str">
        <f>IFERROR(IF(B740&lt;&gt;"",L741/(HmotnosťNaStratuZískanie),""),"")</f>
        <v/>
      </c>
    </row>
    <row r="742" spans="2:13" ht="30" customHeight="1" x14ac:dyDescent="0.2">
      <c r="B742" s="22" t="str">
        <f t="shared" si="67"/>
        <v/>
      </c>
      <c r="C742" s="23" t="str">
        <f t="shared" si="70"/>
        <v/>
      </c>
      <c r="D742" s="23" t="str">
        <f t="shared" si="68"/>
        <v/>
      </c>
      <c r="E742" s="4" t="str">
        <f t="shared" si="69"/>
        <v/>
      </c>
      <c r="F742" s="24" t="str">
        <f>IFERROR(PriebežnéBMR,"")</f>
        <v/>
      </c>
      <c r="G742" s="24" t="str">
        <f>IFERROR(IF(K741&gt;0,F741*KoeficientAktivity+IF(HmotnosťCieľ="Udržať",0,IF(HmotnosťCieľ="ZNÍŽIŤ",-500,IF(HmotnosťCieľ="Zvýšiť",500))),""),"")</f>
        <v/>
      </c>
      <c r="H742" s="24" t="str">
        <f>IFERROR(F742*(KoeficientAktivity),"")</f>
        <v/>
      </c>
      <c r="I742" s="25" t="str">
        <f t="shared" si="66"/>
        <v/>
      </c>
      <c r="J742" s="25" t="str">
        <f t="shared" si="71"/>
        <v/>
      </c>
      <c r="K742" s="26" t="str">
        <f>IFERROR(IF(Štandardné,J742/KalNaLibru,J742/KalNaLibru/2.2),"")</f>
        <v/>
      </c>
      <c r="L742" s="27" t="str">
        <f>IFERROR(HmotnosťNaStratuZískanie-K742,"")</f>
        <v/>
      </c>
      <c r="M742" s="29" t="str">
        <f>IFERROR(IF(B741&lt;&gt;"",L742/(HmotnosťNaStratuZískanie),""),"")</f>
        <v/>
      </c>
    </row>
    <row r="743" spans="2:13" ht="30" customHeight="1" x14ac:dyDescent="0.2">
      <c r="B743" s="22" t="str">
        <f t="shared" si="67"/>
        <v/>
      </c>
      <c r="C743" s="23" t="str">
        <f t="shared" si="70"/>
        <v/>
      </c>
      <c r="D743" s="23" t="str">
        <f t="shared" si="68"/>
        <v/>
      </c>
      <c r="E743" s="4" t="str">
        <f t="shared" si="69"/>
        <v/>
      </c>
      <c r="F743" s="24" t="str">
        <f>IFERROR(PriebežnéBMR,"")</f>
        <v/>
      </c>
      <c r="G743" s="24" t="str">
        <f>IFERROR(IF(K742&gt;0,F742*KoeficientAktivity+IF(HmotnosťCieľ="Udržať",0,IF(HmotnosťCieľ="ZNÍŽIŤ",-500,IF(HmotnosťCieľ="Zvýšiť",500))),""),"")</f>
        <v/>
      </c>
      <c r="H743" s="24" t="str">
        <f>IFERROR(F743*(KoeficientAktivity),"")</f>
        <v/>
      </c>
      <c r="I743" s="25" t="str">
        <f t="shared" si="66"/>
        <v/>
      </c>
      <c r="J743" s="25" t="str">
        <f t="shared" si="71"/>
        <v/>
      </c>
      <c r="K743" s="26" t="str">
        <f>IFERROR(IF(Štandardné,J743/KalNaLibru,J743/KalNaLibru/2.2),"")</f>
        <v/>
      </c>
      <c r="L743" s="27" t="str">
        <f>IFERROR(HmotnosťNaStratuZískanie-K743,"")</f>
        <v/>
      </c>
      <c r="M743" s="29" t="str">
        <f>IFERROR(IF(B742&lt;&gt;"",L743/(HmotnosťNaStratuZískanie),""),"")</f>
        <v/>
      </c>
    </row>
    <row r="744" spans="2:13" ht="30" customHeight="1" x14ac:dyDescent="0.2">
      <c r="B744" s="22" t="str">
        <f t="shared" si="67"/>
        <v/>
      </c>
      <c r="C744" s="23" t="str">
        <f t="shared" si="70"/>
        <v/>
      </c>
      <c r="D744" s="23" t="str">
        <f t="shared" si="68"/>
        <v/>
      </c>
      <c r="E744" s="4" t="str">
        <f t="shared" si="69"/>
        <v/>
      </c>
      <c r="F744" s="24" t="str">
        <f>IFERROR(PriebežnéBMR,"")</f>
        <v/>
      </c>
      <c r="G744" s="24" t="str">
        <f>IFERROR(IF(K743&gt;0,F743*KoeficientAktivity+IF(HmotnosťCieľ="Udržať",0,IF(HmotnosťCieľ="ZNÍŽIŤ",-500,IF(HmotnosťCieľ="Zvýšiť",500))),""),"")</f>
        <v/>
      </c>
      <c r="H744" s="24" t="str">
        <f>IFERROR(F744*(KoeficientAktivity),"")</f>
        <v/>
      </c>
      <c r="I744" s="25" t="str">
        <f t="shared" si="66"/>
        <v/>
      </c>
      <c r="J744" s="25" t="str">
        <f t="shared" si="71"/>
        <v/>
      </c>
      <c r="K744" s="26" t="str">
        <f>IFERROR(IF(Štandardné,J744/KalNaLibru,J744/KalNaLibru/2.2),"")</f>
        <v/>
      </c>
      <c r="L744" s="27" t="str">
        <f>IFERROR(HmotnosťNaStratuZískanie-K744,"")</f>
        <v/>
      </c>
      <c r="M744" s="29" t="str">
        <f>IFERROR(IF(B743&lt;&gt;"",L744/(HmotnosťNaStratuZískanie),""),"")</f>
        <v/>
      </c>
    </row>
    <row r="745" spans="2:13" ht="30" customHeight="1" x14ac:dyDescent="0.2">
      <c r="B745" s="22" t="str">
        <f t="shared" si="67"/>
        <v/>
      </c>
      <c r="C745" s="23" t="str">
        <f t="shared" si="70"/>
        <v/>
      </c>
      <c r="D745" s="23" t="str">
        <f t="shared" si="68"/>
        <v/>
      </c>
      <c r="E745" s="4" t="str">
        <f t="shared" si="69"/>
        <v/>
      </c>
      <c r="F745" s="24" t="str">
        <f>IFERROR(PriebežnéBMR,"")</f>
        <v/>
      </c>
      <c r="G745" s="24" t="str">
        <f>IFERROR(IF(K744&gt;0,F744*KoeficientAktivity+IF(HmotnosťCieľ="Udržať",0,IF(HmotnosťCieľ="ZNÍŽIŤ",-500,IF(HmotnosťCieľ="Zvýšiť",500))),""),"")</f>
        <v/>
      </c>
      <c r="H745" s="24" t="str">
        <f>IFERROR(F745*(KoeficientAktivity),"")</f>
        <v/>
      </c>
      <c r="I745" s="25" t="str">
        <f t="shared" si="66"/>
        <v/>
      </c>
      <c r="J745" s="25" t="str">
        <f t="shared" si="71"/>
        <v/>
      </c>
      <c r="K745" s="26" t="str">
        <f>IFERROR(IF(Štandardné,J745/KalNaLibru,J745/KalNaLibru/2.2),"")</f>
        <v/>
      </c>
      <c r="L745" s="27" t="str">
        <f>IFERROR(HmotnosťNaStratuZískanie-K745,"")</f>
        <v/>
      </c>
      <c r="M745" s="29" t="str">
        <f>IFERROR(IF(B744&lt;&gt;"",L745/(HmotnosťNaStratuZískanie),""),"")</f>
        <v/>
      </c>
    </row>
    <row r="746" spans="2:13" ht="30" customHeight="1" x14ac:dyDescent="0.2">
      <c r="B746" s="22" t="str">
        <f t="shared" si="67"/>
        <v/>
      </c>
      <c r="C746" s="23" t="str">
        <f t="shared" si="70"/>
        <v/>
      </c>
      <c r="D746" s="23" t="str">
        <f t="shared" si="68"/>
        <v/>
      </c>
      <c r="E746" s="4" t="str">
        <f t="shared" si="69"/>
        <v/>
      </c>
      <c r="F746" s="24" t="str">
        <f>IFERROR(PriebežnéBMR,"")</f>
        <v/>
      </c>
      <c r="G746" s="24" t="str">
        <f>IFERROR(IF(K745&gt;0,F745*KoeficientAktivity+IF(HmotnosťCieľ="Udržať",0,IF(HmotnosťCieľ="ZNÍŽIŤ",-500,IF(HmotnosťCieľ="Zvýšiť",500))),""),"")</f>
        <v/>
      </c>
      <c r="H746" s="24" t="str">
        <f>IFERROR(F746*(KoeficientAktivity),"")</f>
        <v/>
      </c>
      <c r="I746" s="25" t="str">
        <f t="shared" si="66"/>
        <v/>
      </c>
      <c r="J746" s="25" t="str">
        <f t="shared" si="71"/>
        <v/>
      </c>
      <c r="K746" s="26" t="str">
        <f>IFERROR(IF(Štandardné,J746/KalNaLibru,J746/KalNaLibru/2.2),"")</f>
        <v/>
      </c>
      <c r="L746" s="27" t="str">
        <f>IFERROR(HmotnosťNaStratuZískanie-K746,"")</f>
        <v/>
      </c>
      <c r="M746" s="29" t="str">
        <f>IFERROR(IF(B745&lt;&gt;"",L746/(HmotnosťNaStratuZískanie),""),"")</f>
        <v/>
      </c>
    </row>
    <row r="747" spans="2:13" ht="30" customHeight="1" x14ac:dyDescent="0.2">
      <c r="B747" s="22" t="str">
        <f t="shared" si="67"/>
        <v/>
      </c>
      <c r="C747" s="23" t="str">
        <f t="shared" si="70"/>
        <v/>
      </c>
      <c r="D747" s="23" t="str">
        <f t="shared" si="68"/>
        <v/>
      </c>
      <c r="E747" s="4" t="str">
        <f t="shared" si="69"/>
        <v/>
      </c>
      <c r="F747" s="24" t="str">
        <f>IFERROR(PriebežnéBMR,"")</f>
        <v/>
      </c>
      <c r="G747" s="24" t="str">
        <f>IFERROR(IF(K746&gt;0,F746*KoeficientAktivity+IF(HmotnosťCieľ="Udržať",0,IF(HmotnosťCieľ="ZNÍŽIŤ",-500,IF(HmotnosťCieľ="Zvýšiť",500))),""),"")</f>
        <v/>
      </c>
      <c r="H747" s="24" t="str">
        <f>IFERROR(F747*(KoeficientAktivity),"")</f>
        <v/>
      </c>
      <c r="I747" s="25" t="str">
        <f t="shared" si="66"/>
        <v/>
      </c>
      <c r="J747" s="25" t="str">
        <f t="shared" si="71"/>
        <v/>
      </c>
      <c r="K747" s="26" t="str">
        <f>IFERROR(IF(Štandardné,J747/KalNaLibru,J747/KalNaLibru/2.2),"")</f>
        <v/>
      </c>
      <c r="L747" s="27" t="str">
        <f>IFERROR(HmotnosťNaStratuZískanie-K747,"")</f>
        <v/>
      </c>
      <c r="M747" s="29" t="str">
        <f>IFERROR(IF(B746&lt;&gt;"",L747/(HmotnosťNaStratuZískanie),""),"")</f>
        <v/>
      </c>
    </row>
    <row r="748" spans="2:13" ht="30" customHeight="1" x14ac:dyDescent="0.2">
      <c r="B748" s="22" t="str">
        <f t="shared" si="67"/>
        <v/>
      </c>
      <c r="C748" s="23" t="str">
        <f t="shared" si="70"/>
        <v/>
      </c>
      <c r="D748" s="23" t="str">
        <f t="shared" si="68"/>
        <v/>
      </c>
      <c r="E748" s="4" t="str">
        <f t="shared" si="69"/>
        <v/>
      </c>
      <c r="F748" s="24" t="str">
        <f>IFERROR(PriebežnéBMR,"")</f>
        <v/>
      </c>
      <c r="G748" s="24" t="str">
        <f>IFERROR(IF(K747&gt;0,F747*KoeficientAktivity+IF(HmotnosťCieľ="Udržať",0,IF(HmotnosťCieľ="ZNÍŽIŤ",-500,IF(HmotnosťCieľ="Zvýšiť",500))),""),"")</f>
        <v/>
      </c>
      <c r="H748" s="24" t="str">
        <f>IFERROR(F748*(KoeficientAktivity),"")</f>
        <v/>
      </c>
      <c r="I748" s="25" t="str">
        <f t="shared" si="66"/>
        <v/>
      </c>
      <c r="J748" s="25" t="str">
        <f t="shared" si="71"/>
        <v/>
      </c>
      <c r="K748" s="26" t="str">
        <f>IFERROR(IF(Štandardné,J748/KalNaLibru,J748/KalNaLibru/2.2),"")</f>
        <v/>
      </c>
      <c r="L748" s="27" t="str">
        <f>IFERROR(HmotnosťNaStratuZískanie-K748,"")</f>
        <v/>
      </c>
      <c r="M748" s="29" t="str">
        <f>IFERROR(IF(B747&lt;&gt;"",L748/(HmotnosťNaStratuZískanie),""),"")</f>
        <v/>
      </c>
    </row>
    <row r="749" spans="2:13" ht="30" customHeight="1" x14ac:dyDescent="0.2">
      <c r="B749" s="22" t="str">
        <f t="shared" si="67"/>
        <v/>
      </c>
      <c r="C749" s="23" t="str">
        <f t="shared" si="70"/>
        <v/>
      </c>
      <c r="D749" s="23" t="str">
        <f t="shared" si="68"/>
        <v/>
      </c>
      <c r="E749" s="4" t="str">
        <f t="shared" si="69"/>
        <v/>
      </c>
      <c r="F749" s="24" t="str">
        <f>IFERROR(PriebežnéBMR,"")</f>
        <v/>
      </c>
      <c r="G749" s="24" t="str">
        <f>IFERROR(IF(K748&gt;0,F748*KoeficientAktivity+IF(HmotnosťCieľ="Udržať",0,IF(HmotnosťCieľ="ZNÍŽIŤ",-500,IF(HmotnosťCieľ="Zvýšiť",500))),""),"")</f>
        <v/>
      </c>
      <c r="H749" s="24" t="str">
        <f>IFERROR(F749*(KoeficientAktivity),"")</f>
        <v/>
      </c>
      <c r="I749" s="25" t="str">
        <f t="shared" si="66"/>
        <v/>
      </c>
      <c r="J749" s="25" t="str">
        <f t="shared" si="71"/>
        <v/>
      </c>
      <c r="K749" s="26" t="str">
        <f>IFERROR(IF(Štandardné,J749/KalNaLibru,J749/KalNaLibru/2.2),"")</f>
        <v/>
      </c>
      <c r="L749" s="27" t="str">
        <f>IFERROR(HmotnosťNaStratuZískanie-K749,"")</f>
        <v/>
      </c>
      <c r="M749" s="29" t="str">
        <f>IFERROR(IF(B748&lt;&gt;"",L749/(HmotnosťNaStratuZískanie),""),"")</f>
        <v/>
      </c>
    </row>
    <row r="750" spans="2:13" ht="30" customHeight="1" x14ac:dyDescent="0.2">
      <c r="B750" s="22" t="str">
        <f t="shared" si="67"/>
        <v/>
      </c>
      <c r="C750" s="23" t="str">
        <f t="shared" si="70"/>
        <v/>
      </c>
      <c r="D750" s="23" t="str">
        <f t="shared" si="68"/>
        <v/>
      </c>
      <c r="E750" s="4" t="str">
        <f t="shared" si="69"/>
        <v/>
      </c>
      <c r="F750" s="24" t="str">
        <f>IFERROR(PriebežnéBMR,"")</f>
        <v/>
      </c>
      <c r="G750" s="24" t="str">
        <f>IFERROR(IF(K749&gt;0,F749*KoeficientAktivity+IF(HmotnosťCieľ="Udržať",0,IF(HmotnosťCieľ="ZNÍŽIŤ",-500,IF(HmotnosťCieľ="Zvýšiť",500))),""),"")</f>
        <v/>
      </c>
      <c r="H750" s="24" t="str">
        <f>IFERROR(F750*(KoeficientAktivity),"")</f>
        <v/>
      </c>
      <c r="I750" s="25" t="str">
        <f t="shared" si="66"/>
        <v/>
      </c>
      <c r="J750" s="25" t="str">
        <f t="shared" si="71"/>
        <v/>
      </c>
      <c r="K750" s="26" t="str">
        <f>IFERROR(IF(Štandardné,J750/KalNaLibru,J750/KalNaLibru/2.2),"")</f>
        <v/>
      </c>
      <c r="L750" s="27" t="str">
        <f>IFERROR(HmotnosťNaStratuZískanie-K750,"")</f>
        <v/>
      </c>
      <c r="M750" s="29" t="str">
        <f>IFERROR(IF(B749&lt;&gt;"",L750/(HmotnosťNaStratuZískanie),""),"")</f>
        <v/>
      </c>
    </row>
    <row r="751" spans="2:13" ht="30" customHeight="1" x14ac:dyDescent="0.2">
      <c r="B751" s="22" t="str">
        <f t="shared" si="67"/>
        <v/>
      </c>
      <c r="C751" s="23" t="str">
        <f t="shared" si="70"/>
        <v/>
      </c>
      <c r="D751" s="23" t="str">
        <f t="shared" si="68"/>
        <v/>
      </c>
      <c r="E751" s="4" t="str">
        <f t="shared" si="69"/>
        <v/>
      </c>
      <c r="F751" s="24" t="str">
        <f>IFERROR(PriebežnéBMR,"")</f>
        <v/>
      </c>
      <c r="G751" s="24" t="str">
        <f>IFERROR(IF(K750&gt;0,F750*KoeficientAktivity+IF(HmotnosťCieľ="Udržať",0,IF(HmotnosťCieľ="ZNÍŽIŤ",-500,IF(HmotnosťCieľ="Zvýšiť",500))),""),"")</f>
        <v/>
      </c>
      <c r="H751" s="24" t="str">
        <f>IFERROR(F751*(KoeficientAktivity),"")</f>
        <v/>
      </c>
      <c r="I751" s="25" t="str">
        <f t="shared" si="66"/>
        <v/>
      </c>
      <c r="J751" s="25" t="str">
        <f t="shared" si="71"/>
        <v/>
      </c>
      <c r="K751" s="26" t="str">
        <f>IFERROR(IF(Štandardné,J751/KalNaLibru,J751/KalNaLibru/2.2),"")</f>
        <v/>
      </c>
      <c r="L751" s="27" t="str">
        <f>IFERROR(HmotnosťNaStratuZískanie-K751,"")</f>
        <v/>
      </c>
      <c r="M751" s="29" t="str">
        <f>IFERROR(IF(B750&lt;&gt;"",L751/(HmotnosťNaStratuZískanie),""),"")</f>
        <v/>
      </c>
    </row>
    <row r="752" spans="2:13" ht="30" customHeight="1" x14ac:dyDescent="0.2">
      <c r="B752" s="22" t="str">
        <f t="shared" si="67"/>
        <v/>
      </c>
      <c r="C752" s="23" t="str">
        <f t="shared" si="70"/>
        <v/>
      </c>
      <c r="D752" s="23" t="str">
        <f t="shared" si="68"/>
        <v/>
      </c>
      <c r="E752" s="4" t="str">
        <f t="shared" si="69"/>
        <v/>
      </c>
      <c r="F752" s="24" t="str">
        <f>IFERROR(PriebežnéBMR,"")</f>
        <v/>
      </c>
      <c r="G752" s="24" t="str">
        <f>IFERROR(IF(K751&gt;0,F751*KoeficientAktivity+IF(HmotnosťCieľ="Udržať",0,IF(HmotnosťCieľ="ZNÍŽIŤ",-500,IF(HmotnosťCieľ="Zvýšiť",500))),""),"")</f>
        <v/>
      </c>
      <c r="H752" s="24" t="str">
        <f>IFERROR(F752*(KoeficientAktivity),"")</f>
        <v/>
      </c>
      <c r="I752" s="25" t="str">
        <f t="shared" si="66"/>
        <v/>
      </c>
      <c r="J752" s="25" t="str">
        <f t="shared" si="71"/>
        <v/>
      </c>
      <c r="K752" s="26" t="str">
        <f>IFERROR(IF(Štandardné,J752/KalNaLibru,J752/KalNaLibru/2.2),"")</f>
        <v/>
      </c>
      <c r="L752" s="27" t="str">
        <f>IFERROR(HmotnosťNaStratuZískanie-K752,"")</f>
        <v/>
      </c>
      <c r="M752" s="29" t="str">
        <f>IFERROR(IF(B751&lt;&gt;"",L752/(HmotnosťNaStratuZískanie),""),"")</f>
        <v/>
      </c>
    </row>
    <row r="753" spans="2:13" ht="30" customHeight="1" x14ac:dyDescent="0.2">
      <c r="B753" s="22" t="str">
        <f t="shared" si="67"/>
        <v/>
      </c>
      <c r="C753" s="23" t="str">
        <f t="shared" si="70"/>
        <v/>
      </c>
      <c r="D753" s="23" t="str">
        <f t="shared" si="68"/>
        <v/>
      </c>
      <c r="E753" s="4" t="str">
        <f t="shared" si="69"/>
        <v/>
      </c>
      <c r="F753" s="24" t="str">
        <f>IFERROR(PriebežnéBMR,"")</f>
        <v/>
      </c>
      <c r="G753" s="24" t="str">
        <f>IFERROR(IF(K752&gt;0,F752*KoeficientAktivity+IF(HmotnosťCieľ="Udržať",0,IF(HmotnosťCieľ="ZNÍŽIŤ",-500,IF(HmotnosťCieľ="Zvýšiť",500))),""),"")</f>
        <v/>
      </c>
      <c r="H753" s="24" t="str">
        <f>IFERROR(F753*(KoeficientAktivity),"")</f>
        <v/>
      </c>
      <c r="I753" s="25" t="str">
        <f t="shared" si="66"/>
        <v/>
      </c>
      <c r="J753" s="25" t="str">
        <f t="shared" si="71"/>
        <v/>
      </c>
      <c r="K753" s="26" t="str">
        <f>IFERROR(IF(Štandardné,J753/KalNaLibru,J753/KalNaLibru/2.2),"")</f>
        <v/>
      </c>
      <c r="L753" s="27" t="str">
        <f>IFERROR(HmotnosťNaStratuZískanie-K753,"")</f>
        <v/>
      </c>
      <c r="M753" s="29" t="str">
        <f>IFERROR(IF(B752&lt;&gt;"",L753/(HmotnosťNaStratuZískanie),""),"")</f>
        <v/>
      </c>
    </row>
    <row r="754" spans="2:13" ht="30" customHeight="1" x14ac:dyDescent="0.2">
      <c r="B754" s="22" t="str">
        <f t="shared" si="67"/>
        <v/>
      </c>
      <c r="C754" s="23" t="str">
        <f t="shared" si="70"/>
        <v/>
      </c>
      <c r="D754" s="23" t="str">
        <f t="shared" si="68"/>
        <v/>
      </c>
      <c r="E754" s="4" t="str">
        <f t="shared" si="69"/>
        <v/>
      </c>
      <c r="F754" s="24" t="str">
        <f>IFERROR(PriebežnéBMR,"")</f>
        <v/>
      </c>
      <c r="G754" s="24" t="str">
        <f>IFERROR(IF(K753&gt;0,F753*KoeficientAktivity+IF(HmotnosťCieľ="Udržať",0,IF(HmotnosťCieľ="ZNÍŽIŤ",-500,IF(HmotnosťCieľ="Zvýšiť",500))),""),"")</f>
        <v/>
      </c>
      <c r="H754" s="24" t="str">
        <f>IFERROR(F754*(KoeficientAktivity),"")</f>
        <v/>
      </c>
      <c r="I754" s="25" t="str">
        <f t="shared" si="66"/>
        <v/>
      </c>
      <c r="J754" s="25" t="str">
        <f t="shared" si="71"/>
        <v/>
      </c>
      <c r="K754" s="26" t="str">
        <f>IFERROR(IF(Štandardné,J754/KalNaLibru,J754/KalNaLibru/2.2),"")</f>
        <v/>
      </c>
      <c r="L754" s="27" t="str">
        <f>IFERROR(HmotnosťNaStratuZískanie-K754,"")</f>
        <v/>
      </c>
      <c r="M754" s="29" t="str">
        <f>IFERROR(IF(B753&lt;&gt;"",L754/(HmotnosťNaStratuZískanie),""),"")</f>
        <v/>
      </c>
    </row>
    <row r="755" spans="2:13" ht="30" customHeight="1" x14ac:dyDescent="0.2">
      <c r="B755" s="22" t="str">
        <f t="shared" si="67"/>
        <v/>
      </c>
      <c r="C755" s="23" t="str">
        <f t="shared" si="70"/>
        <v/>
      </c>
      <c r="D755" s="23" t="str">
        <f t="shared" si="68"/>
        <v/>
      </c>
      <c r="E755" s="4" t="str">
        <f t="shared" si="69"/>
        <v/>
      </c>
      <c r="F755" s="24" t="str">
        <f>IFERROR(PriebežnéBMR,"")</f>
        <v/>
      </c>
      <c r="G755" s="24" t="str">
        <f>IFERROR(IF(K754&gt;0,F754*KoeficientAktivity+IF(HmotnosťCieľ="Udržať",0,IF(HmotnosťCieľ="ZNÍŽIŤ",-500,IF(HmotnosťCieľ="Zvýšiť",500))),""),"")</f>
        <v/>
      </c>
      <c r="H755" s="24" t="str">
        <f>IFERROR(F755*(KoeficientAktivity),"")</f>
        <v/>
      </c>
      <c r="I755" s="25" t="str">
        <f t="shared" si="66"/>
        <v/>
      </c>
      <c r="J755" s="25" t="str">
        <f t="shared" si="71"/>
        <v/>
      </c>
      <c r="K755" s="26" t="str">
        <f>IFERROR(IF(Štandardné,J755/KalNaLibru,J755/KalNaLibru/2.2),"")</f>
        <v/>
      </c>
      <c r="L755" s="27" t="str">
        <f>IFERROR(HmotnosťNaStratuZískanie-K755,"")</f>
        <v/>
      </c>
      <c r="M755" s="29" t="str">
        <f>IFERROR(IF(B754&lt;&gt;"",L755/(HmotnosťNaStratuZískanie),""),"")</f>
        <v/>
      </c>
    </row>
    <row r="756" spans="2:13" ht="30" customHeight="1" x14ac:dyDescent="0.2">
      <c r="B756" s="22" t="str">
        <f t="shared" si="67"/>
        <v/>
      </c>
      <c r="C756" s="23" t="str">
        <f t="shared" si="70"/>
        <v/>
      </c>
      <c r="D756" s="23" t="str">
        <f t="shared" si="68"/>
        <v/>
      </c>
      <c r="E756" s="4" t="str">
        <f t="shared" si="69"/>
        <v/>
      </c>
      <c r="F756" s="24" t="str">
        <f>IFERROR(PriebežnéBMR,"")</f>
        <v/>
      </c>
      <c r="G756" s="24" t="str">
        <f>IFERROR(IF(K755&gt;0,F755*KoeficientAktivity+IF(HmotnosťCieľ="Udržať",0,IF(HmotnosťCieľ="ZNÍŽIŤ",-500,IF(HmotnosťCieľ="Zvýšiť",500))),""),"")</f>
        <v/>
      </c>
      <c r="H756" s="24" t="str">
        <f>IFERROR(F756*(KoeficientAktivity),"")</f>
        <v/>
      </c>
      <c r="I756" s="25" t="str">
        <f t="shared" si="66"/>
        <v/>
      </c>
      <c r="J756" s="25" t="str">
        <f t="shared" si="71"/>
        <v/>
      </c>
      <c r="K756" s="26" t="str">
        <f>IFERROR(IF(Štandardné,J756/KalNaLibru,J756/KalNaLibru/2.2),"")</f>
        <v/>
      </c>
      <c r="L756" s="27" t="str">
        <f>IFERROR(HmotnosťNaStratuZískanie-K756,"")</f>
        <v/>
      </c>
      <c r="M756" s="29" t="str">
        <f>IFERROR(IF(B755&lt;&gt;"",L756/(HmotnosťNaStratuZískanie),""),"")</f>
        <v/>
      </c>
    </row>
    <row r="757" spans="2:13" ht="30" customHeight="1" x14ac:dyDescent="0.2">
      <c r="B757" s="22" t="str">
        <f t="shared" si="67"/>
        <v/>
      </c>
      <c r="C757" s="23" t="str">
        <f t="shared" si="70"/>
        <v/>
      </c>
      <c r="D757" s="23" t="str">
        <f t="shared" si="68"/>
        <v/>
      </c>
      <c r="E757" s="4" t="str">
        <f t="shared" si="69"/>
        <v/>
      </c>
      <c r="F757" s="24" t="str">
        <f>IFERROR(PriebežnéBMR,"")</f>
        <v/>
      </c>
      <c r="G757" s="24" t="str">
        <f>IFERROR(IF(K756&gt;0,F756*KoeficientAktivity+IF(HmotnosťCieľ="Udržať",0,IF(HmotnosťCieľ="ZNÍŽIŤ",-500,IF(HmotnosťCieľ="Zvýšiť",500))),""),"")</f>
        <v/>
      </c>
      <c r="H757" s="24" t="str">
        <f>IFERROR(F757*(KoeficientAktivity),"")</f>
        <v/>
      </c>
      <c r="I757" s="25" t="str">
        <f t="shared" si="66"/>
        <v/>
      </c>
      <c r="J757" s="25" t="str">
        <f t="shared" si="71"/>
        <v/>
      </c>
      <c r="K757" s="26" t="str">
        <f>IFERROR(IF(Štandardné,J757/KalNaLibru,J757/KalNaLibru/2.2),"")</f>
        <v/>
      </c>
      <c r="L757" s="27" t="str">
        <f>IFERROR(HmotnosťNaStratuZískanie-K757,"")</f>
        <v/>
      </c>
      <c r="M757" s="29" t="str">
        <f>IFERROR(IF(B756&lt;&gt;"",L757/(HmotnosťNaStratuZískanie),""),"")</f>
        <v/>
      </c>
    </row>
    <row r="758" spans="2:13" ht="30" customHeight="1" x14ac:dyDescent="0.2">
      <c r="B758" s="22" t="str">
        <f t="shared" si="67"/>
        <v/>
      </c>
      <c r="C758" s="23" t="str">
        <f t="shared" si="70"/>
        <v/>
      </c>
      <c r="D758" s="23" t="str">
        <f t="shared" si="68"/>
        <v/>
      </c>
      <c r="E758" s="4" t="str">
        <f t="shared" si="69"/>
        <v/>
      </c>
      <c r="F758" s="24" t="str">
        <f>IFERROR(PriebežnéBMR,"")</f>
        <v/>
      </c>
      <c r="G758" s="24" t="str">
        <f>IFERROR(IF(K757&gt;0,F757*KoeficientAktivity+IF(HmotnosťCieľ="Udržať",0,IF(HmotnosťCieľ="ZNÍŽIŤ",-500,IF(HmotnosťCieľ="Zvýšiť",500))),""),"")</f>
        <v/>
      </c>
      <c r="H758" s="24" t="str">
        <f>IFERROR(F758*(KoeficientAktivity),"")</f>
        <v/>
      </c>
      <c r="I758" s="25" t="str">
        <f t="shared" si="66"/>
        <v/>
      </c>
      <c r="J758" s="25" t="str">
        <f t="shared" si="71"/>
        <v/>
      </c>
      <c r="K758" s="26" t="str">
        <f>IFERROR(IF(Štandardné,J758/KalNaLibru,J758/KalNaLibru/2.2),"")</f>
        <v/>
      </c>
      <c r="L758" s="27" t="str">
        <f>IFERROR(HmotnosťNaStratuZískanie-K758,"")</f>
        <v/>
      </c>
      <c r="M758" s="29" t="str">
        <f>IFERROR(IF(B757&lt;&gt;"",L758/(HmotnosťNaStratuZískanie),""),"")</f>
        <v/>
      </c>
    </row>
    <row r="759" spans="2:13" ht="30" customHeight="1" x14ac:dyDescent="0.2">
      <c r="B759" s="22" t="str">
        <f t="shared" si="67"/>
        <v/>
      </c>
      <c r="C759" s="23" t="str">
        <f t="shared" si="70"/>
        <v/>
      </c>
      <c r="D759" s="23" t="str">
        <f t="shared" si="68"/>
        <v/>
      </c>
      <c r="E759" s="4" t="str">
        <f t="shared" si="69"/>
        <v/>
      </c>
      <c r="F759" s="24" t="str">
        <f>IFERROR(PriebežnéBMR,"")</f>
        <v/>
      </c>
      <c r="G759" s="24" t="str">
        <f>IFERROR(IF(K758&gt;0,F758*KoeficientAktivity+IF(HmotnosťCieľ="Udržať",0,IF(HmotnosťCieľ="ZNÍŽIŤ",-500,IF(HmotnosťCieľ="Zvýšiť",500))),""),"")</f>
        <v/>
      </c>
      <c r="H759" s="24" t="str">
        <f>IFERROR(F759*(KoeficientAktivity),"")</f>
        <v/>
      </c>
      <c r="I759" s="25" t="str">
        <f t="shared" si="66"/>
        <v/>
      </c>
      <c r="J759" s="25" t="str">
        <f t="shared" si="71"/>
        <v/>
      </c>
      <c r="K759" s="26" t="str">
        <f>IFERROR(IF(Štandardné,J759/KalNaLibru,J759/KalNaLibru/2.2),"")</f>
        <v/>
      </c>
      <c r="L759" s="27" t="str">
        <f>IFERROR(HmotnosťNaStratuZískanie-K759,"")</f>
        <v/>
      </c>
      <c r="M759" s="29" t="str">
        <f>IFERROR(IF(B758&lt;&gt;"",L759/(HmotnosťNaStratuZískanie),""),"")</f>
        <v/>
      </c>
    </row>
    <row r="760" spans="2:13" ht="30" customHeight="1" x14ac:dyDescent="0.2">
      <c r="B760" s="22" t="str">
        <f t="shared" si="67"/>
        <v/>
      </c>
      <c r="C760" s="23" t="str">
        <f t="shared" si="70"/>
        <v/>
      </c>
      <c r="D760" s="23" t="str">
        <f t="shared" si="68"/>
        <v/>
      </c>
      <c r="E760" s="4" t="str">
        <f t="shared" si="69"/>
        <v/>
      </c>
      <c r="F760" s="24" t="str">
        <f>IFERROR(PriebežnéBMR,"")</f>
        <v/>
      </c>
      <c r="G760" s="24" t="str">
        <f>IFERROR(IF(K759&gt;0,F759*KoeficientAktivity+IF(HmotnosťCieľ="Udržať",0,IF(HmotnosťCieľ="ZNÍŽIŤ",-500,IF(HmotnosťCieľ="Zvýšiť",500))),""),"")</f>
        <v/>
      </c>
      <c r="H760" s="24" t="str">
        <f>IFERROR(F760*(KoeficientAktivity),"")</f>
        <v/>
      </c>
      <c r="I760" s="25" t="str">
        <f t="shared" si="66"/>
        <v/>
      </c>
      <c r="J760" s="25" t="str">
        <f t="shared" si="71"/>
        <v/>
      </c>
      <c r="K760" s="26" t="str">
        <f>IFERROR(IF(Štandardné,J760/KalNaLibru,J760/KalNaLibru/2.2),"")</f>
        <v/>
      </c>
      <c r="L760" s="27" t="str">
        <f>IFERROR(HmotnosťNaStratuZískanie-K760,"")</f>
        <v/>
      </c>
      <c r="M760" s="29" t="str">
        <f>IFERROR(IF(B759&lt;&gt;"",L760/(HmotnosťNaStratuZískanie),""),"")</f>
        <v/>
      </c>
    </row>
    <row r="761" spans="2:13" ht="30" customHeight="1" x14ac:dyDescent="0.2">
      <c r="B761" s="22" t="str">
        <f t="shared" si="67"/>
        <v/>
      </c>
      <c r="C761" s="23" t="str">
        <f t="shared" si="70"/>
        <v/>
      </c>
      <c r="D761" s="23" t="str">
        <f t="shared" si="68"/>
        <v/>
      </c>
      <c r="E761" s="4" t="str">
        <f t="shared" si="69"/>
        <v/>
      </c>
      <c r="F761" s="24" t="str">
        <f>IFERROR(PriebežnéBMR,"")</f>
        <v/>
      </c>
      <c r="G761" s="24" t="str">
        <f>IFERROR(IF(K760&gt;0,F760*KoeficientAktivity+IF(HmotnosťCieľ="Udržať",0,IF(HmotnosťCieľ="ZNÍŽIŤ",-500,IF(HmotnosťCieľ="Zvýšiť",500))),""),"")</f>
        <v/>
      </c>
      <c r="H761" s="24" t="str">
        <f>IFERROR(F761*(KoeficientAktivity),"")</f>
        <v/>
      </c>
      <c r="I761" s="25" t="str">
        <f t="shared" si="66"/>
        <v/>
      </c>
      <c r="J761" s="25" t="str">
        <f t="shared" si="71"/>
        <v/>
      </c>
      <c r="K761" s="26" t="str">
        <f>IFERROR(IF(Štandardné,J761/KalNaLibru,J761/KalNaLibru/2.2),"")</f>
        <v/>
      </c>
      <c r="L761" s="27" t="str">
        <f>IFERROR(HmotnosťNaStratuZískanie-K761,"")</f>
        <v/>
      </c>
      <c r="M761" s="29" t="str">
        <f>IFERROR(IF(B760&lt;&gt;"",L761/(HmotnosťNaStratuZískanie),""),"")</f>
        <v/>
      </c>
    </row>
    <row r="762" spans="2:13" ht="30" customHeight="1" x14ac:dyDescent="0.2">
      <c r="B762" s="22" t="str">
        <f t="shared" si="67"/>
        <v/>
      </c>
      <c r="C762" s="23" t="str">
        <f t="shared" si="70"/>
        <v/>
      </c>
      <c r="D762" s="23" t="str">
        <f t="shared" si="68"/>
        <v/>
      </c>
      <c r="E762" s="4" t="str">
        <f t="shared" si="69"/>
        <v/>
      </c>
      <c r="F762" s="24" t="str">
        <f>IFERROR(PriebežnéBMR,"")</f>
        <v/>
      </c>
      <c r="G762" s="24" t="str">
        <f>IFERROR(IF(K761&gt;0,F761*KoeficientAktivity+IF(HmotnosťCieľ="Udržať",0,IF(HmotnosťCieľ="ZNÍŽIŤ",-500,IF(HmotnosťCieľ="Zvýšiť",500))),""),"")</f>
        <v/>
      </c>
      <c r="H762" s="24" t="str">
        <f>IFERROR(F762*(KoeficientAktivity),"")</f>
        <v/>
      </c>
      <c r="I762" s="25" t="str">
        <f t="shared" si="66"/>
        <v/>
      </c>
      <c r="J762" s="25" t="str">
        <f t="shared" si="71"/>
        <v/>
      </c>
      <c r="K762" s="26" t="str">
        <f>IFERROR(IF(Štandardné,J762/KalNaLibru,J762/KalNaLibru/2.2),"")</f>
        <v/>
      </c>
      <c r="L762" s="27" t="str">
        <f>IFERROR(HmotnosťNaStratuZískanie-K762,"")</f>
        <v/>
      </c>
      <c r="M762" s="29" t="str">
        <f>IFERROR(IF(B761&lt;&gt;"",L762/(HmotnosťNaStratuZískanie),""),"")</f>
        <v/>
      </c>
    </row>
    <row r="763" spans="2:13" ht="30" customHeight="1" x14ac:dyDescent="0.2">
      <c r="B763" s="22" t="str">
        <f t="shared" si="67"/>
        <v/>
      </c>
      <c r="C763" s="23" t="str">
        <f t="shared" si="70"/>
        <v/>
      </c>
      <c r="D763" s="23" t="str">
        <f t="shared" si="68"/>
        <v/>
      </c>
      <c r="E763" s="4" t="str">
        <f t="shared" si="69"/>
        <v/>
      </c>
      <c r="F763" s="24" t="str">
        <f>IFERROR(PriebežnéBMR,"")</f>
        <v/>
      </c>
      <c r="G763" s="24" t="str">
        <f>IFERROR(IF(K762&gt;0,F762*KoeficientAktivity+IF(HmotnosťCieľ="Udržať",0,IF(HmotnosťCieľ="ZNÍŽIŤ",-500,IF(HmotnosťCieľ="Zvýšiť",500))),""),"")</f>
        <v/>
      </c>
      <c r="H763" s="24" t="str">
        <f>IFERROR(F763*(KoeficientAktivity),"")</f>
        <v/>
      </c>
      <c r="I763" s="25" t="str">
        <f t="shared" si="66"/>
        <v/>
      </c>
      <c r="J763" s="25" t="str">
        <f t="shared" si="71"/>
        <v/>
      </c>
      <c r="K763" s="26" t="str">
        <f>IFERROR(IF(Štandardné,J763/KalNaLibru,J763/KalNaLibru/2.2),"")</f>
        <v/>
      </c>
      <c r="L763" s="27" t="str">
        <f>IFERROR(HmotnosťNaStratuZískanie-K763,"")</f>
        <v/>
      </c>
      <c r="M763" s="29" t="str">
        <f>IFERROR(IF(B762&lt;&gt;"",L763/(HmotnosťNaStratuZískanie),""),"")</f>
        <v/>
      </c>
    </row>
    <row r="764" spans="2:13" ht="30" customHeight="1" x14ac:dyDescent="0.2">
      <c r="B764" s="22" t="str">
        <f t="shared" si="67"/>
        <v/>
      </c>
      <c r="C764" s="23" t="str">
        <f t="shared" si="70"/>
        <v/>
      </c>
      <c r="D764" s="23" t="str">
        <f t="shared" si="68"/>
        <v/>
      </c>
      <c r="E764" s="4" t="str">
        <f t="shared" si="69"/>
        <v/>
      </c>
      <c r="F764" s="24" t="str">
        <f>IFERROR(PriebežnéBMR,"")</f>
        <v/>
      </c>
      <c r="G764" s="24" t="str">
        <f>IFERROR(IF(K763&gt;0,F763*KoeficientAktivity+IF(HmotnosťCieľ="Udržať",0,IF(HmotnosťCieľ="ZNÍŽIŤ",-500,IF(HmotnosťCieľ="Zvýšiť",500))),""),"")</f>
        <v/>
      </c>
      <c r="H764" s="24" t="str">
        <f>IFERROR(F764*(KoeficientAktivity),"")</f>
        <v/>
      </c>
      <c r="I764" s="25" t="str">
        <f t="shared" si="66"/>
        <v/>
      </c>
      <c r="J764" s="25" t="str">
        <f t="shared" si="71"/>
        <v/>
      </c>
      <c r="K764" s="26" t="str">
        <f>IFERROR(IF(Štandardné,J764/KalNaLibru,J764/KalNaLibru/2.2),"")</f>
        <v/>
      </c>
      <c r="L764" s="27" t="str">
        <f>IFERROR(HmotnosťNaStratuZískanie-K764,"")</f>
        <v/>
      </c>
      <c r="M764" s="29" t="str">
        <f>IFERROR(IF(B763&lt;&gt;"",L764/(HmotnosťNaStratuZískanie),""),"")</f>
        <v/>
      </c>
    </row>
    <row r="765" spans="2:13" ht="30" customHeight="1" x14ac:dyDescent="0.2">
      <c r="B765" s="22" t="str">
        <f t="shared" si="67"/>
        <v/>
      </c>
      <c r="C765" s="23" t="str">
        <f t="shared" si="70"/>
        <v/>
      </c>
      <c r="D765" s="23" t="str">
        <f t="shared" si="68"/>
        <v/>
      </c>
      <c r="E765" s="4" t="str">
        <f t="shared" si="69"/>
        <v/>
      </c>
      <c r="F765" s="24" t="str">
        <f>IFERROR(PriebežnéBMR,"")</f>
        <v/>
      </c>
      <c r="G765" s="24" t="str">
        <f>IFERROR(IF(K764&gt;0,F764*KoeficientAktivity+IF(HmotnosťCieľ="Udržať",0,IF(HmotnosťCieľ="ZNÍŽIŤ",-500,IF(HmotnosťCieľ="Zvýšiť",500))),""),"")</f>
        <v/>
      </c>
      <c r="H765" s="24" t="str">
        <f>IFERROR(F765*(KoeficientAktivity),"")</f>
        <v/>
      </c>
      <c r="I765" s="25" t="str">
        <f t="shared" si="66"/>
        <v/>
      </c>
      <c r="J765" s="25" t="str">
        <f t="shared" si="71"/>
        <v/>
      </c>
      <c r="K765" s="26" t="str">
        <f>IFERROR(IF(Štandardné,J765/KalNaLibru,J765/KalNaLibru/2.2),"")</f>
        <v/>
      </c>
      <c r="L765" s="27" t="str">
        <f>IFERROR(HmotnosťNaStratuZískanie-K765,"")</f>
        <v/>
      </c>
      <c r="M765" s="29" t="str">
        <f>IFERROR(IF(B764&lt;&gt;"",L765/(HmotnosťNaStratuZískanie),""),"")</f>
        <v/>
      </c>
    </row>
    <row r="766" spans="2:13" ht="30" customHeight="1" x14ac:dyDescent="0.2">
      <c r="B766" s="22" t="str">
        <f t="shared" si="67"/>
        <v/>
      </c>
      <c r="C766" s="23" t="str">
        <f t="shared" si="70"/>
        <v/>
      </c>
      <c r="D766" s="23" t="str">
        <f t="shared" si="68"/>
        <v/>
      </c>
      <c r="E766" s="4" t="str">
        <f t="shared" si="69"/>
        <v/>
      </c>
      <c r="F766" s="24" t="str">
        <f>IFERROR(PriebežnéBMR,"")</f>
        <v/>
      </c>
      <c r="G766" s="24" t="str">
        <f>IFERROR(IF(K765&gt;0,F765*KoeficientAktivity+IF(HmotnosťCieľ="Udržať",0,IF(HmotnosťCieľ="ZNÍŽIŤ",-500,IF(HmotnosťCieľ="Zvýšiť",500))),""),"")</f>
        <v/>
      </c>
      <c r="H766" s="24" t="str">
        <f>IFERROR(F766*(KoeficientAktivity),"")</f>
        <v/>
      </c>
      <c r="I766" s="25" t="str">
        <f t="shared" si="66"/>
        <v/>
      </c>
      <c r="J766" s="25" t="str">
        <f t="shared" si="71"/>
        <v/>
      </c>
      <c r="K766" s="26" t="str">
        <f>IFERROR(IF(Štandardné,J766/KalNaLibru,J766/KalNaLibru/2.2),"")</f>
        <v/>
      </c>
      <c r="L766" s="27" t="str">
        <f>IFERROR(HmotnosťNaStratuZískanie-K766,"")</f>
        <v/>
      </c>
      <c r="M766" s="29" t="str">
        <f>IFERROR(IF(B765&lt;&gt;"",L766/(HmotnosťNaStratuZískanie),""),"")</f>
        <v/>
      </c>
    </row>
    <row r="767" spans="2:13" ht="30" customHeight="1" x14ac:dyDescent="0.2">
      <c r="B767" s="22" t="str">
        <f t="shared" si="67"/>
        <v/>
      </c>
      <c r="C767" s="23" t="str">
        <f t="shared" si="70"/>
        <v/>
      </c>
      <c r="D767" s="23" t="str">
        <f t="shared" si="68"/>
        <v/>
      </c>
      <c r="E767" s="4" t="str">
        <f t="shared" si="69"/>
        <v/>
      </c>
      <c r="F767" s="24" t="str">
        <f>IFERROR(PriebežnéBMR,"")</f>
        <v/>
      </c>
      <c r="G767" s="24" t="str">
        <f>IFERROR(IF(K766&gt;0,F766*KoeficientAktivity+IF(HmotnosťCieľ="Udržať",0,IF(HmotnosťCieľ="ZNÍŽIŤ",-500,IF(HmotnosťCieľ="Zvýšiť",500))),""),"")</f>
        <v/>
      </c>
      <c r="H767" s="24" t="str">
        <f>IFERROR(F767*(KoeficientAktivity),"")</f>
        <v/>
      </c>
      <c r="I767" s="25" t="str">
        <f t="shared" si="66"/>
        <v/>
      </c>
      <c r="J767" s="25" t="str">
        <f t="shared" si="71"/>
        <v/>
      </c>
      <c r="K767" s="26" t="str">
        <f>IFERROR(IF(Štandardné,J767/KalNaLibru,J767/KalNaLibru/2.2),"")</f>
        <v/>
      </c>
      <c r="L767" s="27" t="str">
        <f>IFERROR(HmotnosťNaStratuZískanie-K767,"")</f>
        <v/>
      </c>
      <c r="M767" s="29" t="str">
        <f>IFERROR(IF(B766&lt;&gt;"",L767/(HmotnosťNaStratuZískanie),""),"")</f>
        <v/>
      </c>
    </row>
    <row r="768" spans="2:13" ht="30" customHeight="1" x14ac:dyDescent="0.2">
      <c r="B768" s="22" t="str">
        <f t="shared" si="67"/>
        <v/>
      </c>
      <c r="C768" s="23" t="str">
        <f t="shared" si="70"/>
        <v/>
      </c>
      <c r="D768" s="23" t="str">
        <f t="shared" si="68"/>
        <v/>
      </c>
      <c r="E768" s="4" t="str">
        <f t="shared" si="69"/>
        <v/>
      </c>
      <c r="F768" s="24" t="str">
        <f>IFERROR(PriebežnéBMR,"")</f>
        <v/>
      </c>
      <c r="G768" s="24" t="str">
        <f>IFERROR(IF(K767&gt;0,F767*KoeficientAktivity+IF(HmotnosťCieľ="Udržať",0,IF(HmotnosťCieľ="ZNÍŽIŤ",-500,IF(HmotnosťCieľ="Zvýšiť",500))),""),"")</f>
        <v/>
      </c>
      <c r="H768" s="24" t="str">
        <f>IFERROR(F768*(KoeficientAktivity),"")</f>
        <v/>
      </c>
      <c r="I768" s="25" t="str">
        <f t="shared" si="66"/>
        <v/>
      </c>
      <c r="J768" s="25" t="str">
        <f t="shared" si="71"/>
        <v/>
      </c>
      <c r="K768" s="26" t="str">
        <f>IFERROR(IF(Štandardné,J768/KalNaLibru,J768/KalNaLibru/2.2),"")</f>
        <v/>
      </c>
      <c r="L768" s="27" t="str">
        <f>IFERROR(HmotnosťNaStratuZískanie-K768,"")</f>
        <v/>
      </c>
      <c r="M768" s="29" t="str">
        <f>IFERROR(IF(B767&lt;&gt;"",L768/(HmotnosťNaStratuZískanie),""),"")</f>
        <v/>
      </c>
    </row>
    <row r="769" spans="2:13" ht="30" customHeight="1" x14ac:dyDescent="0.2">
      <c r="B769" s="22" t="str">
        <f t="shared" si="67"/>
        <v/>
      </c>
      <c r="C769" s="23" t="str">
        <f t="shared" si="70"/>
        <v/>
      </c>
      <c r="D769" s="23" t="str">
        <f t="shared" si="68"/>
        <v/>
      </c>
      <c r="E769" s="4" t="str">
        <f t="shared" si="69"/>
        <v/>
      </c>
      <c r="F769" s="24" t="str">
        <f>IFERROR(PriebežnéBMR,"")</f>
        <v/>
      </c>
      <c r="G769" s="24" t="str">
        <f>IFERROR(IF(K768&gt;0,F768*KoeficientAktivity+IF(HmotnosťCieľ="Udržať",0,IF(HmotnosťCieľ="ZNÍŽIŤ",-500,IF(HmotnosťCieľ="Zvýšiť",500))),""),"")</f>
        <v/>
      </c>
      <c r="H769" s="24" t="str">
        <f>IFERROR(F769*(KoeficientAktivity),"")</f>
        <v/>
      </c>
      <c r="I769" s="25" t="str">
        <f t="shared" si="66"/>
        <v/>
      </c>
      <c r="J769" s="25" t="str">
        <f t="shared" si="71"/>
        <v/>
      </c>
      <c r="K769" s="26" t="str">
        <f>IFERROR(IF(Štandardné,J769/KalNaLibru,J769/KalNaLibru/2.2),"")</f>
        <v/>
      </c>
      <c r="L769" s="27" t="str">
        <f>IFERROR(HmotnosťNaStratuZískanie-K769,"")</f>
        <v/>
      </c>
      <c r="M769" s="29" t="str">
        <f>IFERROR(IF(B768&lt;&gt;"",L769/(HmotnosťNaStratuZískanie),""),"")</f>
        <v/>
      </c>
    </row>
    <row r="770" spans="2:13" ht="30" customHeight="1" x14ac:dyDescent="0.2">
      <c r="B770" s="22" t="str">
        <f t="shared" si="67"/>
        <v/>
      </c>
      <c r="C770" s="23" t="str">
        <f t="shared" si="70"/>
        <v/>
      </c>
      <c r="D770" s="23" t="str">
        <f t="shared" si="68"/>
        <v/>
      </c>
      <c r="E770" s="4" t="str">
        <f t="shared" si="69"/>
        <v/>
      </c>
      <c r="F770" s="24" t="str">
        <f>IFERROR(PriebežnéBMR,"")</f>
        <v/>
      </c>
      <c r="G770" s="24" t="str">
        <f>IFERROR(IF(K769&gt;0,F769*KoeficientAktivity+IF(HmotnosťCieľ="Udržať",0,IF(HmotnosťCieľ="ZNÍŽIŤ",-500,IF(HmotnosťCieľ="Zvýšiť",500))),""),"")</f>
        <v/>
      </c>
      <c r="H770" s="24" t="str">
        <f>IFERROR(F770*(KoeficientAktivity),"")</f>
        <v/>
      </c>
      <c r="I770" s="25" t="str">
        <f t="shared" si="66"/>
        <v/>
      </c>
      <c r="J770" s="25" t="str">
        <f t="shared" si="71"/>
        <v/>
      </c>
      <c r="K770" s="26" t="str">
        <f>IFERROR(IF(Štandardné,J770/KalNaLibru,J770/KalNaLibru/2.2),"")</f>
        <v/>
      </c>
      <c r="L770" s="27" t="str">
        <f>IFERROR(HmotnosťNaStratuZískanie-K770,"")</f>
        <v/>
      </c>
      <c r="M770" s="29" t="str">
        <f>IFERROR(IF(B769&lt;&gt;"",L770/(HmotnosťNaStratuZískanie),""),"")</f>
        <v/>
      </c>
    </row>
    <row r="771" spans="2:13" ht="30" customHeight="1" x14ac:dyDescent="0.2">
      <c r="B771" s="22" t="str">
        <f t="shared" si="67"/>
        <v/>
      </c>
      <c r="C771" s="23" t="str">
        <f t="shared" si="70"/>
        <v/>
      </c>
      <c r="D771" s="23" t="str">
        <f t="shared" si="68"/>
        <v/>
      </c>
      <c r="E771" s="4" t="str">
        <f t="shared" si="69"/>
        <v/>
      </c>
      <c r="F771" s="24" t="str">
        <f>IFERROR(PriebežnéBMR,"")</f>
        <v/>
      </c>
      <c r="G771" s="24" t="str">
        <f>IFERROR(IF(K770&gt;0,F770*KoeficientAktivity+IF(HmotnosťCieľ="Udržať",0,IF(HmotnosťCieľ="ZNÍŽIŤ",-500,IF(HmotnosťCieľ="Zvýšiť",500))),""),"")</f>
        <v/>
      </c>
      <c r="H771" s="24" t="str">
        <f>IFERROR(F771*(KoeficientAktivity),"")</f>
        <v/>
      </c>
      <c r="I771" s="25" t="str">
        <f t="shared" si="66"/>
        <v/>
      </c>
      <c r="J771" s="25" t="str">
        <f t="shared" si="71"/>
        <v/>
      </c>
      <c r="K771" s="26" t="str">
        <f>IFERROR(IF(Štandardné,J771/KalNaLibru,J771/KalNaLibru/2.2),"")</f>
        <v/>
      </c>
      <c r="L771" s="27" t="str">
        <f>IFERROR(HmotnosťNaStratuZískanie-K771,"")</f>
        <v/>
      </c>
      <c r="M771" s="29" t="str">
        <f>IFERROR(IF(B770&lt;&gt;"",L771/(HmotnosťNaStratuZískanie),""),"")</f>
        <v/>
      </c>
    </row>
    <row r="772" spans="2:13" ht="30" customHeight="1" x14ac:dyDescent="0.2">
      <c r="B772" s="22" t="str">
        <f t="shared" si="67"/>
        <v/>
      </c>
      <c r="C772" s="23" t="str">
        <f t="shared" si="70"/>
        <v/>
      </c>
      <c r="D772" s="23" t="str">
        <f t="shared" si="68"/>
        <v/>
      </c>
      <c r="E772" s="4" t="str">
        <f t="shared" si="69"/>
        <v/>
      </c>
      <c r="F772" s="24" t="str">
        <f>IFERROR(PriebežnéBMR,"")</f>
        <v/>
      </c>
      <c r="G772" s="24" t="str">
        <f>IFERROR(IF(K771&gt;0,F771*KoeficientAktivity+IF(HmotnosťCieľ="Udržať",0,IF(HmotnosťCieľ="ZNÍŽIŤ",-500,IF(HmotnosťCieľ="Zvýšiť",500))),""),"")</f>
        <v/>
      </c>
      <c r="H772" s="24" t="str">
        <f>IFERROR(F772*(KoeficientAktivity),"")</f>
        <v/>
      </c>
      <c r="I772" s="25" t="str">
        <f t="shared" si="66"/>
        <v/>
      </c>
      <c r="J772" s="25" t="str">
        <f t="shared" si="71"/>
        <v/>
      </c>
      <c r="K772" s="26" t="str">
        <f>IFERROR(IF(Štandardné,J772/KalNaLibru,J772/KalNaLibru/2.2),"")</f>
        <v/>
      </c>
      <c r="L772" s="27" t="str">
        <f>IFERROR(HmotnosťNaStratuZískanie-K772,"")</f>
        <v/>
      </c>
      <c r="M772" s="29" t="str">
        <f>IFERROR(IF(B771&lt;&gt;"",L772/(HmotnosťNaStratuZískanie),""),"")</f>
        <v/>
      </c>
    </row>
    <row r="773" spans="2:13" ht="30" customHeight="1" x14ac:dyDescent="0.2">
      <c r="B773" s="22" t="str">
        <f t="shared" si="67"/>
        <v/>
      </c>
      <c r="C773" s="23" t="str">
        <f t="shared" si="70"/>
        <v/>
      </c>
      <c r="D773" s="23" t="str">
        <f t="shared" si="68"/>
        <v/>
      </c>
      <c r="E773" s="4" t="str">
        <f t="shared" si="69"/>
        <v/>
      </c>
      <c r="F773" s="24" t="str">
        <f>IFERROR(PriebežnéBMR,"")</f>
        <v/>
      </c>
      <c r="G773" s="24" t="str">
        <f>IFERROR(IF(K772&gt;0,F772*KoeficientAktivity+IF(HmotnosťCieľ="Udržať",0,IF(HmotnosťCieľ="ZNÍŽIŤ",-500,IF(HmotnosťCieľ="Zvýšiť",500))),""),"")</f>
        <v/>
      </c>
      <c r="H773" s="24" t="str">
        <f>IFERROR(F773*(KoeficientAktivity),"")</f>
        <v/>
      </c>
      <c r="I773" s="25" t="str">
        <f t="shared" si="66"/>
        <v/>
      </c>
      <c r="J773" s="25" t="str">
        <f t="shared" si="71"/>
        <v/>
      </c>
      <c r="K773" s="26" t="str">
        <f>IFERROR(IF(Štandardné,J773/KalNaLibru,J773/KalNaLibru/2.2),"")</f>
        <v/>
      </c>
      <c r="L773" s="27" t="str">
        <f>IFERROR(HmotnosťNaStratuZískanie-K773,"")</f>
        <v/>
      </c>
      <c r="M773" s="29" t="str">
        <f>IFERROR(IF(B772&lt;&gt;"",L773/(HmotnosťNaStratuZískanie),""),"")</f>
        <v/>
      </c>
    </row>
    <row r="774" spans="2:13" ht="30" customHeight="1" x14ac:dyDescent="0.2">
      <c r="B774" s="22" t="str">
        <f t="shared" si="67"/>
        <v/>
      </c>
      <c r="C774" s="23" t="str">
        <f t="shared" si="70"/>
        <v/>
      </c>
      <c r="D774" s="23" t="str">
        <f t="shared" si="68"/>
        <v/>
      </c>
      <c r="E774" s="4" t="str">
        <f t="shared" si="69"/>
        <v/>
      </c>
      <c r="F774" s="24" t="str">
        <f>IFERROR(PriebežnéBMR,"")</f>
        <v/>
      </c>
      <c r="G774" s="24" t="str">
        <f>IFERROR(IF(K773&gt;0,F773*KoeficientAktivity+IF(HmotnosťCieľ="Udržať",0,IF(HmotnosťCieľ="ZNÍŽIŤ",-500,IF(HmotnosťCieľ="Zvýšiť",500))),""),"")</f>
        <v/>
      </c>
      <c r="H774" s="24" t="str">
        <f>IFERROR(F774*(KoeficientAktivity),"")</f>
        <v/>
      </c>
      <c r="I774" s="25" t="str">
        <f t="shared" si="66"/>
        <v/>
      </c>
      <c r="J774" s="25" t="str">
        <f t="shared" si="71"/>
        <v/>
      </c>
      <c r="K774" s="26" t="str">
        <f>IFERROR(IF(Štandardné,J774/KalNaLibru,J774/KalNaLibru/2.2),"")</f>
        <v/>
      </c>
      <c r="L774" s="27" t="str">
        <f>IFERROR(HmotnosťNaStratuZískanie-K774,"")</f>
        <v/>
      </c>
      <c r="M774" s="29" t="str">
        <f>IFERROR(IF(B773&lt;&gt;"",L774/(HmotnosťNaStratuZískanie),""),"")</f>
        <v/>
      </c>
    </row>
    <row r="775" spans="2:13" ht="30" customHeight="1" x14ac:dyDescent="0.2">
      <c r="B775" s="22" t="str">
        <f t="shared" si="67"/>
        <v/>
      </c>
      <c r="C775" s="23" t="str">
        <f t="shared" si="70"/>
        <v/>
      </c>
      <c r="D775" s="23" t="str">
        <f t="shared" si="68"/>
        <v/>
      </c>
      <c r="E775" s="4" t="str">
        <f t="shared" si="69"/>
        <v/>
      </c>
      <c r="F775" s="24" t="str">
        <f>IFERROR(PriebežnéBMR,"")</f>
        <v/>
      </c>
      <c r="G775" s="24" t="str">
        <f>IFERROR(IF(K774&gt;0,F774*KoeficientAktivity+IF(HmotnosťCieľ="Udržať",0,IF(HmotnosťCieľ="ZNÍŽIŤ",-500,IF(HmotnosťCieľ="Zvýšiť",500))),""),"")</f>
        <v/>
      </c>
      <c r="H775" s="24" t="str">
        <f>IFERROR(F775*(KoeficientAktivity),"")</f>
        <v/>
      </c>
      <c r="I775" s="25" t="str">
        <f t="shared" si="66"/>
        <v/>
      </c>
      <c r="J775" s="25" t="str">
        <f t="shared" si="71"/>
        <v/>
      </c>
      <c r="K775" s="26" t="str">
        <f>IFERROR(IF(Štandardné,J775/KalNaLibru,J775/KalNaLibru/2.2),"")</f>
        <v/>
      </c>
      <c r="L775" s="27" t="str">
        <f>IFERROR(HmotnosťNaStratuZískanie-K775,"")</f>
        <v/>
      </c>
      <c r="M775" s="29" t="str">
        <f>IFERROR(IF(B774&lt;&gt;"",L775/(HmotnosťNaStratuZískanie),""),"")</f>
        <v/>
      </c>
    </row>
    <row r="776" spans="2:13" ht="30" customHeight="1" x14ac:dyDescent="0.2">
      <c r="B776" s="22" t="str">
        <f t="shared" si="67"/>
        <v/>
      </c>
      <c r="C776" s="23" t="str">
        <f t="shared" si="70"/>
        <v/>
      </c>
      <c r="D776" s="23" t="str">
        <f t="shared" si="68"/>
        <v/>
      </c>
      <c r="E776" s="4" t="str">
        <f t="shared" si="69"/>
        <v/>
      </c>
      <c r="F776" s="24" t="str">
        <f>IFERROR(PriebežnéBMR,"")</f>
        <v/>
      </c>
      <c r="G776" s="24" t="str">
        <f>IFERROR(IF(K775&gt;0,F775*KoeficientAktivity+IF(HmotnosťCieľ="Udržať",0,IF(HmotnosťCieľ="ZNÍŽIŤ",-500,IF(HmotnosťCieľ="Zvýšiť",500))),""),"")</f>
        <v/>
      </c>
      <c r="H776" s="24" t="str">
        <f>IFERROR(F776*(KoeficientAktivity),"")</f>
        <v/>
      </c>
      <c r="I776" s="25" t="str">
        <f t="shared" si="66"/>
        <v/>
      </c>
      <c r="J776" s="25" t="str">
        <f t="shared" si="71"/>
        <v/>
      </c>
      <c r="K776" s="26" t="str">
        <f>IFERROR(IF(Štandardné,J776/KalNaLibru,J776/KalNaLibru/2.2),"")</f>
        <v/>
      </c>
      <c r="L776" s="27" t="str">
        <f>IFERROR(HmotnosťNaStratuZískanie-K776,"")</f>
        <v/>
      </c>
      <c r="M776" s="29" t="str">
        <f>IFERROR(IF(B775&lt;&gt;"",L776/(HmotnosťNaStratuZískanie),""),"")</f>
        <v/>
      </c>
    </row>
    <row r="777" spans="2:13" ht="30" customHeight="1" x14ac:dyDescent="0.2">
      <c r="B777" s="22" t="str">
        <f t="shared" si="67"/>
        <v/>
      </c>
      <c r="C777" s="23" t="str">
        <f t="shared" si="70"/>
        <v/>
      </c>
      <c r="D777" s="23" t="str">
        <f t="shared" si="68"/>
        <v/>
      </c>
      <c r="E777" s="4" t="str">
        <f t="shared" si="69"/>
        <v/>
      </c>
      <c r="F777" s="24" t="str">
        <f>IFERROR(PriebežnéBMR,"")</f>
        <v/>
      </c>
      <c r="G777" s="24" t="str">
        <f>IFERROR(IF(K776&gt;0,F776*KoeficientAktivity+IF(HmotnosťCieľ="Udržať",0,IF(HmotnosťCieľ="ZNÍŽIŤ",-500,IF(HmotnosťCieľ="Zvýšiť",500))),""),"")</f>
        <v/>
      </c>
      <c r="H777" s="24" t="str">
        <f>IFERROR(F777*(KoeficientAktivity),"")</f>
        <v/>
      </c>
      <c r="I777" s="25" t="str">
        <f t="shared" si="66"/>
        <v/>
      </c>
      <c r="J777" s="25" t="str">
        <f t="shared" si="71"/>
        <v/>
      </c>
      <c r="K777" s="26" t="str">
        <f>IFERROR(IF(Štandardné,J777/KalNaLibru,J777/KalNaLibru/2.2),"")</f>
        <v/>
      </c>
      <c r="L777" s="27" t="str">
        <f>IFERROR(HmotnosťNaStratuZískanie-K777,"")</f>
        <v/>
      </c>
      <c r="M777" s="29" t="str">
        <f>IFERROR(IF(B776&lt;&gt;"",L777/(HmotnosťNaStratuZískanie),""),"")</f>
        <v/>
      </c>
    </row>
    <row r="778" spans="2:13" ht="30" customHeight="1" x14ac:dyDescent="0.2">
      <c r="B778" s="22" t="str">
        <f t="shared" si="67"/>
        <v/>
      </c>
      <c r="C778" s="23" t="str">
        <f t="shared" si="70"/>
        <v/>
      </c>
      <c r="D778" s="23" t="str">
        <f t="shared" si="68"/>
        <v/>
      </c>
      <c r="E778" s="4" t="str">
        <f t="shared" si="69"/>
        <v/>
      </c>
      <c r="F778" s="24" t="str">
        <f>IFERROR(PriebežnéBMR,"")</f>
        <v/>
      </c>
      <c r="G778" s="24" t="str">
        <f>IFERROR(IF(K777&gt;0,F777*KoeficientAktivity+IF(HmotnosťCieľ="Udržať",0,IF(HmotnosťCieľ="ZNÍŽIŤ",-500,IF(HmotnosťCieľ="Zvýšiť",500))),""),"")</f>
        <v/>
      </c>
      <c r="H778" s="24" t="str">
        <f>IFERROR(F778*(KoeficientAktivity),"")</f>
        <v/>
      </c>
      <c r="I778" s="25" t="str">
        <f t="shared" si="66"/>
        <v/>
      </c>
      <c r="J778" s="25" t="str">
        <f t="shared" si="71"/>
        <v/>
      </c>
      <c r="K778" s="26" t="str">
        <f>IFERROR(IF(Štandardné,J778/KalNaLibru,J778/KalNaLibru/2.2),"")</f>
        <v/>
      </c>
      <c r="L778" s="27" t="str">
        <f>IFERROR(HmotnosťNaStratuZískanie-K778,"")</f>
        <v/>
      </c>
      <c r="M778" s="29" t="str">
        <f>IFERROR(IF(B777&lt;&gt;"",L778/(HmotnosťNaStratuZískanie),""),"")</f>
        <v/>
      </c>
    </row>
    <row r="779" spans="2:13" ht="30" customHeight="1" x14ac:dyDescent="0.2">
      <c r="B779" s="22" t="str">
        <f t="shared" si="67"/>
        <v/>
      </c>
      <c r="C779" s="23" t="str">
        <f t="shared" si="70"/>
        <v/>
      </c>
      <c r="D779" s="23" t="str">
        <f t="shared" si="68"/>
        <v/>
      </c>
      <c r="E779" s="4" t="str">
        <f t="shared" si="69"/>
        <v/>
      </c>
      <c r="F779" s="24" t="str">
        <f>IFERROR(PriebežnéBMR,"")</f>
        <v/>
      </c>
      <c r="G779" s="24" t="str">
        <f>IFERROR(IF(K778&gt;0,F778*KoeficientAktivity+IF(HmotnosťCieľ="Udržať",0,IF(HmotnosťCieľ="ZNÍŽIŤ",-500,IF(HmotnosťCieľ="Zvýšiť",500))),""),"")</f>
        <v/>
      </c>
      <c r="H779" s="24" t="str">
        <f>IFERROR(F779*(KoeficientAktivity),"")</f>
        <v/>
      </c>
      <c r="I779" s="25" t="str">
        <f t="shared" ref="I779:I842" si="72">IFERROR(IF(HmotnosťCieľ="Zvýšiť",G779-H779,H779-G779),"")</f>
        <v/>
      </c>
      <c r="J779" s="25" t="str">
        <f t="shared" si="71"/>
        <v/>
      </c>
      <c r="K779" s="26" t="str">
        <f>IFERROR(IF(Štandardné,J779/KalNaLibru,J779/KalNaLibru/2.2),"")</f>
        <v/>
      </c>
      <c r="L779" s="27" t="str">
        <f>IFERROR(HmotnosťNaStratuZískanie-K779,"")</f>
        <v/>
      </c>
      <c r="M779" s="29" t="str">
        <f>IFERROR(IF(B778&lt;&gt;"",L779/(HmotnosťNaStratuZískanie),""),"")</f>
        <v/>
      </c>
    </row>
    <row r="780" spans="2:13" ht="30" customHeight="1" x14ac:dyDescent="0.2">
      <c r="B780" s="22" t="str">
        <f t="shared" ref="B780:B843" si="73">IFERROR(IF(K779&gt;0,B779+1,""),"")</f>
        <v/>
      </c>
      <c r="C780" s="23" t="str">
        <f t="shared" si="70"/>
        <v/>
      </c>
      <c r="D780" s="23" t="str">
        <f t="shared" ref="D780:D843" si="74">IFERROR(IF(K779&gt;0,D779+1,""),"")</f>
        <v/>
      </c>
      <c r="E780" s="4" t="str">
        <f t="shared" ref="E780:E843" si="75">IFERROR(IF($D780&lt;&gt;"",E779-(I779/KalNaLibru),""),"")</f>
        <v/>
      </c>
      <c r="F780" s="24" t="str">
        <f>IFERROR(PriebežnéBMR,"")</f>
        <v/>
      </c>
      <c r="G780" s="24" t="str">
        <f>IFERROR(IF(K779&gt;0,F779*KoeficientAktivity+IF(HmotnosťCieľ="Udržať",0,IF(HmotnosťCieľ="ZNÍŽIŤ",-500,IF(HmotnosťCieľ="Zvýšiť",500))),""),"")</f>
        <v/>
      </c>
      <c r="H780" s="24" t="str">
        <f>IFERROR(F780*(KoeficientAktivity),"")</f>
        <v/>
      </c>
      <c r="I780" s="25" t="str">
        <f t="shared" si="72"/>
        <v/>
      </c>
      <c r="J780" s="25" t="str">
        <f t="shared" si="71"/>
        <v/>
      </c>
      <c r="K780" s="26" t="str">
        <f>IFERROR(IF(Štandardné,J780/KalNaLibru,J780/KalNaLibru/2.2),"")</f>
        <v/>
      </c>
      <c r="L780" s="27" t="str">
        <f>IFERROR(HmotnosťNaStratuZískanie-K780,"")</f>
        <v/>
      </c>
      <c r="M780" s="29" t="str">
        <f>IFERROR(IF(B779&lt;&gt;"",L780/(HmotnosťNaStratuZískanie),""),"")</f>
        <v/>
      </c>
    </row>
    <row r="781" spans="2:13" ht="30" customHeight="1" x14ac:dyDescent="0.2">
      <c r="B781" s="22" t="str">
        <f t="shared" si="73"/>
        <v/>
      </c>
      <c r="C781" s="23" t="str">
        <f t="shared" ref="C781:C844" si="76">IFERROR(IF(D781&lt;&gt;"",IF(MOD(D781,7)=1,(D780/7)+1,""),""),"")</f>
        <v/>
      </c>
      <c r="D781" s="23" t="str">
        <f t="shared" si="74"/>
        <v/>
      </c>
      <c r="E781" s="4" t="str">
        <f t="shared" si="75"/>
        <v/>
      </c>
      <c r="F781" s="24" t="str">
        <f>IFERROR(PriebežnéBMR,"")</f>
        <v/>
      </c>
      <c r="G781" s="24" t="str">
        <f>IFERROR(IF(K780&gt;0,F780*KoeficientAktivity+IF(HmotnosťCieľ="Udržať",0,IF(HmotnosťCieľ="ZNÍŽIŤ",-500,IF(HmotnosťCieľ="Zvýšiť",500))),""),"")</f>
        <v/>
      </c>
      <c r="H781" s="24" t="str">
        <f>IFERROR(F781*(KoeficientAktivity),"")</f>
        <v/>
      </c>
      <c r="I781" s="25" t="str">
        <f t="shared" si="72"/>
        <v/>
      </c>
      <c r="J781" s="25" t="str">
        <f t="shared" ref="J781:J844" si="77">IFERROR(J780-I781,"")</f>
        <v/>
      </c>
      <c r="K781" s="26" t="str">
        <f>IFERROR(IF(Štandardné,J781/KalNaLibru,J781/KalNaLibru/2.2),"")</f>
        <v/>
      </c>
      <c r="L781" s="27" t="str">
        <f>IFERROR(HmotnosťNaStratuZískanie-K781,"")</f>
        <v/>
      </c>
      <c r="M781" s="29" t="str">
        <f>IFERROR(IF(B780&lt;&gt;"",L781/(HmotnosťNaStratuZískanie),""),"")</f>
        <v/>
      </c>
    </row>
    <row r="782" spans="2:13" ht="30" customHeight="1" x14ac:dyDescent="0.2">
      <c r="B782" s="22" t="str">
        <f t="shared" si="73"/>
        <v/>
      </c>
      <c r="C782" s="23" t="str">
        <f t="shared" si="76"/>
        <v/>
      </c>
      <c r="D782" s="23" t="str">
        <f t="shared" si="74"/>
        <v/>
      </c>
      <c r="E782" s="4" t="str">
        <f t="shared" si="75"/>
        <v/>
      </c>
      <c r="F782" s="24" t="str">
        <f>IFERROR(PriebežnéBMR,"")</f>
        <v/>
      </c>
      <c r="G782" s="24" t="str">
        <f>IFERROR(IF(K781&gt;0,F781*KoeficientAktivity+IF(HmotnosťCieľ="Udržať",0,IF(HmotnosťCieľ="ZNÍŽIŤ",-500,IF(HmotnosťCieľ="Zvýšiť",500))),""),"")</f>
        <v/>
      </c>
      <c r="H782" s="24" t="str">
        <f>IFERROR(F782*(KoeficientAktivity),"")</f>
        <v/>
      </c>
      <c r="I782" s="25" t="str">
        <f t="shared" si="72"/>
        <v/>
      </c>
      <c r="J782" s="25" t="str">
        <f t="shared" si="77"/>
        <v/>
      </c>
      <c r="K782" s="26" t="str">
        <f>IFERROR(IF(Štandardné,J782/KalNaLibru,J782/KalNaLibru/2.2),"")</f>
        <v/>
      </c>
      <c r="L782" s="27" t="str">
        <f>IFERROR(HmotnosťNaStratuZískanie-K782,"")</f>
        <v/>
      </c>
      <c r="M782" s="29" t="str">
        <f>IFERROR(IF(B781&lt;&gt;"",L782/(HmotnosťNaStratuZískanie),""),"")</f>
        <v/>
      </c>
    </row>
    <row r="783" spans="2:13" ht="30" customHeight="1" x14ac:dyDescent="0.2">
      <c r="B783" s="22" t="str">
        <f t="shared" si="73"/>
        <v/>
      </c>
      <c r="C783" s="23" t="str">
        <f t="shared" si="76"/>
        <v/>
      </c>
      <c r="D783" s="23" t="str">
        <f t="shared" si="74"/>
        <v/>
      </c>
      <c r="E783" s="4" t="str">
        <f t="shared" si="75"/>
        <v/>
      </c>
      <c r="F783" s="24" t="str">
        <f>IFERROR(PriebežnéBMR,"")</f>
        <v/>
      </c>
      <c r="G783" s="24" t="str">
        <f>IFERROR(IF(K782&gt;0,F782*KoeficientAktivity+IF(HmotnosťCieľ="Udržať",0,IF(HmotnosťCieľ="ZNÍŽIŤ",-500,IF(HmotnosťCieľ="Zvýšiť",500))),""),"")</f>
        <v/>
      </c>
      <c r="H783" s="24" t="str">
        <f>IFERROR(F783*(KoeficientAktivity),"")</f>
        <v/>
      </c>
      <c r="I783" s="25" t="str">
        <f t="shared" si="72"/>
        <v/>
      </c>
      <c r="J783" s="25" t="str">
        <f t="shared" si="77"/>
        <v/>
      </c>
      <c r="K783" s="26" t="str">
        <f>IFERROR(IF(Štandardné,J783/KalNaLibru,J783/KalNaLibru/2.2),"")</f>
        <v/>
      </c>
      <c r="L783" s="27" t="str">
        <f>IFERROR(HmotnosťNaStratuZískanie-K783,"")</f>
        <v/>
      </c>
      <c r="M783" s="29" t="str">
        <f>IFERROR(IF(B782&lt;&gt;"",L783/(HmotnosťNaStratuZískanie),""),"")</f>
        <v/>
      </c>
    </row>
    <row r="784" spans="2:13" ht="30" customHeight="1" x14ac:dyDescent="0.2">
      <c r="B784" s="22" t="str">
        <f t="shared" si="73"/>
        <v/>
      </c>
      <c r="C784" s="23" t="str">
        <f t="shared" si="76"/>
        <v/>
      </c>
      <c r="D784" s="23" t="str">
        <f t="shared" si="74"/>
        <v/>
      </c>
      <c r="E784" s="4" t="str">
        <f t="shared" si="75"/>
        <v/>
      </c>
      <c r="F784" s="24" t="str">
        <f>IFERROR(PriebežnéBMR,"")</f>
        <v/>
      </c>
      <c r="G784" s="24" t="str">
        <f>IFERROR(IF(K783&gt;0,F783*KoeficientAktivity+IF(HmotnosťCieľ="Udržať",0,IF(HmotnosťCieľ="ZNÍŽIŤ",-500,IF(HmotnosťCieľ="Zvýšiť",500))),""),"")</f>
        <v/>
      </c>
      <c r="H784" s="24" t="str">
        <f>IFERROR(F784*(KoeficientAktivity),"")</f>
        <v/>
      </c>
      <c r="I784" s="25" t="str">
        <f t="shared" si="72"/>
        <v/>
      </c>
      <c r="J784" s="25" t="str">
        <f t="shared" si="77"/>
        <v/>
      </c>
      <c r="K784" s="26" t="str">
        <f>IFERROR(IF(Štandardné,J784/KalNaLibru,J784/KalNaLibru/2.2),"")</f>
        <v/>
      </c>
      <c r="L784" s="27" t="str">
        <f>IFERROR(HmotnosťNaStratuZískanie-K784,"")</f>
        <v/>
      </c>
      <c r="M784" s="29" t="str">
        <f>IFERROR(IF(B783&lt;&gt;"",L784/(HmotnosťNaStratuZískanie),""),"")</f>
        <v/>
      </c>
    </row>
    <row r="785" spans="2:13" ht="30" customHeight="1" x14ac:dyDescent="0.2">
      <c r="B785" s="22" t="str">
        <f t="shared" si="73"/>
        <v/>
      </c>
      <c r="C785" s="23" t="str">
        <f t="shared" si="76"/>
        <v/>
      </c>
      <c r="D785" s="23" t="str">
        <f t="shared" si="74"/>
        <v/>
      </c>
      <c r="E785" s="4" t="str">
        <f t="shared" si="75"/>
        <v/>
      </c>
      <c r="F785" s="24" t="str">
        <f>IFERROR(PriebežnéBMR,"")</f>
        <v/>
      </c>
      <c r="G785" s="24" t="str">
        <f>IFERROR(IF(K784&gt;0,F784*KoeficientAktivity+IF(HmotnosťCieľ="Udržať",0,IF(HmotnosťCieľ="ZNÍŽIŤ",-500,IF(HmotnosťCieľ="Zvýšiť",500))),""),"")</f>
        <v/>
      </c>
      <c r="H785" s="24" t="str">
        <f>IFERROR(F785*(KoeficientAktivity),"")</f>
        <v/>
      </c>
      <c r="I785" s="25" t="str">
        <f t="shared" si="72"/>
        <v/>
      </c>
      <c r="J785" s="25" t="str">
        <f t="shared" si="77"/>
        <v/>
      </c>
      <c r="K785" s="26" t="str">
        <f>IFERROR(IF(Štandardné,J785/KalNaLibru,J785/KalNaLibru/2.2),"")</f>
        <v/>
      </c>
      <c r="L785" s="27" t="str">
        <f>IFERROR(HmotnosťNaStratuZískanie-K785,"")</f>
        <v/>
      </c>
      <c r="M785" s="29" t="str">
        <f>IFERROR(IF(B784&lt;&gt;"",L785/(HmotnosťNaStratuZískanie),""),"")</f>
        <v/>
      </c>
    </row>
    <row r="786" spans="2:13" ht="30" customHeight="1" x14ac:dyDescent="0.2">
      <c r="B786" s="22" t="str">
        <f t="shared" si="73"/>
        <v/>
      </c>
      <c r="C786" s="23" t="str">
        <f t="shared" si="76"/>
        <v/>
      </c>
      <c r="D786" s="23" t="str">
        <f t="shared" si="74"/>
        <v/>
      </c>
      <c r="E786" s="4" t="str">
        <f t="shared" si="75"/>
        <v/>
      </c>
      <c r="F786" s="24" t="str">
        <f>IFERROR(PriebežnéBMR,"")</f>
        <v/>
      </c>
      <c r="G786" s="24" t="str">
        <f>IFERROR(IF(K785&gt;0,F785*KoeficientAktivity+IF(HmotnosťCieľ="Udržať",0,IF(HmotnosťCieľ="ZNÍŽIŤ",-500,IF(HmotnosťCieľ="Zvýšiť",500))),""),"")</f>
        <v/>
      </c>
      <c r="H786" s="24" t="str">
        <f>IFERROR(F786*(KoeficientAktivity),"")</f>
        <v/>
      </c>
      <c r="I786" s="25" t="str">
        <f t="shared" si="72"/>
        <v/>
      </c>
      <c r="J786" s="25" t="str">
        <f t="shared" si="77"/>
        <v/>
      </c>
      <c r="K786" s="26" t="str">
        <f>IFERROR(IF(Štandardné,J786/KalNaLibru,J786/KalNaLibru/2.2),"")</f>
        <v/>
      </c>
      <c r="L786" s="27" t="str">
        <f>IFERROR(HmotnosťNaStratuZískanie-K786,"")</f>
        <v/>
      </c>
      <c r="M786" s="29" t="str">
        <f>IFERROR(IF(B785&lt;&gt;"",L786/(HmotnosťNaStratuZískanie),""),"")</f>
        <v/>
      </c>
    </row>
    <row r="787" spans="2:13" ht="30" customHeight="1" x14ac:dyDescent="0.2">
      <c r="B787" s="22" t="str">
        <f t="shared" si="73"/>
        <v/>
      </c>
      <c r="C787" s="23" t="str">
        <f t="shared" si="76"/>
        <v/>
      </c>
      <c r="D787" s="23" t="str">
        <f t="shared" si="74"/>
        <v/>
      </c>
      <c r="E787" s="4" t="str">
        <f t="shared" si="75"/>
        <v/>
      </c>
      <c r="F787" s="24" t="str">
        <f>IFERROR(PriebežnéBMR,"")</f>
        <v/>
      </c>
      <c r="G787" s="24" t="str">
        <f>IFERROR(IF(K786&gt;0,F786*KoeficientAktivity+IF(HmotnosťCieľ="Udržať",0,IF(HmotnosťCieľ="ZNÍŽIŤ",-500,IF(HmotnosťCieľ="Zvýšiť",500))),""),"")</f>
        <v/>
      </c>
      <c r="H787" s="24" t="str">
        <f>IFERROR(F787*(KoeficientAktivity),"")</f>
        <v/>
      </c>
      <c r="I787" s="25" t="str">
        <f t="shared" si="72"/>
        <v/>
      </c>
      <c r="J787" s="25" t="str">
        <f t="shared" si="77"/>
        <v/>
      </c>
      <c r="K787" s="26" t="str">
        <f>IFERROR(IF(Štandardné,J787/KalNaLibru,J787/KalNaLibru/2.2),"")</f>
        <v/>
      </c>
      <c r="L787" s="27" t="str">
        <f>IFERROR(HmotnosťNaStratuZískanie-K787,"")</f>
        <v/>
      </c>
      <c r="M787" s="29" t="str">
        <f>IFERROR(IF(B786&lt;&gt;"",L787/(HmotnosťNaStratuZískanie),""),"")</f>
        <v/>
      </c>
    </row>
    <row r="788" spans="2:13" ht="30" customHeight="1" x14ac:dyDescent="0.2">
      <c r="B788" s="22" t="str">
        <f t="shared" si="73"/>
        <v/>
      </c>
      <c r="C788" s="23" t="str">
        <f t="shared" si="76"/>
        <v/>
      </c>
      <c r="D788" s="23" t="str">
        <f t="shared" si="74"/>
        <v/>
      </c>
      <c r="E788" s="4" t="str">
        <f t="shared" si="75"/>
        <v/>
      </c>
      <c r="F788" s="24" t="str">
        <f>IFERROR(PriebežnéBMR,"")</f>
        <v/>
      </c>
      <c r="G788" s="24" t="str">
        <f>IFERROR(IF(K787&gt;0,F787*KoeficientAktivity+IF(HmotnosťCieľ="Udržať",0,IF(HmotnosťCieľ="ZNÍŽIŤ",-500,IF(HmotnosťCieľ="Zvýšiť",500))),""),"")</f>
        <v/>
      </c>
      <c r="H788" s="24" t="str">
        <f>IFERROR(F788*(KoeficientAktivity),"")</f>
        <v/>
      </c>
      <c r="I788" s="25" t="str">
        <f t="shared" si="72"/>
        <v/>
      </c>
      <c r="J788" s="25" t="str">
        <f t="shared" si="77"/>
        <v/>
      </c>
      <c r="K788" s="26" t="str">
        <f>IFERROR(IF(Štandardné,J788/KalNaLibru,J788/KalNaLibru/2.2),"")</f>
        <v/>
      </c>
      <c r="L788" s="27" t="str">
        <f>IFERROR(HmotnosťNaStratuZískanie-K788,"")</f>
        <v/>
      </c>
      <c r="M788" s="29" t="str">
        <f>IFERROR(IF(B787&lt;&gt;"",L788/(HmotnosťNaStratuZískanie),""),"")</f>
        <v/>
      </c>
    </row>
    <row r="789" spans="2:13" ht="30" customHeight="1" x14ac:dyDescent="0.2">
      <c r="B789" s="22" t="str">
        <f t="shared" si="73"/>
        <v/>
      </c>
      <c r="C789" s="23" t="str">
        <f t="shared" si="76"/>
        <v/>
      </c>
      <c r="D789" s="23" t="str">
        <f t="shared" si="74"/>
        <v/>
      </c>
      <c r="E789" s="4" t="str">
        <f t="shared" si="75"/>
        <v/>
      </c>
      <c r="F789" s="24" t="str">
        <f>IFERROR(PriebežnéBMR,"")</f>
        <v/>
      </c>
      <c r="G789" s="24" t="str">
        <f>IFERROR(IF(K788&gt;0,F788*KoeficientAktivity+IF(HmotnosťCieľ="Udržať",0,IF(HmotnosťCieľ="ZNÍŽIŤ",-500,IF(HmotnosťCieľ="Zvýšiť",500))),""),"")</f>
        <v/>
      </c>
      <c r="H789" s="24" t="str">
        <f>IFERROR(F789*(KoeficientAktivity),"")</f>
        <v/>
      </c>
      <c r="I789" s="25" t="str">
        <f t="shared" si="72"/>
        <v/>
      </c>
      <c r="J789" s="25" t="str">
        <f t="shared" si="77"/>
        <v/>
      </c>
      <c r="K789" s="26" t="str">
        <f>IFERROR(IF(Štandardné,J789/KalNaLibru,J789/KalNaLibru/2.2),"")</f>
        <v/>
      </c>
      <c r="L789" s="27" t="str">
        <f>IFERROR(HmotnosťNaStratuZískanie-K789,"")</f>
        <v/>
      </c>
      <c r="M789" s="29" t="str">
        <f>IFERROR(IF(B788&lt;&gt;"",L789/(HmotnosťNaStratuZískanie),""),"")</f>
        <v/>
      </c>
    </row>
    <row r="790" spans="2:13" ht="30" customHeight="1" x14ac:dyDescent="0.2">
      <c r="B790" s="22" t="str">
        <f t="shared" si="73"/>
        <v/>
      </c>
      <c r="C790" s="23" t="str">
        <f t="shared" si="76"/>
        <v/>
      </c>
      <c r="D790" s="23" t="str">
        <f t="shared" si="74"/>
        <v/>
      </c>
      <c r="E790" s="4" t="str">
        <f t="shared" si="75"/>
        <v/>
      </c>
      <c r="F790" s="24" t="str">
        <f>IFERROR(PriebežnéBMR,"")</f>
        <v/>
      </c>
      <c r="G790" s="24" t="str">
        <f>IFERROR(IF(K789&gt;0,F789*KoeficientAktivity+IF(HmotnosťCieľ="Udržať",0,IF(HmotnosťCieľ="ZNÍŽIŤ",-500,IF(HmotnosťCieľ="Zvýšiť",500))),""),"")</f>
        <v/>
      </c>
      <c r="H790" s="24" t="str">
        <f>IFERROR(F790*(KoeficientAktivity),"")</f>
        <v/>
      </c>
      <c r="I790" s="25" t="str">
        <f t="shared" si="72"/>
        <v/>
      </c>
      <c r="J790" s="25" t="str">
        <f t="shared" si="77"/>
        <v/>
      </c>
      <c r="K790" s="26" t="str">
        <f>IFERROR(IF(Štandardné,J790/KalNaLibru,J790/KalNaLibru/2.2),"")</f>
        <v/>
      </c>
      <c r="L790" s="27" t="str">
        <f>IFERROR(HmotnosťNaStratuZískanie-K790,"")</f>
        <v/>
      </c>
      <c r="M790" s="29" t="str">
        <f>IFERROR(IF(B789&lt;&gt;"",L790/(HmotnosťNaStratuZískanie),""),"")</f>
        <v/>
      </c>
    </row>
    <row r="791" spans="2:13" ht="30" customHeight="1" x14ac:dyDescent="0.2">
      <c r="B791" s="22" t="str">
        <f t="shared" si="73"/>
        <v/>
      </c>
      <c r="C791" s="23" t="str">
        <f t="shared" si="76"/>
        <v/>
      </c>
      <c r="D791" s="23" t="str">
        <f t="shared" si="74"/>
        <v/>
      </c>
      <c r="E791" s="4" t="str">
        <f t="shared" si="75"/>
        <v/>
      </c>
      <c r="F791" s="24" t="str">
        <f>IFERROR(PriebežnéBMR,"")</f>
        <v/>
      </c>
      <c r="G791" s="24" t="str">
        <f>IFERROR(IF(K790&gt;0,F790*KoeficientAktivity+IF(HmotnosťCieľ="Udržať",0,IF(HmotnosťCieľ="ZNÍŽIŤ",-500,IF(HmotnosťCieľ="Zvýšiť",500))),""),"")</f>
        <v/>
      </c>
      <c r="H791" s="24" t="str">
        <f>IFERROR(F791*(KoeficientAktivity),"")</f>
        <v/>
      </c>
      <c r="I791" s="25" t="str">
        <f t="shared" si="72"/>
        <v/>
      </c>
      <c r="J791" s="25" t="str">
        <f t="shared" si="77"/>
        <v/>
      </c>
      <c r="K791" s="26" t="str">
        <f>IFERROR(IF(Štandardné,J791/KalNaLibru,J791/KalNaLibru/2.2),"")</f>
        <v/>
      </c>
      <c r="L791" s="27" t="str">
        <f>IFERROR(HmotnosťNaStratuZískanie-K791,"")</f>
        <v/>
      </c>
      <c r="M791" s="29" t="str">
        <f>IFERROR(IF(B790&lt;&gt;"",L791/(HmotnosťNaStratuZískanie),""),"")</f>
        <v/>
      </c>
    </row>
    <row r="792" spans="2:13" ht="30" customHeight="1" x14ac:dyDescent="0.2">
      <c r="B792" s="22" t="str">
        <f t="shared" si="73"/>
        <v/>
      </c>
      <c r="C792" s="23" t="str">
        <f t="shared" si="76"/>
        <v/>
      </c>
      <c r="D792" s="23" t="str">
        <f t="shared" si="74"/>
        <v/>
      </c>
      <c r="E792" s="4" t="str">
        <f t="shared" si="75"/>
        <v/>
      </c>
      <c r="F792" s="24" t="str">
        <f>IFERROR(PriebežnéBMR,"")</f>
        <v/>
      </c>
      <c r="G792" s="24" t="str">
        <f>IFERROR(IF(K791&gt;0,F791*KoeficientAktivity+IF(HmotnosťCieľ="Udržať",0,IF(HmotnosťCieľ="ZNÍŽIŤ",-500,IF(HmotnosťCieľ="Zvýšiť",500))),""),"")</f>
        <v/>
      </c>
      <c r="H792" s="24" t="str">
        <f>IFERROR(F792*(KoeficientAktivity),"")</f>
        <v/>
      </c>
      <c r="I792" s="25" t="str">
        <f t="shared" si="72"/>
        <v/>
      </c>
      <c r="J792" s="25" t="str">
        <f t="shared" si="77"/>
        <v/>
      </c>
      <c r="K792" s="26" t="str">
        <f>IFERROR(IF(Štandardné,J792/KalNaLibru,J792/KalNaLibru/2.2),"")</f>
        <v/>
      </c>
      <c r="L792" s="27" t="str">
        <f>IFERROR(HmotnosťNaStratuZískanie-K792,"")</f>
        <v/>
      </c>
      <c r="M792" s="29" t="str">
        <f>IFERROR(IF(B791&lt;&gt;"",L792/(HmotnosťNaStratuZískanie),""),"")</f>
        <v/>
      </c>
    </row>
    <row r="793" spans="2:13" ht="30" customHeight="1" x14ac:dyDescent="0.2">
      <c r="B793" s="22" t="str">
        <f t="shared" si="73"/>
        <v/>
      </c>
      <c r="C793" s="23" t="str">
        <f t="shared" si="76"/>
        <v/>
      </c>
      <c r="D793" s="23" t="str">
        <f t="shared" si="74"/>
        <v/>
      </c>
      <c r="E793" s="4" t="str">
        <f t="shared" si="75"/>
        <v/>
      </c>
      <c r="F793" s="24" t="str">
        <f>IFERROR(PriebežnéBMR,"")</f>
        <v/>
      </c>
      <c r="G793" s="24" t="str">
        <f>IFERROR(IF(K792&gt;0,F792*KoeficientAktivity+IF(HmotnosťCieľ="Udržať",0,IF(HmotnosťCieľ="ZNÍŽIŤ",-500,IF(HmotnosťCieľ="Zvýšiť",500))),""),"")</f>
        <v/>
      </c>
      <c r="H793" s="24" t="str">
        <f>IFERROR(F793*(KoeficientAktivity),"")</f>
        <v/>
      </c>
      <c r="I793" s="25" t="str">
        <f t="shared" si="72"/>
        <v/>
      </c>
      <c r="J793" s="25" t="str">
        <f t="shared" si="77"/>
        <v/>
      </c>
      <c r="K793" s="26" t="str">
        <f>IFERROR(IF(Štandardné,J793/KalNaLibru,J793/KalNaLibru/2.2),"")</f>
        <v/>
      </c>
      <c r="L793" s="27" t="str">
        <f>IFERROR(HmotnosťNaStratuZískanie-K793,"")</f>
        <v/>
      </c>
      <c r="M793" s="29" t="str">
        <f>IFERROR(IF(B792&lt;&gt;"",L793/(HmotnosťNaStratuZískanie),""),"")</f>
        <v/>
      </c>
    </row>
    <row r="794" spans="2:13" ht="30" customHeight="1" x14ac:dyDescent="0.2">
      <c r="B794" s="22" t="str">
        <f t="shared" si="73"/>
        <v/>
      </c>
      <c r="C794" s="23" t="str">
        <f t="shared" si="76"/>
        <v/>
      </c>
      <c r="D794" s="23" t="str">
        <f t="shared" si="74"/>
        <v/>
      </c>
      <c r="E794" s="4" t="str">
        <f t="shared" si="75"/>
        <v/>
      </c>
      <c r="F794" s="24" t="str">
        <f>IFERROR(PriebežnéBMR,"")</f>
        <v/>
      </c>
      <c r="G794" s="24" t="str">
        <f>IFERROR(IF(K793&gt;0,F793*KoeficientAktivity+IF(HmotnosťCieľ="Udržať",0,IF(HmotnosťCieľ="ZNÍŽIŤ",-500,IF(HmotnosťCieľ="Zvýšiť",500))),""),"")</f>
        <v/>
      </c>
      <c r="H794" s="24" t="str">
        <f>IFERROR(F794*(KoeficientAktivity),"")</f>
        <v/>
      </c>
      <c r="I794" s="25" t="str">
        <f t="shared" si="72"/>
        <v/>
      </c>
      <c r="J794" s="25" t="str">
        <f t="shared" si="77"/>
        <v/>
      </c>
      <c r="K794" s="26" t="str">
        <f>IFERROR(IF(Štandardné,J794/KalNaLibru,J794/KalNaLibru/2.2),"")</f>
        <v/>
      </c>
      <c r="L794" s="27" t="str">
        <f>IFERROR(HmotnosťNaStratuZískanie-K794,"")</f>
        <v/>
      </c>
      <c r="M794" s="29" t="str">
        <f>IFERROR(IF(B793&lt;&gt;"",L794/(HmotnosťNaStratuZískanie),""),"")</f>
        <v/>
      </c>
    </row>
    <row r="795" spans="2:13" ht="30" customHeight="1" x14ac:dyDescent="0.2">
      <c r="B795" s="22" t="str">
        <f t="shared" si="73"/>
        <v/>
      </c>
      <c r="C795" s="23" t="str">
        <f t="shared" si="76"/>
        <v/>
      </c>
      <c r="D795" s="23" t="str">
        <f t="shared" si="74"/>
        <v/>
      </c>
      <c r="E795" s="4" t="str">
        <f t="shared" si="75"/>
        <v/>
      </c>
      <c r="F795" s="24" t="str">
        <f>IFERROR(PriebežnéBMR,"")</f>
        <v/>
      </c>
      <c r="G795" s="24" t="str">
        <f>IFERROR(IF(K794&gt;0,F794*KoeficientAktivity+IF(HmotnosťCieľ="Udržať",0,IF(HmotnosťCieľ="ZNÍŽIŤ",-500,IF(HmotnosťCieľ="Zvýšiť",500))),""),"")</f>
        <v/>
      </c>
      <c r="H795" s="24" t="str">
        <f>IFERROR(F795*(KoeficientAktivity),"")</f>
        <v/>
      </c>
      <c r="I795" s="25" t="str">
        <f t="shared" si="72"/>
        <v/>
      </c>
      <c r="J795" s="25" t="str">
        <f t="shared" si="77"/>
        <v/>
      </c>
      <c r="K795" s="26" t="str">
        <f>IFERROR(IF(Štandardné,J795/KalNaLibru,J795/KalNaLibru/2.2),"")</f>
        <v/>
      </c>
      <c r="L795" s="27" t="str">
        <f>IFERROR(HmotnosťNaStratuZískanie-K795,"")</f>
        <v/>
      </c>
      <c r="M795" s="29" t="str">
        <f>IFERROR(IF(B794&lt;&gt;"",L795/(HmotnosťNaStratuZískanie),""),"")</f>
        <v/>
      </c>
    </row>
    <row r="796" spans="2:13" ht="30" customHeight="1" x14ac:dyDescent="0.2">
      <c r="B796" s="22" t="str">
        <f t="shared" si="73"/>
        <v/>
      </c>
      <c r="C796" s="23" t="str">
        <f t="shared" si="76"/>
        <v/>
      </c>
      <c r="D796" s="23" t="str">
        <f t="shared" si="74"/>
        <v/>
      </c>
      <c r="E796" s="4" t="str">
        <f t="shared" si="75"/>
        <v/>
      </c>
      <c r="F796" s="24" t="str">
        <f>IFERROR(PriebežnéBMR,"")</f>
        <v/>
      </c>
      <c r="G796" s="24" t="str">
        <f>IFERROR(IF(K795&gt;0,F795*KoeficientAktivity+IF(HmotnosťCieľ="Udržať",0,IF(HmotnosťCieľ="ZNÍŽIŤ",-500,IF(HmotnosťCieľ="Zvýšiť",500))),""),"")</f>
        <v/>
      </c>
      <c r="H796" s="24" t="str">
        <f>IFERROR(F796*(KoeficientAktivity),"")</f>
        <v/>
      </c>
      <c r="I796" s="25" t="str">
        <f t="shared" si="72"/>
        <v/>
      </c>
      <c r="J796" s="25" t="str">
        <f t="shared" si="77"/>
        <v/>
      </c>
      <c r="K796" s="26" t="str">
        <f>IFERROR(IF(Štandardné,J796/KalNaLibru,J796/KalNaLibru/2.2),"")</f>
        <v/>
      </c>
      <c r="L796" s="27" t="str">
        <f>IFERROR(HmotnosťNaStratuZískanie-K796,"")</f>
        <v/>
      </c>
      <c r="M796" s="29" t="str">
        <f>IFERROR(IF(B795&lt;&gt;"",L796/(HmotnosťNaStratuZískanie),""),"")</f>
        <v/>
      </c>
    </row>
    <row r="797" spans="2:13" ht="30" customHeight="1" x14ac:dyDescent="0.2">
      <c r="B797" s="22" t="str">
        <f t="shared" si="73"/>
        <v/>
      </c>
      <c r="C797" s="23" t="str">
        <f t="shared" si="76"/>
        <v/>
      </c>
      <c r="D797" s="23" t="str">
        <f t="shared" si="74"/>
        <v/>
      </c>
      <c r="E797" s="4" t="str">
        <f t="shared" si="75"/>
        <v/>
      </c>
      <c r="F797" s="24" t="str">
        <f>IFERROR(PriebežnéBMR,"")</f>
        <v/>
      </c>
      <c r="G797" s="24" t="str">
        <f>IFERROR(IF(K796&gt;0,F796*KoeficientAktivity+IF(HmotnosťCieľ="Udržať",0,IF(HmotnosťCieľ="ZNÍŽIŤ",-500,IF(HmotnosťCieľ="Zvýšiť",500))),""),"")</f>
        <v/>
      </c>
      <c r="H797" s="24" t="str">
        <f>IFERROR(F797*(KoeficientAktivity),"")</f>
        <v/>
      </c>
      <c r="I797" s="25" t="str">
        <f t="shared" si="72"/>
        <v/>
      </c>
      <c r="J797" s="25" t="str">
        <f t="shared" si="77"/>
        <v/>
      </c>
      <c r="K797" s="26" t="str">
        <f>IFERROR(IF(Štandardné,J797/KalNaLibru,J797/KalNaLibru/2.2),"")</f>
        <v/>
      </c>
      <c r="L797" s="27" t="str">
        <f>IFERROR(HmotnosťNaStratuZískanie-K797,"")</f>
        <v/>
      </c>
      <c r="M797" s="29" t="str">
        <f>IFERROR(IF(B796&lt;&gt;"",L797/(HmotnosťNaStratuZískanie),""),"")</f>
        <v/>
      </c>
    </row>
    <row r="798" spans="2:13" ht="30" customHeight="1" x14ac:dyDescent="0.2">
      <c r="B798" s="22" t="str">
        <f t="shared" si="73"/>
        <v/>
      </c>
      <c r="C798" s="23" t="str">
        <f t="shared" si="76"/>
        <v/>
      </c>
      <c r="D798" s="23" t="str">
        <f t="shared" si="74"/>
        <v/>
      </c>
      <c r="E798" s="4" t="str">
        <f t="shared" si="75"/>
        <v/>
      </c>
      <c r="F798" s="24" t="str">
        <f>IFERROR(PriebežnéBMR,"")</f>
        <v/>
      </c>
      <c r="G798" s="24" t="str">
        <f>IFERROR(IF(K797&gt;0,F797*KoeficientAktivity+IF(HmotnosťCieľ="Udržať",0,IF(HmotnosťCieľ="ZNÍŽIŤ",-500,IF(HmotnosťCieľ="Zvýšiť",500))),""),"")</f>
        <v/>
      </c>
      <c r="H798" s="24" t="str">
        <f>IFERROR(F798*(KoeficientAktivity),"")</f>
        <v/>
      </c>
      <c r="I798" s="25" t="str">
        <f t="shared" si="72"/>
        <v/>
      </c>
      <c r="J798" s="25" t="str">
        <f t="shared" si="77"/>
        <v/>
      </c>
      <c r="K798" s="26" t="str">
        <f>IFERROR(IF(Štandardné,J798/KalNaLibru,J798/KalNaLibru/2.2),"")</f>
        <v/>
      </c>
      <c r="L798" s="27" t="str">
        <f>IFERROR(HmotnosťNaStratuZískanie-K798,"")</f>
        <v/>
      </c>
      <c r="M798" s="29" t="str">
        <f>IFERROR(IF(B797&lt;&gt;"",L798/(HmotnosťNaStratuZískanie),""),"")</f>
        <v/>
      </c>
    </row>
    <row r="799" spans="2:13" ht="30" customHeight="1" x14ac:dyDescent="0.2">
      <c r="B799" s="22" t="str">
        <f t="shared" si="73"/>
        <v/>
      </c>
      <c r="C799" s="23" t="str">
        <f t="shared" si="76"/>
        <v/>
      </c>
      <c r="D799" s="23" t="str">
        <f t="shared" si="74"/>
        <v/>
      </c>
      <c r="E799" s="4" t="str">
        <f t="shared" si="75"/>
        <v/>
      </c>
      <c r="F799" s="24" t="str">
        <f>IFERROR(PriebežnéBMR,"")</f>
        <v/>
      </c>
      <c r="G799" s="24" t="str">
        <f>IFERROR(IF(K798&gt;0,F798*KoeficientAktivity+IF(HmotnosťCieľ="Udržať",0,IF(HmotnosťCieľ="ZNÍŽIŤ",-500,IF(HmotnosťCieľ="Zvýšiť",500))),""),"")</f>
        <v/>
      </c>
      <c r="H799" s="24" t="str">
        <f>IFERROR(F799*(KoeficientAktivity),"")</f>
        <v/>
      </c>
      <c r="I799" s="25" t="str">
        <f t="shared" si="72"/>
        <v/>
      </c>
      <c r="J799" s="25" t="str">
        <f t="shared" si="77"/>
        <v/>
      </c>
      <c r="K799" s="26" t="str">
        <f>IFERROR(IF(Štandardné,J799/KalNaLibru,J799/KalNaLibru/2.2),"")</f>
        <v/>
      </c>
      <c r="L799" s="27" t="str">
        <f>IFERROR(HmotnosťNaStratuZískanie-K799,"")</f>
        <v/>
      </c>
      <c r="M799" s="29" t="str">
        <f>IFERROR(IF(B798&lt;&gt;"",L799/(HmotnosťNaStratuZískanie),""),"")</f>
        <v/>
      </c>
    </row>
    <row r="800" spans="2:13" ht="30" customHeight="1" x14ac:dyDescent="0.2">
      <c r="B800" s="22" t="str">
        <f t="shared" si="73"/>
        <v/>
      </c>
      <c r="C800" s="23" t="str">
        <f t="shared" si="76"/>
        <v/>
      </c>
      <c r="D800" s="23" t="str">
        <f t="shared" si="74"/>
        <v/>
      </c>
      <c r="E800" s="4" t="str">
        <f t="shared" si="75"/>
        <v/>
      </c>
      <c r="F800" s="24" t="str">
        <f>IFERROR(PriebežnéBMR,"")</f>
        <v/>
      </c>
      <c r="G800" s="24" t="str">
        <f>IFERROR(IF(K799&gt;0,F799*KoeficientAktivity+IF(HmotnosťCieľ="Udržať",0,IF(HmotnosťCieľ="ZNÍŽIŤ",-500,IF(HmotnosťCieľ="Zvýšiť",500))),""),"")</f>
        <v/>
      </c>
      <c r="H800" s="24" t="str">
        <f>IFERROR(F800*(KoeficientAktivity),"")</f>
        <v/>
      </c>
      <c r="I800" s="25" t="str">
        <f t="shared" si="72"/>
        <v/>
      </c>
      <c r="J800" s="25" t="str">
        <f t="shared" si="77"/>
        <v/>
      </c>
      <c r="K800" s="26" t="str">
        <f>IFERROR(IF(Štandardné,J800/KalNaLibru,J800/KalNaLibru/2.2),"")</f>
        <v/>
      </c>
      <c r="L800" s="27" t="str">
        <f>IFERROR(HmotnosťNaStratuZískanie-K800,"")</f>
        <v/>
      </c>
      <c r="M800" s="29" t="str">
        <f>IFERROR(IF(B799&lt;&gt;"",L800/(HmotnosťNaStratuZískanie),""),"")</f>
        <v/>
      </c>
    </row>
    <row r="801" spans="2:13" ht="30" customHeight="1" x14ac:dyDescent="0.2">
      <c r="B801" s="22" t="str">
        <f t="shared" si="73"/>
        <v/>
      </c>
      <c r="C801" s="23" t="str">
        <f t="shared" si="76"/>
        <v/>
      </c>
      <c r="D801" s="23" t="str">
        <f t="shared" si="74"/>
        <v/>
      </c>
      <c r="E801" s="4" t="str">
        <f t="shared" si="75"/>
        <v/>
      </c>
      <c r="F801" s="24" t="str">
        <f>IFERROR(PriebežnéBMR,"")</f>
        <v/>
      </c>
      <c r="G801" s="24" t="str">
        <f>IFERROR(IF(K800&gt;0,F800*KoeficientAktivity+IF(HmotnosťCieľ="Udržať",0,IF(HmotnosťCieľ="ZNÍŽIŤ",-500,IF(HmotnosťCieľ="Zvýšiť",500))),""),"")</f>
        <v/>
      </c>
      <c r="H801" s="24" t="str">
        <f>IFERROR(F801*(KoeficientAktivity),"")</f>
        <v/>
      </c>
      <c r="I801" s="25" t="str">
        <f t="shared" si="72"/>
        <v/>
      </c>
      <c r="J801" s="25" t="str">
        <f t="shared" si="77"/>
        <v/>
      </c>
      <c r="K801" s="26" t="str">
        <f>IFERROR(IF(Štandardné,J801/KalNaLibru,J801/KalNaLibru/2.2),"")</f>
        <v/>
      </c>
      <c r="L801" s="27" t="str">
        <f>IFERROR(HmotnosťNaStratuZískanie-K801,"")</f>
        <v/>
      </c>
      <c r="M801" s="29" t="str">
        <f>IFERROR(IF(B800&lt;&gt;"",L801/(HmotnosťNaStratuZískanie),""),"")</f>
        <v/>
      </c>
    </row>
    <row r="802" spans="2:13" ht="30" customHeight="1" x14ac:dyDescent="0.2">
      <c r="B802" s="22" t="str">
        <f t="shared" si="73"/>
        <v/>
      </c>
      <c r="C802" s="23" t="str">
        <f t="shared" si="76"/>
        <v/>
      </c>
      <c r="D802" s="23" t="str">
        <f t="shared" si="74"/>
        <v/>
      </c>
      <c r="E802" s="4" t="str">
        <f t="shared" si="75"/>
        <v/>
      </c>
      <c r="F802" s="24" t="str">
        <f>IFERROR(PriebežnéBMR,"")</f>
        <v/>
      </c>
      <c r="G802" s="24" t="str">
        <f>IFERROR(IF(K801&gt;0,F801*KoeficientAktivity+IF(HmotnosťCieľ="Udržať",0,IF(HmotnosťCieľ="ZNÍŽIŤ",-500,IF(HmotnosťCieľ="Zvýšiť",500))),""),"")</f>
        <v/>
      </c>
      <c r="H802" s="24" t="str">
        <f>IFERROR(F802*(KoeficientAktivity),"")</f>
        <v/>
      </c>
      <c r="I802" s="25" t="str">
        <f t="shared" si="72"/>
        <v/>
      </c>
      <c r="J802" s="25" t="str">
        <f t="shared" si="77"/>
        <v/>
      </c>
      <c r="K802" s="26" t="str">
        <f>IFERROR(IF(Štandardné,J802/KalNaLibru,J802/KalNaLibru/2.2),"")</f>
        <v/>
      </c>
      <c r="L802" s="27" t="str">
        <f>IFERROR(HmotnosťNaStratuZískanie-K802,"")</f>
        <v/>
      </c>
      <c r="M802" s="29" t="str">
        <f>IFERROR(IF(B801&lt;&gt;"",L802/(HmotnosťNaStratuZískanie),""),"")</f>
        <v/>
      </c>
    </row>
    <row r="803" spans="2:13" ht="30" customHeight="1" x14ac:dyDescent="0.2">
      <c r="B803" s="22" t="str">
        <f t="shared" si="73"/>
        <v/>
      </c>
      <c r="C803" s="23" t="str">
        <f t="shared" si="76"/>
        <v/>
      </c>
      <c r="D803" s="23" t="str">
        <f t="shared" si="74"/>
        <v/>
      </c>
      <c r="E803" s="4" t="str">
        <f t="shared" si="75"/>
        <v/>
      </c>
      <c r="F803" s="24" t="str">
        <f>IFERROR(PriebežnéBMR,"")</f>
        <v/>
      </c>
      <c r="G803" s="24" t="str">
        <f>IFERROR(IF(K802&gt;0,F802*KoeficientAktivity+IF(HmotnosťCieľ="Udržať",0,IF(HmotnosťCieľ="ZNÍŽIŤ",-500,IF(HmotnosťCieľ="Zvýšiť",500))),""),"")</f>
        <v/>
      </c>
      <c r="H803" s="24" t="str">
        <f>IFERROR(F803*(KoeficientAktivity),"")</f>
        <v/>
      </c>
      <c r="I803" s="25" t="str">
        <f t="shared" si="72"/>
        <v/>
      </c>
      <c r="J803" s="25" t="str">
        <f t="shared" si="77"/>
        <v/>
      </c>
      <c r="K803" s="26" t="str">
        <f>IFERROR(IF(Štandardné,J803/KalNaLibru,J803/KalNaLibru/2.2),"")</f>
        <v/>
      </c>
      <c r="L803" s="27" t="str">
        <f>IFERROR(HmotnosťNaStratuZískanie-K803,"")</f>
        <v/>
      </c>
      <c r="M803" s="29" t="str">
        <f>IFERROR(IF(B802&lt;&gt;"",L803/(HmotnosťNaStratuZískanie),""),"")</f>
        <v/>
      </c>
    </row>
    <row r="804" spans="2:13" ht="30" customHeight="1" x14ac:dyDescent="0.2">
      <c r="B804" s="22" t="str">
        <f t="shared" si="73"/>
        <v/>
      </c>
      <c r="C804" s="23" t="str">
        <f t="shared" si="76"/>
        <v/>
      </c>
      <c r="D804" s="23" t="str">
        <f t="shared" si="74"/>
        <v/>
      </c>
      <c r="E804" s="4" t="str">
        <f t="shared" si="75"/>
        <v/>
      </c>
      <c r="F804" s="24" t="str">
        <f>IFERROR(PriebežnéBMR,"")</f>
        <v/>
      </c>
      <c r="G804" s="24" t="str">
        <f>IFERROR(IF(K803&gt;0,F803*KoeficientAktivity+IF(HmotnosťCieľ="Udržať",0,IF(HmotnosťCieľ="ZNÍŽIŤ",-500,IF(HmotnosťCieľ="Zvýšiť",500))),""),"")</f>
        <v/>
      </c>
      <c r="H804" s="24" t="str">
        <f>IFERROR(F804*(KoeficientAktivity),"")</f>
        <v/>
      </c>
      <c r="I804" s="25" t="str">
        <f t="shared" si="72"/>
        <v/>
      </c>
      <c r="J804" s="25" t="str">
        <f t="shared" si="77"/>
        <v/>
      </c>
      <c r="K804" s="26" t="str">
        <f>IFERROR(IF(Štandardné,J804/KalNaLibru,J804/KalNaLibru/2.2),"")</f>
        <v/>
      </c>
      <c r="L804" s="27" t="str">
        <f>IFERROR(HmotnosťNaStratuZískanie-K804,"")</f>
        <v/>
      </c>
      <c r="M804" s="29" t="str">
        <f>IFERROR(IF(B803&lt;&gt;"",L804/(HmotnosťNaStratuZískanie),""),"")</f>
        <v/>
      </c>
    </row>
    <row r="805" spans="2:13" ht="30" customHeight="1" x14ac:dyDescent="0.2">
      <c r="B805" s="22" t="str">
        <f t="shared" si="73"/>
        <v/>
      </c>
      <c r="C805" s="23" t="str">
        <f t="shared" si="76"/>
        <v/>
      </c>
      <c r="D805" s="23" t="str">
        <f t="shared" si="74"/>
        <v/>
      </c>
      <c r="E805" s="4" t="str">
        <f t="shared" si="75"/>
        <v/>
      </c>
      <c r="F805" s="24" t="str">
        <f>IFERROR(PriebežnéBMR,"")</f>
        <v/>
      </c>
      <c r="G805" s="24" t="str">
        <f>IFERROR(IF(K804&gt;0,F804*KoeficientAktivity+IF(HmotnosťCieľ="Udržať",0,IF(HmotnosťCieľ="ZNÍŽIŤ",-500,IF(HmotnosťCieľ="Zvýšiť",500))),""),"")</f>
        <v/>
      </c>
      <c r="H805" s="24" t="str">
        <f>IFERROR(F805*(KoeficientAktivity),"")</f>
        <v/>
      </c>
      <c r="I805" s="25" t="str">
        <f t="shared" si="72"/>
        <v/>
      </c>
      <c r="J805" s="25" t="str">
        <f t="shared" si="77"/>
        <v/>
      </c>
      <c r="K805" s="26" t="str">
        <f>IFERROR(IF(Štandardné,J805/KalNaLibru,J805/KalNaLibru/2.2),"")</f>
        <v/>
      </c>
      <c r="L805" s="27" t="str">
        <f>IFERROR(HmotnosťNaStratuZískanie-K805,"")</f>
        <v/>
      </c>
      <c r="M805" s="29" t="str">
        <f>IFERROR(IF(B804&lt;&gt;"",L805/(HmotnosťNaStratuZískanie),""),"")</f>
        <v/>
      </c>
    </row>
    <row r="806" spans="2:13" ht="30" customHeight="1" x14ac:dyDescent="0.2">
      <c r="B806" s="22" t="str">
        <f t="shared" si="73"/>
        <v/>
      </c>
      <c r="C806" s="23" t="str">
        <f t="shared" si="76"/>
        <v/>
      </c>
      <c r="D806" s="23" t="str">
        <f t="shared" si="74"/>
        <v/>
      </c>
      <c r="E806" s="4" t="str">
        <f t="shared" si="75"/>
        <v/>
      </c>
      <c r="F806" s="24" t="str">
        <f>IFERROR(PriebežnéBMR,"")</f>
        <v/>
      </c>
      <c r="G806" s="24" t="str">
        <f>IFERROR(IF(K805&gt;0,F805*KoeficientAktivity+IF(HmotnosťCieľ="Udržať",0,IF(HmotnosťCieľ="ZNÍŽIŤ",-500,IF(HmotnosťCieľ="Zvýšiť",500))),""),"")</f>
        <v/>
      </c>
      <c r="H806" s="24" t="str">
        <f>IFERROR(F806*(KoeficientAktivity),"")</f>
        <v/>
      </c>
      <c r="I806" s="25" t="str">
        <f t="shared" si="72"/>
        <v/>
      </c>
      <c r="J806" s="25" t="str">
        <f t="shared" si="77"/>
        <v/>
      </c>
      <c r="K806" s="26" t="str">
        <f>IFERROR(IF(Štandardné,J806/KalNaLibru,J806/KalNaLibru/2.2),"")</f>
        <v/>
      </c>
      <c r="L806" s="27" t="str">
        <f>IFERROR(HmotnosťNaStratuZískanie-K806,"")</f>
        <v/>
      </c>
      <c r="M806" s="29" t="str">
        <f>IFERROR(IF(B805&lt;&gt;"",L806/(HmotnosťNaStratuZískanie),""),"")</f>
        <v/>
      </c>
    </row>
    <row r="807" spans="2:13" ht="30" customHeight="1" x14ac:dyDescent="0.2">
      <c r="B807" s="22" t="str">
        <f t="shared" si="73"/>
        <v/>
      </c>
      <c r="C807" s="23" t="str">
        <f t="shared" si="76"/>
        <v/>
      </c>
      <c r="D807" s="23" t="str">
        <f t="shared" si="74"/>
        <v/>
      </c>
      <c r="E807" s="4" t="str">
        <f t="shared" si="75"/>
        <v/>
      </c>
      <c r="F807" s="24" t="str">
        <f>IFERROR(PriebežnéBMR,"")</f>
        <v/>
      </c>
      <c r="G807" s="24" t="str">
        <f>IFERROR(IF(K806&gt;0,F806*KoeficientAktivity+IF(HmotnosťCieľ="Udržať",0,IF(HmotnosťCieľ="ZNÍŽIŤ",-500,IF(HmotnosťCieľ="Zvýšiť",500))),""),"")</f>
        <v/>
      </c>
      <c r="H807" s="24" t="str">
        <f>IFERROR(F807*(KoeficientAktivity),"")</f>
        <v/>
      </c>
      <c r="I807" s="25" t="str">
        <f t="shared" si="72"/>
        <v/>
      </c>
      <c r="J807" s="25" t="str">
        <f t="shared" si="77"/>
        <v/>
      </c>
      <c r="K807" s="26" t="str">
        <f>IFERROR(IF(Štandardné,J807/KalNaLibru,J807/KalNaLibru/2.2),"")</f>
        <v/>
      </c>
      <c r="L807" s="27" t="str">
        <f>IFERROR(HmotnosťNaStratuZískanie-K807,"")</f>
        <v/>
      </c>
      <c r="M807" s="29" t="str">
        <f>IFERROR(IF(B806&lt;&gt;"",L807/(HmotnosťNaStratuZískanie),""),"")</f>
        <v/>
      </c>
    </row>
    <row r="808" spans="2:13" ht="30" customHeight="1" x14ac:dyDescent="0.2">
      <c r="B808" s="22" t="str">
        <f t="shared" si="73"/>
        <v/>
      </c>
      <c r="C808" s="23" t="str">
        <f t="shared" si="76"/>
        <v/>
      </c>
      <c r="D808" s="23" t="str">
        <f t="shared" si="74"/>
        <v/>
      </c>
      <c r="E808" s="4" t="str">
        <f t="shared" si="75"/>
        <v/>
      </c>
      <c r="F808" s="24" t="str">
        <f>IFERROR(PriebežnéBMR,"")</f>
        <v/>
      </c>
      <c r="G808" s="24" t="str">
        <f>IFERROR(IF(K807&gt;0,F807*KoeficientAktivity+IF(HmotnosťCieľ="Udržať",0,IF(HmotnosťCieľ="ZNÍŽIŤ",-500,IF(HmotnosťCieľ="Zvýšiť",500))),""),"")</f>
        <v/>
      </c>
      <c r="H808" s="24" t="str">
        <f>IFERROR(F808*(KoeficientAktivity),"")</f>
        <v/>
      </c>
      <c r="I808" s="25" t="str">
        <f t="shared" si="72"/>
        <v/>
      </c>
      <c r="J808" s="25" t="str">
        <f t="shared" si="77"/>
        <v/>
      </c>
      <c r="K808" s="26" t="str">
        <f>IFERROR(IF(Štandardné,J808/KalNaLibru,J808/KalNaLibru/2.2),"")</f>
        <v/>
      </c>
      <c r="L808" s="27" t="str">
        <f>IFERROR(HmotnosťNaStratuZískanie-K808,"")</f>
        <v/>
      </c>
      <c r="M808" s="29" t="str">
        <f>IFERROR(IF(B807&lt;&gt;"",L808/(HmotnosťNaStratuZískanie),""),"")</f>
        <v/>
      </c>
    </row>
    <row r="809" spans="2:13" ht="30" customHeight="1" x14ac:dyDescent="0.2">
      <c r="B809" s="22" t="str">
        <f t="shared" si="73"/>
        <v/>
      </c>
      <c r="C809" s="23" t="str">
        <f t="shared" si="76"/>
        <v/>
      </c>
      <c r="D809" s="23" t="str">
        <f t="shared" si="74"/>
        <v/>
      </c>
      <c r="E809" s="4" t="str">
        <f t="shared" si="75"/>
        <v/>
      </c>
      <c r="F809" s="24" t="str">
        <f>IFERROR(PriebežnéBMR,"")</f>
        <v/>
      </c>
      <c r="G809" s="24" t="str">
        <f>IFERROR(IF(K808&gt;0,F808*KoeficientAktivity+IF(HmotnosťCieľ="Udržať",0,IF(HmotnosťCieľ="ZNÍŽIŤ",-500,IF(HmotnosťCieľ="Zvýšiť",500))),""),"")</f>
        <v/>
      </c>
      <c r="H809" s="24" t="str">
        <f>IFERROR(F809*(KoeficientAktivity),"")</f>
        <v/>
      </c>
      <c r="I809" s="25" t="str">
        <f t="shared" si="72"/>
        <v/>
      </c>
      <c r="J809" s="25" t="str">
        <f t="shared" si="77"/>
        <v/>
      </c>
      <c r="K809" s="26" t="str">
        <f>IFERROR(IF(Štandardné,J809/KalNaLibru,J809/KalNaLibru/2.2),"")</f>
        <v/>
      </c>
      <c r="L809" s="27" t="str">
        <f>IFERROR(HmotnosťNaStratuZískanie-K809,"")</f>
        <v/>
      </c>
      <c r="M809" s="29" t="str">
        <f>IFERROR(IF(B808&lt;&gt;"",L809/(HmotnosťNaStratuZískanie),""),"")</f>
        <v/>
      </c>
    </row>
    <row r="810" spans="2:13" ht="30" customHeight="1" x14ac:dyDescent="0.2">
      <c r="B810" s="22" t="str">
        <f t="shared" si="73"/>
        <v/>
      </c>
      <c r="C810" s="23" t="str">
        <f t="shared" si="76"/>
        <v/>
      </c>
      <c r="D810" s="23" t="str">
        <f t="shared" si="74"/>
        <v/>
      </c>
      <c r="E810" s="4" t="str">
        <f t="shared" si="75"/>
        <v/>
      </c>
      <c r="F810" s="24" t="str">
        <f>IFERROR(PriebežnéBMR,"")</f>
        <v/>
      </c>
      <c r="G810" s="24" t="str">
        <f>IFERROR(IF(K809&gt;0,F809*KoeficientAktivity+IF(HmotnosťCieľ="Udržať",0,IF(HmotnosťCieľ="ZNÍŽIŤ",-500,IF(HmotnosťCieľ="Zvýšiť",500))),""),"")</f>
        <v/>
      </c>
      <c r="H810" s="24" t="str">
        <f>IFERROR(F810*(KoeficientAktivity),"")</f>
        <v/>
      </c>
      <c r="I810" s="25" t="str">
        <f t="shared" si="72"/>
        <v/>
      </c>
      <c r="J810" s="25" t="str">
        <f t="shared" si="77"/>
        <v/>
      </c>
      <c r="K810" s="26" t="str">
        <f>IFERROR(IF(Štandardné,J810/KalNaLibru,J810/KalNaLibru/2.2),"")</f>
        <v/>
      </c>
      <c r="L810" s="27" t="str">
        <f>IFERROR(HmotnosťNaStratuZískanie-K810,"")</f>
        <v/>
      </c>
      <c r="M810" s="29" t="str">
        <f>IFERROR(IF(B809&lt;&gt;"",L810/(HmotnosťNaStratuZískanie),""),"")</f>
        <v/>
      </c>
    </row>
    <row r="811" spans="2:13" ht="30" customHeight="1" x14ac:dyDescent="0.2">
      <c r="B811" s="22" t="str">
        <f t="shared" si="73"/>
        <v/>
      </c>
      <c r="C811" s="23" t="str">
        <f t="shared" si="76"/>
        <v/>
      </c>
      <c r="D811" s="23" t="str">
        <f t="shared" si="74"/>
        <v/>
      </c>
      <c r="E811" s="4" t="str">
        <f t="shared" si="75"/>
        <v/>
      </c>
      <c r="F811" s="24" t="str">
        <f>IFERROR(PriebežnéBMR,"")</f>
        <v/>
      </c>
      <c r="G811" s="24" t="str">
        <f>IFERROR(IF(K810&gt;0,F810*KoeficientAktivity+IF(HmotnosťCieľ="Udržať",0,IF(HmotnosťCieľ="ZNÍŽIŤ",-500,IF(HmotnosťCieľ="Zvýšiť",500))),""),"")</f>
        <v/>
      </c>
      <c r="H811" s="24" t="str">
        <f>IFERROR(F811*(KoeficientAktivity),"")</f>
        <v/>
      </c>
      <c r="I811" s="25" t="str">
        <f t="shared" si="72"/>
        <v/>
      </c>
      <c r="J811" s="25" t="str">
        <f t="shared" si="77"/>
        <v/>
      </c>
      <c r="K811" s="26" t="str">
        <f>IFERROR(IF(Štandardné,J811/KalNaLibru,J811/KalNaLibru/2.2),"")</f>
        <v/>
      </c>
      <c r="L811" s="27" t="str">
        <f>IFERROR(HmotnosťNaStratuZískanie-K811,"")</f>
        <v/>
      </c>
      <c r="M811" s="29" t="str">
        <f>IFERROR(IF(B810&lt;&gt;"",L811/(HmotnosťNaStratuZískanie),""),"")</f>
        <v/>
      </c>
    </row>
    <row r="812" spans="2:13" ht="30" customHeight="1" x14ac:dyDescent="0.2">
      <c r="B812" s="22" t="str">
        <f t="shared" si="73"/>
        <v/>
      </c>
      <c r="C812" s="23" t="str">
        <f t="shared" si="76"/>
        <v/>
      </c>
      <c r="D812" s="23" t="str">
        <f t="shared" si="74"/>
        <v/>
      </c>
      <c r="E812" s="4" t="str">
        <f t="shared" si="75"/>
        <v/>
      </c>
      <c r="F812" s="24" t="str">
        <f>IFERROR(PriebežnéBMR,"")</f>
        <v/>
      </c>
      <c r="G812" s="24" t="str">
        <f>IFERROR(IF(K811&gt;0,F811*KoeficientAktivity+IF(HmotnosťCieľ="Udržať",0,IF(HmotnosťCieľ="ZNÍŽIŤ",-500,IF(HmotnosťCieľ="Zvýšiť",500))),""),"")</f>
        <v/>
      </c>
      <c r="H812" s="24" t="str">
        <f>IFERROR(F812*(KoeficientAktivity),"")</f>
        <v/>
      </c>
      <c r="I812" s="25" t="str">
        <f t="shared" si="72"/>
        <v/>
      </c>
      <c r="J812" s="25" t="str">
        <f t="shared" si="77"/>
        <v/>
      </c>
      <c r="K812" s="26" t="str">
        <f>IFERROR(IF(Štandardné,J812/KalNaLibru,J812/KalNaLibru/2.2),"")</f>
        <v/>
      </c>
      <c r="L812" s="27" t="str">
        <f>IFERROR(HmotnosťNaStratuZískanie-K812,"")</f>
        <v/>
      </c>
      <c r="M812" s="29" t="str">
        <f>IFERROR(IF(B811&lt;&gt;"",L812/(HmotnosťNaStratuZískanie),""),"")</f>
        <v/>
      </c>
    </row>
    <row r="813" spans="2:13" ht="30" customHeight="1" x14ac:dyDescent="0.2">
      <c r="B813" s="22" t="str">
        <f t="shared" si="73"/>
        <v/>
      </c>
      <c r="C813" s="23" t="str">
        <f t="shared" si="76"/>
        <v/>
      </c>
      <c r="D813" s="23" t="str">
        <f t="shared" si="74"/>
        <v/>
      </c>
      <c r="E813" s="4" t="str">
        <f t="shared" si="75"/>
        <v/>
      </c>
      <c r="F813" s="24" t="str">
        <f>IFERROR(PriebežnéBMR,"")</f>
        <v/>
      </c>
      <c r="G813" s="24" t="str">
        <f>IFERROR(IF(K812&gt;0,F812*KoeficientAktivity+IF(HmotnosťCieľ="Udržať",0,IF(HmotnosťCieľ="ZNÍŽIŤ",-500,IF(HmotnosťCieľ="Zvýšiť",500))),""),"")</f>
        <v/>
      </c>
      <c r="H813" s="24" t="str">
        <f>IFERROR(F813*(KoeficientAktivity),"")</f>
        <v/>
      </c>
      <c r="I813" s="25" t="str">
        <f t="shared" si="72"/>
        <v/>
      </c>
      <c r="J813" s="25" t="str">
        <f t="shared" si="77"/>
        <v/>
      </c>
      <c r="K813" s="26" t="str">
        <f>IFERROR(IF(Štandardné,J813/KalNaLibru,J813/KalNaLibru/2.2),"")</f>
        <v/>
      </c>
      <c r="L813" s="27" t="str">
        <f>IFERROR(HmotnosťNaStratuZískanie-K813,"")</f>
        <v/>
      </c>
      <c r="M813" s="29" t="str">
        <f>IFERROR(IF(B812&lt;&gt;"",L813/(HmotnosťNaStratuZískanie),""),"")</f>
        <v/>
      </c>
    </row>
    <row r="814" spans="2:13" ht="30" customHeight="1" x14ac:dyDescent="0.2">
      <c r="B814" s="22" t="str">
        <f t="shared" si="73"/>
        <v/>
      </c>
      <c r="C814" s="23" t="str">
        <f t="shared" si="76"/>
        <v/>
      </c>
      <c r="D814" s="23" t="str">
        <f t="shared" si="74"/>
        <v/>
      </c>
      <c r="E814" s="4" t="str">
        <f t="shared" si="75"/>
        <v/>
      </c>
      <c r="F814" s="24" t="str">
        <f>IFERROR(PriebežnéBMR,"")</f>
        <v/>
      </c>
      <c r="G814" s="24" t="str">
        <f>IFERROR(IF(K813&gt;0,F813*KoeficientAktivity+IF(HmotnosťCieľ="Udržať",0,IF(HmotnosťCieľ="ZNÍŽIŤ",-500,IF(HmotnosťCieľ="Zvýšiť",500))),""),"")</f>
        <v/>
      </c>
      <c r="H814" s="24" t="str">
        <f>IFERROR(F814*(KoeficientAktivity),"")</f>
        <v/>
      </c>
      <c r="I814" s="25" t="str">
        <f t="shared" si="72"/>
        <v/>
      </c>
      <c r="J814" s="25" t="str">
        <f t="shared" si="77"/>
        <v/>
      </c>
      <c r="K814" s="26" t="str">
        <f>IFERROR(IF(Štandardné,J814/KalNaLibru,J814/KalNaLibru/2.2),"")</f>
        <v/>
      </c>
      <c r="L814" s="27" t="str">
        <f>IFERROR(HmotnosťNaStratuZískanie-K814,"")</f>
        <v/>
      </c>
      <c r="M814" s="29" t="str">
        <f>IFERROR(IF(B813&lt;&gt;"",L814/(HmotnosťNaStratuZískanie),""),"")</f>
        <v/>
      </c>
    </row>
    <row r="815" spans="2:13" ht="30" customHeight="1" x14ac:dyDescent="0.2">
      <c r="B815" s="22" t="str">
        <f t="shared" si="73"/>
        <v/>
      </c>
      <c r="C815" s="23" t="str">
        <f t="shared" si="76"/>
        <v/>
      </c>
      <c r="D815" s="23" t="str">
        <f t="shared" si="74"/>
        <v/>
      </c>
      <c r="E815" s="4" t="str">
        <f t="shared" si="75"/>
        <v/>
      </c>
      <c r="F815" s="24" t="str">
        <f>IFERROR(PriebežnéBMR,"")</f>
        <v/>
      </c>
      <c r="G815" s="24" t="str">
        <f>IFERROR(IF(K814&gt;0,F814*KoeficientAktivity+IF(HmotnosťCieľ="Udržať",0,IF(HmotnosťCieľ="ZNÍŽIŤ",-500,IF(HmotnosťCieľ="Zvýšiť",500))),""),"")</f>
        <v/>
      </c>
      <c r="H815" s="24" t="str">
        <f>IFERROR(F815*(KoeficientAktivity),"")</f>
        <v/>
      </c>
      <c r="I815" s="25" t="str">
        <f t="shared" si="72"/>
        <v/>
      </c>
      <c r="J815" s="25" t="str">
        <f t="shared" si="77"/>
        <v/>
      </c>
      <c r="K815" s="26" t="str">
        <f>IFERROR(IF(Štandardné,J815/KalNaLibru,J815/KalNaLibru/2.2),"")</f>
        <v/>
      </c>
      <c r="L815" s="27" t="str">
        <f>IFERROR(HmotnosťNaStratuZískanie-K815,"")</f>
        <v/>
      </c>
      <c r="M815" s="29" t="str">
        <f>IFERROR(IF(B814&lt;&gt;"",L815/(HmotnosťNaStratuZískanie),""),"")</f>
        <v/>
      </c>
    </row>
    <row r="816" spans="2:13" ht="30" customHeight="1" x14ac:dyDescent="0.2">
      <c r="B816" s="22" t="str">
        <f t="shared" si="73"/>
        <v/>
      </c>
      <c r="C816" s="23" t="str">
        <f t="shared" si="76"/>
        <v/>
      </c>
      <c r="D816" s="23" t="str">
        <f t="shared" si="74"/>
        <v/>
      </c>
      <c r="E816" s="4" t="str">
        <f t="shared" si="75"/>
        <v/>
      </c>
      <c r="F816" s="24" t="str">
        <f>IFERROR(PriebežnéBMR,"")</f>
        <v/>
      </c>
      <c r="G816" s="24" t="str">
        <f>IFERROR(IF(K815&gt;0,F815*KoeficientAktivity+IF(HmotnosťCieľ="Udržať",0,IF(HmotnosťCieľ="ZNÍŽIŤ",-500,IF(HmotnosťCieľ="Zvýšiť",500))),""),"")</f>
        <v/>
      </c>
      <c r="H816" s="24" t="str">
        <f>IFERROR(F816*(KoeficientAktivity),"")</f>
        <v/>
      </c>
      <c r="I816" s="25" t="str">
        <f t="shared" si="72"/>
        <v/>
      </c>
      <c r="J816" s="25" t="str">
        <f t="shared" si="77"/>
        <v/>
      </c>
      <c r="K816" s="26" t="str">
        <f>IFERROR(IF(Štandardné,J816/KalNaLibru,J816/KalNaLibru/2.2),"")</f>
        <v/>
      </c>
      <c r="L816" s="27" t="str">
        <f>IFERROR(HmotnosťNaStratuZískanie-K816,"")</f>
        <v/>
      </c>
      <c r="M816" s="29" t="str">
        <f>IFERROR(IF(B815&lt;&gt;"",L816/(HmotnosťNaStratuZískanie),""),"")</f>
        <v/>
      </c>
    </row>
    <row r="817" spans="2:13" ht="30" customHeight="1" x14ac:dyDescent="0.2">
      <c r="B817" s="22" t="str">
        <f t="shared" si="73"/>
        <v/>
      </c>
      <c r="C817" s="23" t="str">
        <f t="shared" si="76"/>
        <v/>
      </c>
      <c r="D817" s="23" t="str">
        <f t="shared" si="74"/>
        <v/>
      </c>
      <c r="E817" s="4" t="str">
        <f t="shared" si="75"/>
        <v/>
      </c>
      <c r="F817" s="24" t="str">
        <f>IFERROR(PriebežnéBMR,"")</f>
        <v/>
      </c>
      <c r="G817" s="24" t="str">
        <f>IFERROR(IF(K816&gt;0,F816*KoeficientAktivity+IF(HmotnosťCieľ="Udržať",0,IF(HmotnosťCieľ="ZNÍŽIŤ",-500,IF(HmotnosťCieľ="Zvýšiť",500))),""),"")</f>
        <v/>
      </c>
      <c r="H817" s="24" t="str">
        <f>IFERROR(F817*(KoeficientAktivity),"")</f>
        <v/>
      </c>
      <c r="I817" s="25" t="str">
        <f t="shared" si="72"/>
        <v/>
      </c>
      <c r="J817" s="25" t="str">
        <f t="shared" si="77"/>
        <v/>
      </c>
      <c r="K817" s="26" t="str">
        <f>IFERROR(IF(Štandardné,J817/KalNaLibru,J817/KalNaLibru/2.2),"")</f>
        <v/>
      </c>
      <c r="L817" s="27" t="str">
        <f>IFERROR(HmotnosťNaStratuZískanie-K817,"")</f>
        <v/>
      </c>
      <c r="M817" s="29" t="str">
        <f>IFERROR(IF(B816&lt;&gt;"",L817/(HmotnosťNaStratuZískanie),""),"")</f>
        <v/>
      </c>
    </row>
    <row r="818" spans="2:13" ht="30" customHeight="1" x14ac:dyDescent="0.2">
      <c r="B818" s="22" t="str">
        <f t="shared" si="73"/>
        <v/>
      </c>
      <c r="C818" s="23" t="str">
        <f t="shared" si="76"/>
        <v/>
      </c>
      <c r="D818" s="23" t="str">
        <f t="shared" si="74"/>
        <v/>
      </c>
      <c r="E818" s="4" t="str">
        <f t="shared" si="75"/>
        <v/>
      </c>
      <c r="F818" s="24" t="str">
        <f>IFERROR(PriebežnéBMR,"")</f>
        <v/>
      </c>
      <c r="G818" s="24" t="str">
        <f>IFERROR(IF(K817&gt;0,F817*KoeficientAktivity+IF(HmotnosťCieľ="Udržať",0,IF(HmotnosťCieľ="ZNÍŽIŤ",-500,IF(HmotnosťCieľ="Zvýšiť",500))),""),"")</f>
        <v/>
      </c>
      <c r="H818" s="24" t="str">
        <f>IFERROR(F818*(KoeficientAktivity),"")</f>
        <v/>
      </c>
      <c r="I818" s="25" t="str">
        <f t="shared" si="72"/>
        <v/>
      </c>
      <c r="J818" s="25" t="str">
        <f t="shared" si="77"/>
        <v/>
      </c>
      <c r="K818" s="26" t="str">
        <f>IFERROR(IF(Štandardné,J818/KalNaLibru,J818/KalNaLibru/2.2),"")</f>
        <v/>
      </c>
      <c r="L818" s="27" t="str">
        <f>IFERROR(HmotnosťNaStratuZískanie-K818,"")</f>
        <v/>
      </c>
      <c r="M818" s="29" t="str">
        <f>IFERROR(IF(B817&lt;&gt;"",L818/(HmotnosťNaStratuZískanie),""),"")</f>
        <v/>
      </c>
    </row>
    <row r="819" spans="2:13" ht="30" customHeight="1" x14ac:dyDescent="0.2">
      <c r="B819" s="22" t="str">
        <f t="shared" si="73"/>
        <v/>
      </c>
      <c r="C819" s="23" t="str">
        <f t="shared" si="76"/>
        <v/>
      </c>
      <c r="D819" s="23" t="str">
        <f t="shared" si="74"/>
        <v/>
      </c>
      <c r="E819" s="4" t="str">
        <f t="shared" si="75"/>
        <v/>
      </c>
      <c r="F819" s="24" t="str">
        <f>IFERROR(PriebežnéBMR,"")</f>
        <v/>
      </c>
      <c r="G819" s="24" t="str">
        <f>IFERROR(IF(K818&gt;0,F818*KoeficientAktivity+IF(HmotnosťCieľ="Udržať",0,IF(HmotnosťCieľ="ZNÍŽIŤ",-500,IF(HmotnosťCieľ="Zvýšiť",500))),""),"")</f>
        <v/>
      </c>
      <c r="H819" s="24" t="str">
        <f>IFERROR(F819*(KoeficientAktivity),"")</f>
        <v/>
      </c>
      <c r="I819" s="25" t="str">
        <f t="shared" si="72"/>
        <v/>
      </c>
      <c r="J819" s="25" t="str">
        <f t="shared" si="77"/>
        <v/>
      </c>
      <c r="K819" s="26" t="str">
        <f>IFERROR(IF(Štandardné,J819/KalNaLibru,J819/KalNaLibru/2.2),"")</f>
        <v/>
      </c>
      <c r="L819" s="27" t="str">
        <f>IFERROR(HmotnosťNaStratuZískanie-K819,"")</f>
        <v/>
      </c>
      <c r="M819" s="29" t="str">
        <f>IFERROR(IF(B818&lt;&gt;"",L819/(HmotnosťNaStratuZískanie),""),"")</f>
        <v/>
      </c>
    </row>
    <row r="820" spans="2:13" ht="30" customHeight="1" x14ac:dyDescent="0.2">
      <c r="B820" s="22" t="str">
        <f t="shared" si="73"/>
        <v/>
      </c>
      <c r="C820" s="23" t="str">
        <f t="shared" si="76"/>
        <v/>
      </c>
      <c r="D820" s="23" t="str">
        <f t="shared" si="74"/>
        <v/>
      </c>
      <c r="E820" s="4" t="str">
        <f t="shared" si="75"/>
        <v/>
      </c>
      <c r="F820" s="24" t="str">
        <f>IFERROR(PriebežnéBMR,"")</f>
        <v/>
      </c>
      <c r="G820" s="24" t="str">
        <f>IFERROR(IF(K819&gt;0,F819*KoeficientAktivity+IF(HmotnosťCieľ="Udržať",0,IF(HmotnosťCieľ="ZNÍŽIŤ",-500,IF(HmotnosťCieľ="Zvýšiť",500))),""),"")</f>
        <v/>
      </c>
      <c r="H820" s="24" t="str">
        <f>IFERROR(F820*(KoeficientAktivity),"")</f>
        <v/>
      </c>
      <c r="I820" s="25" t="str">
        <f t="shared" si="72"/>
        <v/>
      </c>
      <c r="J820" s="25" t="str">
        <f t="shared" si="77"/>
        <v/>
      </c>
      <c r="K820" s="26" t="str">
        <f>IFERROR(IF(Štandardné,J820/KalNaLibru,J820/KalNaLibru/2.2),"")</f>
        <v/>
      </c>
      <c r="L820" s="27" t="str">
        <f>IFERROR(HmotnosťNaStratuZískanie-K820,"")</f>
        <v/>
      </c>
      <c r="M820" s="29" t="str">
        <f>IFERROR(IF(B819&lt;&gt;"",L820/(HmotnosťNaStratuZískanie),""),"")</f>
        <v/>
      </c>
    </row>
    <row r="821" spans="2:13" ht="30" customHeight="1" x14ac:dyDescent="0.2">
      <c r="B821" s="22" t="str">
        <f t="shared" si="73"/>
        <v/>
      </c>
      <c r="C821" s="23" t="str">
        <f t="shared" si="76"/>
        <v/>
      </c>
      <c r="D821" s="23" t="str">
        <f t="shared" si="74"/>
        <v/>
      </c>
      <c r="E821" s="4" t="str">
        <f t="shared" si="75"/>
        <v/>
      </c>
      <c r="F821" s="24" t="str">
        <f>IFERROR(PriebežnéBMR,"")</f>
        <v/>
      </c>
      <c r="G821" s="24" t="str">
        <f>IFERROR(IF(K820&gt;0,F820*KoeficientAktivity+IF(HmotnosťCieľ="Udržať",0,IF(HmotnosťCieľ="ZNÍŽIŤ",-500,IF(HmotnosťCieľ="Zvýšiť",500))),""),"")</f>
        <v/>
      </c>
      <c r="H821" s="24" t="str">
        <f>IFERROR(F821*(KoeficientAktivity),"")</f>
        <v/>
      </c>
      <c r="I821" s="25" t="str">
        <f t="shared" si="72"/>
        <v/>
      </c>
      <c r="J821" s="25" t="str">
        <f t="shared" si="77"/>
        <v/>
      </c>
      <c r="K821" s="26" t="str">
        <f>IFERROR(IF(Štandardné,J821/KalNaLibru,J821/KalNaLibru/2.2),"")</f>
        <v/>
      </c>
      <c r="L821" s="27" t="str">
        <f>IFERROR(HmotnosťNaStratuZískanie-K821,"")</f>
        <v/>
      </c>
      <c r="M821" s="29" t="str">
        <f>IFERROR(IF(B820&lt;&gt;"",L821/(HmotnosťNaStratuZískanie),""),"")</f>
        <v/>
      </c>
    </row>
    <row r="822" spans="2:13" ht="30" customHeight="1" x14ac:dyDescent="0.2">
      <c r="B822" s="22" t="str">
        <f t="shared" si="73"/>
        <v/>
      </c>
      <c r="C822" s="23" t="str">
        <f t="shared" si="76"/>
        <v/>
      </c>
      <c r="D822" s="23" t="str">
        <f t="shared" si="74"/>
        <v/>
      </c>
      <c r="E822" s="4" t="str">
        <f t="shared" si="75"/>
        <v/>
      </c>
      <c r="F822" s="24" t="str">
        <f>IFERROR(PriebežnéBMR,"")</f>
        <v/>
      </c>
      <c r="G822" s="24" t="str">
        <f>IFERROR(IF(K821&gt;0,F821*KoeficientAktivity+IF(HmotnosťCieľ="Udržať",0,IF(HmotnosťCieľ="ZNÍŽIŤ",-500,IF(HmotnosťCieľ="Zvýšiť",500))),""),"")</f>
        <v/>
      </c>
      <c r="H822" s="24" t="str">
        <f>IFERROR(F822*(KoeficientAktivity),"")</f>
        <v/>
      </c>
      <c r="I822" s="25" t="str">
        <f t="shared" si="72"/>
        <v/>
      </c>
      <c r="J822" s="25" t="str">
        <f t="shared" si="77"/>
        <v/>
      </c>
      <c r="K822" s="26" t="str">
        <f>IFERROR(IF(Štandardné,J822/KalNaLibru,J822/KalNaLibru/2.2),"")</f>
        <v/>
      </c>
      <c r="L822" s="27" t="str">
        <f>IFERROR(HmotnosťNaStratuZískanie-K822,"")</f>
        <v/>
      </c>
      <c r="M822" s="29" t="str">
        <f>IFERROR(IF(B821&lt;&gt;"",L822/(HmotnosťNaStratuZískanie),""),"")</f>
        <v/>
      </c>
    </row>
    <row r="823" spans="2:13" ht="30" customHeight="1" x14ac:dyDescent="0.2">
      <c r="B823" s="22" t="str">
        <f t="shared" si="73"/>
        <v/>
      </c>
      <c r="C823" s="23" t="str">
        <f t="shared" si="76"/>
        <v/>
      </c>
      <c r="D823" s="23" t="str">
        <f t="shared" si="74"/>
        <v/>
      </c>
      <c r="E823" s="4" t="str">
        <f t="shared" si="75"/>
        <v/>
      </c>
      <c r="F823" s="24" t="str">
        <f>IFERROR(PriebežnéBMR,"")</f>
        <v/>
      </c>
      <c r="G823" s="24" t="str">
        <f>IFERROR(IF(K822&gt;0,F822*KoeficientAktivity+IF(HmotnosťCieľ="Udržať",0,IF(HmotnosťCieľ="ZNÍŽIŤ",-500,IF(HmotnosťCieľ="Zvýšiť",500))),""),"")</f>
        <v/>
      </c>
      <c r="H823" s="24" t="str">
        <f>IFERROR(F823*(KoeficientAktivity),"")</f>
        <v/>
      </c>
      <c r="I823" s="25" t="str">
        <f t="shared" si="72"/>
        <v/>
      </c>
      <c r="J823" s="25" t="str">
        <f t="shared" si="77"/>
        <v/>
      </c>
      <c r="K823" s="26" t="str">
        <f>IFERROR(IF(Štandardné,J823/KalNaLibru,J823/KalNaLibru/2.2),"")</f>
        <v/>
      </c>
      <c r="L823" s="27" t="str">
        <f>IFERROR(HmotnosťNaStratuZískanie-K823,"")</f>
        <v/>
      </c>
      <c r="M823" s="29" t="str">
        <f>IFERROR(IF(B822&lt;&gt;"",L823/(HmotnosťNaStratuZískanie),""),"")</f>
        <v/>
      </c>
    </row>
    <row r="824" spans="2:13" ht="30" customHeight="1" x14ac:dyDescent="0.2">
      <c r="B824" s="22" t="str">
        <f t="shared" si="73"/>
        <v/>
      </c>
      <c r="C824" s="23" t="str">
        <f t="shared" si="76"/>
        <v/>
      </c>
      <c r="D824" s="23" t="str">
        <f t="shared" si="74"/>
        <v/>
      </c>
      <c r="E824" s="4" t="str">
        <f t="shared" si="75"/>
        <v/>
      </c>
      <c r="F824" s="24" t="str">
        <f>IFERROR(PriebežnéBMR,"")</f>
        <v/>
      </c>
      <c r="G824" s="24" t="str">
        <f>IFERROR(IF(K823&gt;0,F823*KoeficientAktivity+IF(HmotnosťCieľ="Udržať",0,IF(HmotnosťCieľ="ZNÍŽIŤ",-500,IF(HmotnosťCieľ="Zvýšiť",500))),""),"")</f>
        <v/>
      </c>
      <c r="H824" s="24" t="str">
        <f>IFERROR(F824*(KoeficientAktivity),"")</f>
        <v/>
      </c>
      <c r="I824" s="25" t="str">
        <f t="shared" si="72"/>
        <v/>
      </c>
      <c r="J824" s="25" t="str">
        <f t="shared" si="77"/>
        <v/>
      </c>
      <c r="K824" s="26" t="str">
        <f>IFERROR(IF(Štandardné,J824/KalNaLibru,J824/KalNaLibru/2.2),"")</f>
        <v/>
      </c>
      <c r="L824" s="27" t="str">
        <f>IFERROR(HmotnosťNaStratuZískanie-K824,"")</f>
        <v/>
      </c>
      <c r="M824" s="29" t="str">
        <f>IFERROR(IF(B823&lt;&gt;"",L824/(HmotnosťNaStratuZískanie),""),"")</f>
        <v/>
      </c>
    </row>
    <row r="825" spans="2:13" ht="30" customHeight="1" x14ac:dyDescent="0.2">
      <c r="B825" s="22" t="str">
        <f t="shared" si="73"/>
        <v/>
      </c>
      <c r="C825" s="23" t="str">
        <f t="shared" si="76"/>
        <v/>
      </c>
      <c r="D825" s="23" t="str">
        <f t="shared" si="74"/>
        <v/>
      </c>
      <c r="E825" s="4" t="str">
        <f t="shared" si="75"/>
        <v/>
      </c>
      <c r="F825" s="24" t="str">
        <f>IFERROR(PriebežnéBMR,"")</f>
        <v/>
      </c>
      <c r="G825" s="24" t="str">
        <f>IFERROR(IF(K824&gt;0,F824*KoeficientAktivity+IF(HmotnosťCieľ="Udržať",0,IF(HmotnosťCieľ="ZNÍŽIŤ",-500,IF(HmotnosťCieľ="Zvýšiť",500))),""),"")</f>
        <v/>
      </c>
      <c r="H825" s="24" t="str">
        <f>IFERROR(F825*(KoeficientAktivity),"")</f>
        <v/>
      </c>
      <c r="I825" s="25" t="str">
        <f t="shared" si="72"/>
        <v/>
      </c>
      <c r="J825" s="25" t="str">
        <f t="shared" si="77"/>
        <v/>
      </c>
      <c r="K825" s="26" t="str">
        <f>IFERROR(IF(Štandardné,J825/KalNaLibru,J825/KalNaLibru/2.2),"")</f>
        <v/>
      </c>
      <c r="L825" s="27" t="str">
        <f>IFERROR(HmotnosťNaStratuZískanie-K825,"")</f>
        <v/>
      </c>
      <c r="M825" s="29" t="str">
        <f>IFERROR(IF(B824&lt;&gt;"",L825/(HmotnosťNaStratuZískanie),""),"")</f>
        <v/>
      </c>
    </row>
    <row r="826" spans="2:13" ht="30" customHeight="1" x14ac:dyDescent="0.2">
      <c r="B826" s="22" t="str">
        <f t="shared" si="73"/>
        <v/>
      </c>
      <c r="C826" s="23" t="str">
        <f t="shared" si="76"/>
        <v/>
      </c>
      <c r="D826" s="23" t="str">
        <f t="shared" si="74"/>
        <v/>
      </c>
      <c r="E826" s="4" t="str">
        <f t="shared" si="75"/>
        <v/>
      </c>
      <c r="F826" s="24" t="str">
        <f>IFERROR(PriebežnéBMR,"")</f>
        <v/>
      </c>
      <c r="G826" s="24" t="str">
        <f>IFERROR(IF(K825&gt;0,F825*KoeficientAktivity+IF(HmotnosťCieľ="Udržať",0,IF(HmotnosťCieľ="ZNÍŽIŤ",-500,IF(HmotnosťCieľ="Zvýšiť",500))),""),"")</f>
        <v/>
      </c>
      <c r="H826" s="24" t="str">
        <f>IFERROR(F826*(KoeficientAktivity),"")</f>
        <v/>
      </c>
      <c r="I826" s="25" t="str">
        <f t="shared" si="72"/>
        <v/>
      </c>
      <c r="J826" s="25" t="str">
        <f t="shared" si="77"/>
        <v/>
      </c>
      <c r="K826" s="26" t="str">
        <f>IFERROR(IF(Štandardné,J826/KalNaLibru,J826/KalNaLibru/2.2),"")</f>
        <v/>
      </c>
      <c r="L826" s="27" t="str">
        <f>IFERROR(HmotnosťNaStratuZískanie-K826,"")</f>
        <v/>
      </c>
      <c r="M826" s="29" t="str">
        <f>IFERROR(IF(B825&lt;&gt;"",L826/(HmotnosťNaStratuZískanie),""),"")</f>
        <v/>
      </c>
    </row>
    <row r="827" spans="2:13" ht="30" customHeight="1" x14ac:dyDescent="0.2">
      <c r="B827" s="22" t="str">
        <f t="shared" si="73"/>
        <v/>
      </c>
      <c r="C827" s="23" t="str">
        <f t="shared" si="76"/>
        <v/>
      </c>
      <c r="D827" s="23" t="str">
        <f t="shared" si="74"/>
        <v/>
      </c>
      <c r="E827" s="4" t="str">
        <f t="shared" si="75"/>
        <v/>
      </c>
      <c r="F827" s="24" t="str">
        <f>IFERROR(PriebežnéBMR,"")</f>
        <v/>
      </c>
      <c r="G827" s="24" t="str">
        <f>IFERROR(IF(K826&gt;0,F826*KoeficientAktivity+IF(HmotnosťCieľ="Udržať",0,IF(HmotnosťCieľ="ZNÍŽIŤ",-500,IF(HmotnosťCieľ="Zvýšiť",500))),""),"")</f>
        <v/>
      </c>
      <c r="H827" s="24" t="str">
        <f>IFERROR(F827*(KoeficientAktivity),"")</f>
        <v/>
      </c>
      <c r="I827" s="25" t="str">
        <f t="shared" si="72"/>
        <v/>
      </c>
      <c r="J827" s="25" t="str">
        <f t="shared" si="77"/>
        <v/>
      </c>
      <c r="K827" s="26" t="str">
        <f>IFERROR(IF(Štandardné,J827/KalNaLibru,J827/KalNaLibru/2.2),"")</f>
        <v/>
      </c>
      <c r="L827" s="27" t="str">
        <f>IFERROR(HmotnosťNaStratuZískanie-K827,"")</f>
        <v/>
      </c>
      <c r="M827" s="29" t="str">
        <f>IFERROR(IF(B826&lt;&gt;"",L827/(HmotnosťNaStratuZískanie),""),"")</f>
        <v/>
      </c>
    </row>
    <row r="828" spans="2:13" ht="30" customHeight="1" x14ac:dyDescent="0.2">
      <c r="B828" s="22" t="str">
        <f t="shared" si="73"/>
        <v/>
      </c>
      <c r="C828" s="23" t="str">
        <f t="shared" si="76"/>
        <v/>
      </c>
      <c r="D828" s="23" t="str">
        <f t="shared" si="74"/>
        <v/>
      </c>
      <c r="E828" s="4" t="str">
        <f t="shared" si="75"/>
        <v/>
      </c>
      <c r="F828" s="24" t="str">
        <f>IFERROR(PriebežnéBMR,"")</f>
        <v/>
      </c>
      <c r="G828" s="24" t="str">
        <f>IFERROR(IF(K827&gt;0,F827*KoeficientAktivity+IF(HmotnosťCieľ="Udržať",0,IF(HmotnosťCieľ="ZNÍŽIŤ",-500,IF(HmotnosťCieľ="Zvýšiť",500))),""),"")</f>
        <v/>
      </c>
      <c r="H828" s="24" t="str">
        <f>IFERROR(F828*(KoeficientAktivity),"")</f>
        <v/>
      </c>
      <c r="I828" s="25" t="str">
        <f t="shared" si="72"/>
        <v/>
      </c>
      <c r="J828" s="25" t="str">
        <f t="shared" si="77"/>
        <v/>
      </c>
      <c r="K828" s="26" t="str">
        <f>IFERROR(IF(Štandardné,J828/KalNaLibru,J828/KalNaLibru/2.2),"")</f>
        <v/>
      </c>
      <c r="L828" s="27" t="str">
        <f>IFERROR(HmotnosťNaStratuZískanie-K828,"")</f>
        <v/>
      </c>
      <c r="M828" s="29" t="str">
        <f>IFERROR(IF(B827&lt;&gt;"",L828/(HmotnosťNaStratuZískanie),""),"")</f>
        <v/>
      </c>
    </row>
    <row r="829" spans="2:13" ht="30" customHeight="1" x14ac:dyDescent="0.2">
      <c r="B829" s="22" t="str">
        <f t="shared" si="73"/>
        <v/>
      </c>
      <c r="C829" s="23" t="str">
        <f t="shared" si="76"/>
        <v/>
      </c>
      <c r="D829" s="23" t="str">
        <f t="shared" si="74"/>
        <v/>
      </c>
      <c r="E829" s="4" t="str">
        <f t="shared" si="75"/>
        <v/>
      </c>
      <c r="F829" s="24" t="str">
        <f>IFERROR(PriebežnéBMR,"")</f>
        <v/>
      </c>
      <c r="G829" s="24" t="str">
        <f>IFERROR(IF(K828&gt;0,F828*KoeficientAktivity+IF(HmotnosťCieľ="Udržať",0,IF(HmotnosťCieľ="ZNÍŽIŤ",-500,IF(HmotnosťCieľ="Zvýšiť",500))),""),"")</f>
        <v/>
      </c>
      <c r="H829" s="24" t="str">
        <f>IFERROR(F829*(KoeficientAktivity),"")</f>
        <v/>
      </c>
      <c r="I829" s="25" t="str">
        <f t="shared" si="72"/>
        <v/>
      </c>
      <c r="J829" s="25" t="str">
        <f t="shared" si="77"/>
        <v/>
      </c>
      <c r="K829" s="26" t="str">
        <f>IFERROR(IF(Štandardné,J829/KalNaLibru,J829/KalNaLibru/2.2),"")</f>
        <v/>
      </c>
      <c r="L829" s="27" t="str">
        <f>IFERROR(HmotnosťNaStratuZískanie-K829,"")</f>
        <v/>
      </c>
      <c r="M829" s="29" t="str">
        <f>IFERROR(IF(B828&lt;&gt;"",L829/(HmotnosťNaStratuZískanie),""),"")</f>
        <v/>
      </c>
    </row>
    <row r="830" spans="2:13" ht="30" customHeight="1" x14ac:dyDescent="0.2">
      <c r="B830" s="22" t="str">
        <f t="shared" si="73"/>
        <v/>
      </c>
      <c r="C830" s="23" t="str">
        <f t="shared" si="76"/>
        <v/>
      </c>
      <c r="D830" s="23" t="str">
        <f t="shared" si="74"/>
        <v/>
      </c>
      <c r="E830" s="4" t="str">
        <f t="shared" si="75"/>
        <v/>
      </c>
      <c r="F830" s="24" t="str">
        <f>IFERROR(PriebežnéBMR,"")</f>
        <v/>
      </c>
      <c r="G830" s="24" t="str">
        <f>IFERROR(IF(K829&gt;0,F829*KoeficientAktivity+IF(HmotnosťCieľ="Udržať",0,IF(HmotnosťCieľ="ZNÍŽIŤ",-500,IF(HmotnosťCieľ="Zvýšiť",500))),""),"")</f>
        <v/>
      </c>
      <c r="H830" s="24" t="str">
        <f>IFERROR(F830*(KoeficientAktivity),"")</f>
        <v/>
      </c>
      <c r="I830" s="25" t="str">
        <f t="shared" si="72"/>
        <v/>
      </c>
      <c r="J830" s="25" t="str">
        <f t="shared" si="77"/>
        <v/>
      </c>
      <c r="K830" s="26" t="str">
        <f>IFERROR(IF(Štandardné,J830/KalNaLibru,J830/KalNaLibru/2.2),"")</f>
        <v/>
      </c>
      <c r="L830" s="27" t="str">
        <f>IFERROR(HmotnosťNaStratuZískanie-K830,"")</f>
        <v/>
      </c>
      <c r="M830" s="29" t="str">
        <f>IFERROR(IF(B829&lt;&gt;"",L830/(HmotnosťNaStratuZískanie),""),"")</f>
        <v/>
      </c>
    </row>
    <row r="831" spans="2:13" ht="30" customHeight="1" x14ac:dyDescent="0.2">
      <c r="B831" s="22" t="str">
        <f t="shared" si="73"/>
        <v/>
      </c>
      <c r="C831" s="23" t="str">
        <f t="shared" si="76"/>
        <v/>
      </c>
      <c r="D831" s="23" t="str">
        <f t="shared" si="74"/>
        <v/>
      </c>
      <c r="E831" s="4" t="str">
        <f t="shared" si="75"/>
        <v/>
      </c>
      <c r="F831" s="24" t="str">
        <f>IFERROR(PriebežnéBMR,"")</f>
        <v/>
      </c>
      <c r="G831" s="24" t="str">
        <f>IFERROR(IF(K830&gt;0,F830*KoeficientAktivity+IF(HmotnosťCieľ="Udržať",0,IF(HmotnosťCieľ="ZNÍŽIŤ",-500,IF(HmotnosťCieľ="Zvýšiť",500))),""),"")</f>
        <v/>
      </c>
      <c r="H831" s="24" t="str">
        <f>IFERROR(F831*(KoeficientAktivity),"")</f>
        <v/>
      </c>
      <c r="I831" s="25" t="str">
        <f t="shared" si="72"/>
        <v/>
      </c>
      <c r="J831" s="25" t="str">
        <f t="shared" si="77"/>
        <v/>
      </c>
      <c r="K831" s="26" t="str">
        <f>IFERROR(IF(Štandardné,J831/KalNaLibru,J831/KalNaLibru/2.2),"")</f>
        <v/>
      </c>
      <c r="L831" s="27" t="str">
        <f>IFERROR(HmotnosťNaStratuZískanie-K831,"")</f>
        <v/>
      </c>
      <c r="M831" s="29" t="str">
        <f>IFERROR(IF(B830&lt;&gt;"",L831/(HmotnosťNaStratuZískanie),""),"")</f>
        <v/>
      </c>
    </row>
    <row r="832" spans="2:13" ht="30" customHeight="1" x14ac:dyDescent="0.2">
      <c r="B832" s="22" t="str">
        <f t="shared" si="73"/>
        <v/>
      </c>
      <c r="C832" s="23" t="str">
        <f t="shared" si="76"/>
        <v/>
      </c>
      <c r="D832" s="23" t="str">
        <f t="shared" si="74"/>
        <v/>
      </c>
      <c r="E832" s="4" t="str">
        <f t="shared" si="75"/>
        <v/>
      </c>
      <c r="F832" s="24" t="str">
        <f>IFERROR(PriebežnéBMR,"")</f>
        <v/>
      </c>
      <c r="G832" s="24" t="str">
        <f>IFERROR(IF(K831&gt;0,F831*KoeficientAktivity+IF(HmotnosťCieľ="Udržať",0,IF(HmotnosťCieľ="ZNÍŽIŤ",-500,IF(HmotnosťCieľ="Zvýšiť",500))),""),"")</f>
        <v/>
      </c>
      <c r="H832" s="24" t="str">
        <f>IFERROR(F832*(KoeficientAktivity),"")</f>
        <v/>
      </c>
      <c r="I832" s="25" t="str">
        <f t="shared" si="72"/>
        <v/>
      </c>
      <c r="J832" s="25" t="str">
        <f t="shared" si="77"/>
        <v/>
      </c>
      <c r="K832" s="26" t="str">
        <f>IFERROR(IF(Štandardné,J832/KalNaLibru,J832/KalNaLibru/2.2),"")</f>
        <v/>
      </c>
      <c r="L832" s="27" t="str">
        <f>IFERROR(HmotnosťNaStratuZískanie-K832,"")</f>
        <v/>
      </c>
      <c r="M832" s="29" t="str">
        <f>IFERROR(IF(B831&lt;&gt;"",L832/(HmotnosťNaStratuZískanie),""),"")</f>
        <v/>
      </c>
    </row>
    <row r="833" spans="2:13" ht="30" customHeight="1" x14ac:dyDescent="0.2">
      <c r="B833" s="22" t="str">
        <f t="shared" si="73"/>
        <v/>
      </c>
      <c r="C833" s="23" t="str">
        <f t="shared" si="76"/>
        <v/>
      </c>
      <c r="D833" s="23" t="str">
        <f t="shared" si="74"/>
        <v/>
      </c>
      <c r="E833" s="4" t="str">
        <f t="shared" si="75"/>
        <v/>
      </c>
      <c r="F833" s="24" t="str">
        <f>IFERROR(PriebežnéBMR,"")</f>
        <v/>
      </c>
      <c r="G833" s="24" t="str">
        <f>IFERROR(IF(K832&gt;0,F832*KoeficientAktivity+IF(HmotnosťCieľ="Udržať",0,IF(HmotnosťCieľ="ZNÍŽIŤ",-500,IF(HmotnosťCieľ="Zvýšiť",500))),""),"")</f>
        <v/>
      </c>
      <c r="H833" s="24" t="str">
        <f>IFERROR(F833*(KoeficientAktivity),"")</f>
        <v/>
      </c>
      <c r="I833" s="25" t="str">
        <f t="shared" si="72"/>
        <v/>
      </c>
      <c r="J833" s="25" t="str">
        <f t="shared" si="77"/>
        <v/>
      </c>
      <c r="K833" s="26" t="str">
        <f>IFERROR(IF(Štandardné,J833/KalNaLibru,J833/KalNaLibru/2.2),"")</f>
        <v/>
      </c>
      <c r="L833" s="27" t="str">
        <f>IFERROR(HmotnosťNaStratuZískanie-K833,"")</f>
        <v/>
      </c>
      <c r="M833" s="29" t="str">
        <f>IFERROR(IF(B832&lt;&gt;"",L833/(HmotnosťNaStratuZískanie),""),"")</f>
        <v/>
      </c>
    </row>
    <row r="834" spans="2:13" ht="30" customHeight="1" x14ac:dyDescent="0.2">
      <c r="B834" s="22" t="str">
        <f t="shared" si="73"/>
        <v/>
      </c>
      <c r="C834" s="23" t="str">
        <f t="shared" si="76"/>
        <v/>
      </c>
      <c r="D834" s="23" t="str">
        <f t="shared" si="74"/>
        <v/>
      </c>
      <c r="E834" s="4" t="str">
        <f t="shared" si="75"/>
        <v/>
      </c>
      <c r="F834" s="24" t="str">
        <f>IFERROR(PriebežnéBMR,"")</f>
        <v/>
      </c>
      <c r="G834" s="24" t="str">
        <f>IFERROR(IF(K833&gt;0,F833*KoeficientAktivity+IF(HmotnosťCieľ="Udržať",0,IF(HmotnosťCieľ="ZNÍŽIŤ",-500,IF(HmotnosťCieľ="Zvýšiť",500))),""),"")</f>
        <v/>
      </c>
      <c r="H834" s="24" t="str">
        <f>IFERROR(F834*(KoeficientAktivity),"")</f>
        <v/>
      </c>
      <c r="I834" s="25" t="str">
        <f t="shared" si="72"/>
        <v/>
      </c>
      <c r="J834" s="25" t="str">
        <f t="shared" si="77"/>
        <v/>
      </c>
      <c r="K834" s="26" t="str">
        <f>IFERROR(IF(Štandardné,J834/KalNaLibru,J834/KalNaLibru/2.2),"")</f>
        <v/>
      </c>
      <c r="L834" s="27" t="str">
        <f>IFERROR(HmotnosťNaStratuZískanie-K834,"")</f>
        <v/>
      </c>
      <c r="M834" s="29" t="str">
        <f>IFERROR(IF(B833&lt;&gt;"",L834/(HmotnosťNaStratuZískanie),""),"")</f>
        <v/>
      </c>
    </row>
    <row r="835" spans="2:13" ht="30" customHeight="1" x14ac:dyDescent="0.2">
      <c r="B835" s="22" t="str">
        <f t="shared" si="73"/>
        <v/>
      </c>
      <c r="C835" s="23" t="str">
        <f t="shared" si="76"/>
        <v/>
      </c>
      <c r="D835" s="23" t="str">
        <f t="shared" si="74"/>
        <v/>
      </c>
      <c r="E835" s="4" t="str">
        <f t="shared" si="75"/>
        <v/>
      </c>
      <c r="F835" s="24" t="str">
        <f>IFERROR(PriebežnéBMR,"")</f>
        <v/>
      </c>
      <c r="G835" s="24" t="str">
        <f>IFERROR(IF(K834&gt;0,F834*KoeficientAktivity+IF(HmotnosťCieľ="Udržať",0,IF(HmotnosťCieľ="ZNÍŽIŤ",-500,IF(HmotnosťCieľ="Zvýšiť",500))),""),"")</f>
        <v/>
      </c>
      <c r="H835" s="24" t="str">
        <f>IFERROR(F835*(KoeficientAktivity),"")</f>
        <v/>
      </c>
      <c r="I835" s="25" t="str">
        <f t="shared" si="72"/>
        <v/>
      </c>
      <c r="J835" s="25" t="str">
        <f t="shared" si="77"/>
        <v/>
      </c>
      <c r="K835" s="26" t="str">
        <f>IFERROR(IF(Štandardné,J835/KalNaLibru,J835/KalNaLibru/2.2),"")</f>
        <v/>
      </c>
      <c r="L835" s="27" t="str">
        <f>IFERROR(HmotnosťNaStratuZískanie-K835,"")</f>
        <v/>
      </c>
      <c r="M835" s="29" t="str">
        <f>IFERROR(IF(B834&lt;&gt;"",L835/(HmotnosťNaStratuZískanie),""),"")</f>
        <v/>
      </c>
    </row>
    <row r="836" spans="2:13" ht="30" customHeight="1" x14ac:dyDescent="0.2">
      <c r="B836" s="22" t="str">
        <f t="shared" si="73"/>
        <v/>
      </c>
      <c r="C836" s="23" t="str">
        <f t="shared" si="76"/>
        <v/>
      </c>
      <c r="D836" s="23" t="str">
        <f t="shared" si="74"/>
        <v/>
      </c>
      <c r="E836" s="4" t="str">
        <f t="shared" si="75"/>
        <v/>
      </c>
      <c r="F836" s="24" t="str">
        <f>IFERROR(PriebežnéBMR,"")</f>
        <v/>
      </c>
      <c r="G836" s="24" t="str">
        <f>IFERROR(IF(K835&gt;0,F835*KoeficientAktivity+IF(HmotnosťCieľ="Udržať",0,IF(HmotnosťCieľ="ZNÍŽIŤ",-500,IF(HmotnosťCieľ="Zvýšiť",500))),""),"")</f>
        <v/>
      </c>
      <c r="H836" s="24" t="str">
        <f>IFERROR(F836*(KoeficientAktivity),"")</f>
        <v/>
      </c>
      <c r="I836" s="25" t="str">
        <f t="shared" si="72"/>
        <v/>
      </c>
      <c r="J836" s="25" t="str">
        <f t="shared" si="77"/>
        <v/>
      </c>
      <c r="K836" s="26" t="str">
        <f>IFERROR(IF(Štandardné,J836/KalNaLibru,J836/KalNaLibru/2.2),"")</f>
        <v/>
      </c>
      <c r="L836" s="27" t="str">
        <f>IFERROR(HmotnosťNaStratuZískanie-K836,"")</f>
        <v/>
      </c>
      <c r="M836" s="29" t="str">
        <f>IFERROR(IF(B835&lt;&gt;"",L836/(HmotnosťNaStratuZískanie),""),"")</f>
        <v/>
      </c>
    </row>
    <row r="837" spans="2:13" ht="30" customHeight="1" x14ac:dyDescent="0.2">
      <c r="B837" s="22" t="str">
        <f t="shared" si="73"/>
        <v/>
      </c>
      <c r="C837" s="23" t="str">
        <f t="shared" si="76"/>
        <v/>
      </c>
      <c r="D837" s="23" t="str">
        <f t="shared" si="74"/>
        <v/>
      </c>
      <c r="E837" s="4" t="str">
        <f t="shared" si="75"/>
        <v/>
      </c>
      <c r="F837" s="24" t="str">
        <f>IFERROR(PriebežnéBMR,"")</f>
        <v/>
      </c>
      <c r="G837" s="24" t="str">
        <f>IFERROR(IF(K836&gt;0,F836*KoeficientAktivity+IF(HmotnosťCieľ="Udržať",0,IF(HmotnosťCieľ="ZNÍŽIŤ",-500,IF(HmotnosťCieľ="Zvýšiť",500))),""),"")</f>
        <v/>
      </c>
      <c r="H837" s="24" t="str">
        <f>IFERROR(F837*(KoeficientAktivity),"")</f>
        <v/>
      </c>
      <c r="I837" s="25" t="str">
        <f t="shared" si="72"/>
        <v/>
      </c>
      <c r="J837" s="25" t="str">
        <f t="shared" si="77"/>
        <v/>
      </c>
      <c r="K837" s="26" t="str">
        <f>IFERROR(IF(Štandardné,J837/KalNaLibru,J837/KalNaLibru/2.2),"")</f>
        <v/>
      </c>
      <c r="L837" s="27" t="str">
        <f>IFERROR(HmotnosťNaStratuZískanie-K837,"")</f>
        <v/>
      </c>
      <c r="M837" s="29" t="str">
        <f>IFERROR(IF(B836&lt;&gt;"",L837/(HmotnosťNaStratuZískanie),""),"")</f>
        <v/>
      </c>
    </row>
    <row r="838" spans="2:13" ht="30" customHeight="1" x14ac:dyDescent="0.2">
      <c r="B838" s="22" t="str">
        <f t="shared" si="73"/>
        <v/>
      </c>
      <c r="C838" s="23" t="str">
        <f t="shared" si="76"/>
        <v/>
      </c>
      <c r="D838" s="23" t="str">
        <f t="shared" si="74"/>
        <v/>
      </c>
      <c r="E838" s="4" t="str">
        <f t="shared" si="75"/>
        <v/>
      </c>
      <c r="F838" s="24" t="str">
        <f>IFERROR(PriebežnéBMR,"")</f>
        <v/>
      </c>
      <c r="G838" s="24" t="str">
        <f>IFERROR(IF(K837&gt;0,F837*KoeficientAktivity+IF(HmotnosťCieľ="Udržať",0,IF(HmotnosťCieľ="ZNÍŽIŤ",-500,IF(HmotnosťCieľ="Zvýšiť",500))),""),"")</f>
        <v/>
      </c>
      <c r="H838" s="24" t="str">
        <f>IFERROR(F838*(KoeficientAktivity),"")</f>
        <v/>
      </c>
      <c r="I838" s="25" t="str">
        <f t="shared" si="72"/>
        <v/>
      </c>
      <c r="J838" s="25" t="str">
        <f t="shared" si="77"/>
        <v/>
      </c>
      <c r="K838" s="26" t="str">
        <f>IFERROR(IF(Štandardné,J838/KalNaLibru,J838/KalNaLibru/2.2),"")</f>
        <v/>
      </c>
      <c r="L838" s="27" t="str">
        <f>IFERROR(HmotnosťNaStratuZískanie-K838,"")</f>
        <v/>
      </c>
      <c r="M838" s="29" t="str">
        <f>IFERROR(IF(B837&lt;&gt;"",L838/(HmotnosťNaStratuZískanie),""),"")</f>
        <v/>
      </c>
    </row>
    <row r="839" spans="2:13" ht="30" customHeight="1" x14ac:dyDescent="0.2">
      <c r="B839" s="22" t="str">
        <f t="shared" si="73"/>
        <v/>
      </c>
      <c r="C839" s="23" t="str">
        <f t="shared" si="76"/>
        <v/>
      </c>
      <c r="D839" s="23" t="str">
        <f t="shared" si="74"/>
        <v/>
      </c>
      <c r="E839" s="4" t="str">
        <f t="shared" si="75"/>
        <v/>
      </c>
      <c r="F839" s="24" t="str">
        <f>IFERROR(PriebežnéBMR,"")</f>
        <v/>
      </c>
      <c r="G839" s="24" t="str">
        <f>IFERROR(IF(K838&gt;0,F838*KoeficientAktivity+IF(HmotnosťCieľ="Udržať",0,IF(HmotnosťCieľ="ZNÍŽIŤ",-500,IF(HmotnosťCieľ="Zvýšiť",500))),""),"")</f>
        <v/>
      </c>
      <c r="H839" s="24" t="str">
        <f>IFERROR(F839*(KoeficientAktivity),"")</f>
        <v/>
      </c>
      <c r="I839" s="25" t="str">
        <f t="shared" si="72"/>
        <v/>
      </c>
      <c r="J839" s="25" t="str">
        <f t="shared" si="77"/>
        <v/>
      </c>
      <c r="K839" s="26" t="str">
        <f>IFERROR(IF(Štandardné,J839/KalNaLibru,J839/KalNaLibru/2.2),"")</f>
        <v/>
      </c>
      <c r="L839" s="27" t="str">
        <f>IFERROR(HmotnosťNaStratuZískanie-K839,"")</f>
        <v/>
      </c>
      <c r="M839" s="29" t="str">
        <f>IFERROR(IF(B838&lt;&gt;"",L839/(HmotnosťNaStratuZískanie),""),"")</f>
        <v/>
      </c>
    </row>
    <row r="840" spans="2:13" ht="30" customHeight="1" x14ac:dyDescent="0.2">
      <c r="B840" s="22" t="str">
        <f t="shared" si="73"/>
        <v/>
      </c>
      <c r="C840" s="23" t="str">
        <f t="shared" si="76"/>
        <v/>
      </c>
      <c r="D840" s="23" t="str">
        <f t="shared" si="74"/>
        <v/>
      </c>
      <c r="E840" s="4" t="str">
        <f t="shared" si="75"/>
        <v/>
      </c>
      <c r="F840" s="24" t="str">
        <f>IFERROR(PriebežnéBMR,"")</f>
        <v/>
      </c>
      <c r="G840" s="24" t="str">
        <f>IFERROR(IF(K839&gt;0,F839*KoeficientAktivity+IF(HmotnosťCieľ="Udržať",0,IF(HmotnosťCieľ="ZNÍŽIŤ",-500,IF(HmotnosťCieľ="Zvýšiť",500))),""),"")</f>
        <v/>
      </c>
      <c r="H840" s="24" t="str">
        <f>IFERROR(F840*(KoeficientAktivity),"")</f>
        <v/>
      </c>
      <c r="I840" s="25" t="str">
        <f t="shared" si="72"/>
        <v/>
      </c>
      <c r="J840" s="25" t="str">
        <f t="shared" si="77"/>
        <v/>
      </c>
      <c r="K840" s="26" t="str">
        <f>IFERROR(IF(Štandardné,J840/KalNaLibru,J840/KalNaLibru/2.2),"")</f>
        <v/>
      </c>
      <c r="L840" s="27" t="str">
        <f>IFERROR(HmotnosťNaStratuZískanie-K840,"")</f>
        <v/>
      </c>
      <c r="M840" s="29" t="str">
        <f>IFERROR(IF(B839&lt;&gt;"",L840/(HmotnosťNaStratuZískanie),""),"")</f>
        <v/>
      </c>
    </row>
    <row r="841" spans="2:13" ht="30" customHeight="1" x14ac:dyDescent="0.2">
      <c r="B841" s="22" t="str">
        <f t="shared" si="73"/>
        <v/>
      </c>
      <c r="C841" s="23" t="str">
        <f t="shared" si="76"/>
        <v/>
      </c>
      <c r="D841" s="23" t="str">
        <f t="shared" si="74"/>
        <v/>
      </c>
      <c r="E841" s="4" t="str">
        <f t="shared" si="75"/>
        <v/>
      </c>
      <c r="F841" s="24" t="str">
        <f>IFERROR(PriebežnéBMR,"")</f>
        <v/>
      </c>
      <c r="G841" s="24" t="str">
        <f>IFERROR(IF(K840&gt;0,F840*KoeficientAktivity+IF(HmotnosťCieľ="Udržať",0,IF(HmotnosťCieľ="ZNÍŽIŤ",-500,IF(HmotnosťCieľ="Zvýšiť",500))),""),"")</f>
        <v/>
      </c>
      <c r="H841" s="24" t="str">
        <f>IFERROR(F841*(KoeficientAktivity),"")</f>
        <v/>
      </c>
      <c r="I841" s="25" t="str">
        <f t="shared" si="72"/>
        <v/>
      </c>
      <c r="J841" s="25" t="str">
        <f t="shared" si="77"/>
        <v/>
      </c>
      <c r="K841" s="26" t="str">
        <f>IFERROR(IF(Štandardné,J841/KalNaLibru,J841/KalNaLibru/2.2),"")</f>
        <v/>
      </c>
      <c r="L841" s="27" t="str">
        <f>IFERROR(HmotnosťNaStratuZískanie-K841,"")</f>
        <v/>
      </c>
      <c r="M841" s="29" t="str">
        <f>IFERROR(IF(B840&lt;&gt;"",L841/(HmotnosťNaStratuZískanie),""),"")</f>
        <v/>
      </c>
    </row>
    <row r="842" spans="2:13" ht="30" customHeight="1" x14ac:dyDescent="0.2">
      <c r="B842" s="22" t="str">
        <f t="shared" si="73"/>
        <v/>
      </c>
      <c r="C842" s="23" t="str">
        <f t="shared" si="76"/>
        <v/>
      </c>
      <c r="D842" s="23" t="str">
        <f t="shared" si="74"/>
        <v/>
      </c>
      <c r="E842" s="4" t="str">
        <f t="shared" si="75"/>
        <v/>
      </c>
      <c r="F842" s="24" t="str">
        <f>IFERROR(PriebežnéBMR,"")</f>
        <v/>
      </c>
      <c r="G842" s="24" t="str">
        <f>IFERROR(IF(K841&gt;0,F841*KoeficientAktivity+IF(HmotnosťCieľ="Udržať",0,IF(HmotnosťCieľ="ZNÍŽIŤ",-500,IF(HmotnosťCieľ="Zvýšiť",500))),""),"")</f>
        <v/>
      </c>
      <c r="H842" s="24" t="str">
        <f>IFERROR(F842*(KoeficientAktivity),"")</f>
        <v/>
      </c>
      <c r="I842" s="25" t="str">
        <f t="shared" si="72"/>
        <v/>
      </c>
      <c r="J842" s="25" t="str">
        <f t="shared" si="77"/>
        <v/>
      </c>
      <c r="K842" s="26" t="str">
        <f>IFERROR(IF(Štandardné,J842/KalNaLibru,J842/KalNaLibru/2.2),"")</f>
        <v/>
      </c>
      <c r="L842" s="27" t="str">
        <f>IFERROR(HmotnosťNaStratuZískanie-K842,"")</f>
        <v/>
      </c>
      <c r="M842" s="29" t="str">
        <f>IFERROR(IF(B841&lt;&gt;"",L842/(HmotnosťNaStratuZískanie),""),"")</f>
        <v/>
      </c>
    </row>
    <row r="843" spans="2:13" ht="30" customHeight="1" x14ac:dyDescent="0.2">
      <c r="B843" s="22" t="str">
        <f t="shared" si="73"/>
        <v/>
      </c>
      <c r="C843" s="23" t="str">
        <f t="shared" si="76"/>
        <v/>
      </c>
      <c r="D843" s="23" t="str">
        <f t="shared" si="74"/>
        <v/>
      </c>
      <c r="E843" s="4" t="str">
        <f t="shared" si="75"/>
        <v/>
      </c>
      <c r="F843" s="24" t="str">
        <f>IFERROR(PriebežnéBMR,"")</f>
        <v/>
      </c>
      <c r="G843" s="24" t="str">
        <f>IFERROR(IF(K842&gt;0,F842*KoeficientAktivity+IF(HmotnosťCieľ="Udržať",0,IF(HmotnosťCieľ="ZNÍŽIŤ",-500,IF(HmotnosťCieľ="Zvýšiť",500))),""),"")</f>
        <v/>
      </c>
      <c r="H843" s="24" t="str">
        <f>IFERROR(F843*(KoeficientAktivity),"")</f>
        <v/>
      </c>
      <c r="I843" s="25" t="str">
        <f t="shared" ref="I843:I906" si="78">IFERROR(IF(HmotnosťCieľ="Zvýšiť",G843-H843,H843-G843),"")</f>
        <v/>
      </c>
      <c r="J843" s="25" t="str">
        <f t="shared" si="77"/>
        <v/>
      </c>
      <c r="K843" s="26" t="str">
        <f>IFERROR(IF(Štandardné,J843/KalNaLibru,J843/KalNaLibru/2.2),"")</f>
        <v/>
      </c>
      <c r="L843" s="27" t="str">
        <f>IFERROR(HmotnosťNaStratuZískanie-K843,"")</f>
        <v/>
      </c>
      <c r="M843" s="29" t="str">
        <f>IFERROR(IF(B842&lt;&gt;"",L843/(HmotnosťNaStratuZískanie),""),"")</f>
        <v/>
      </c>
    </row>
    <row r="844" spans="2:13" ht="30" customHeight="1" x14ac:dyDescent="0.2">
      <c r="B844" s="22" t="str">
        <f t="shared" ref="B844:B907" si="79">IFERROR(IF(K843&gt;0,B843+1,""),"")</f>
        <v/>
      </c>
      <c r="C844" s="23" t="str">
        <f t="shared" si="76"/>
        <v/>
      </c>
      <c r="D844" s="23" t="str">
        <f t="shared" ref="D844:D907" si="80">IFERROR(IF(K843&gt;0,D843+1,""),"")</f>
        <v/>
      </c>
      <c r="E844" s="4" t="str">
        <f t="shared" ref="E844:E907" si="81">IFERROR(IF($D844&lt;&gt;"",E843-(I843/KalNaLibru),""),"")</f>
        <v/>
      </c>
      <c r="F844" s="24" t="str">
        <f>IFERROR(PriebežnéBMR,"")</f>
        <v/>
      </c>
      <c r="G844" s="24" t="str">
        <f>IFERROR(IF(K843&gt;0,F843*KoeficientAktivity+IF(HmotnosťCieľ="Udržať",0,IF(HmotnosťCieľ="ZNÍŽIŤ",-500,IF(HmotnosťCieľ="Zvýšiť",500))),""),"")</f>
        <v/>
      </c>
      <c r="H844" s="24" t="str">
        <f>IFERROR(F844*(KoeficientAktivity),"")</f>
        <v/>
      </c>
      <c r="I844" s="25" t="str">
        <f t="shared" si="78"/>
        <v/>
      </c>
      <c r="J844" s="25" t="str">
        <f t="shared" si="77"/>
        <v/>
      </c>
      <c r="K844" s="26" t="str">
        <f>IFERROR(IF(Štandardné,J844/KalNaLibru,J844/KalNaLibru/2.2),"")</f>
        <v/>
      </c>
      <c r="L844" s="27" t="str">
        <f>IFERROR(HmotnosťNaStratuZískanie-K844,"")</f>
        <v/>
      </c>
      <c r="M844" s="29" t="str">
        <f>IFERROR(IF(B843&lt;&gt;"",L844/(HmotnosťNaStratuZískanie),""),"")</f>
        <v/>
      </c>
    </row>
    <row r="845" spans="2:13" ht="30" customHeight="1" x14ac:dyDescent="0.2">
      <c r="B845" s="22" t="str">
        <f t="shared" si="79"/>
        <v/>
      </c>
      <c r="C845" s="23" t="str">
        <f t="shared" ref="C845:C908" si="82">IFERROR(IF(D845&lt;&gt;"",IF(MOD(D845,7)=1,(D844/7)+1,""),""),"")</f>
        <v/>
      </c>
      <c r="D845" s="23" t="str">
        <f t="shared" si="80"/>
        <v/>
      </c>
      <c r="E845" s="4" t="str">
        <f t="shared" si="81"/>
        <v/>
      </c>
      <c r="F845" s="24" t="str">
        <f>IFERROR(PriebežnéBMR,"")</f>
        <v/>
      </c>
      <c r="G845" s="24" t="str">
        <f>IFERROR(IF(K844&gt;0,F844*KoeficientAktivity+IF(HmotnosťCieľ="Udržať",0,IF(HmotnosťCieľ="ZNÍŽIŤ",-500,IF(HmotnosťCieľ="Zvýšiť",500))),""),"")</f>
        <v/>
      </c>
      <c r="H845" s="24" t="str">
        <f>IFERROR(F845*(KoeficientAktivity),"")</f>
        <v/>
      </c>
      <c r="I845" s="25" t="str">
        <f t="shared" si="78"/>
        <v/>
      </c>
      <c r="J845" s="25" t="str">
        <f t="shared" ref="J845:J908" si="83">IFERROR(J844-I845,"")</f>
        <v/>
      </c>
      <c r="K845" s="26" t="str">
        <f>IFERROR(IF(Štandardné,J845/KalNaLibru,J845/KalNaLibru/2.2),"")</f>
        <v/>
      </c>
      <c r="L845" s="27" t="str">
        <f>IFERROR(HmotnosťNaStratuZískanie-K845,"")</f>
        <v/>
      </c>
      <c r="M845" s="29" t="str">
        <f>IFERROR(IF(B844&lt;&gt;"",L845/(HmotnosťNaStratuZískanie),""),"")</f>
        <v/>
      </c>
    </row>
    <row r="846" spans="2:13" ht="30" customHeight="1" x14ac:dyDescent="0.2">
      <c r="B846" s="22" t="str">
        <f t="shared" si="79"/>
        <v/>
      </c>
      <c r="C846" s="23" t="str">
        <f t="shared" si="82"/>
        <v/>
      </c>
      <c r="D846" s="23" t="str">
        <f t="shared" si="80"/>
        <v/>
      </c>
      <c r="E846" s="4" t="str">
        <f t="shared" si="81"/>
        <v/>
      </c>
      <c r="F846" s="24" t="str">
        <f>IFERROR(PriebežnéBMR,"")</f>
        <v/>
      </c>
      <c r="G846" s="24" t="str">
        <f>IFERROR(IF(K845&gt;0,F845*KoeficientAktivity+IF(HmotnosťCieľ="Udržať",0,IF(HmotnosťCieľ="ZNÍŽIŤ",-500,IF(HmotnosťCieľ="Zvýšiť",500))),""),"")</f>
        <v/>
      </c>
      <c r="H846" s="24" t="str">
        <f>IFERROR(F846*(KoeficientAktivity),"")</f>
        <v/>
      </c>
      <c r="I846" s="25" t="str">
        <f t="shared" si="78"/>
        <v/>
      </c>
      <c r="J846" s="25" t="str">
        <f t="shared" si="83"/>
        <v/>
      </c>
      <c r="K846" s="26" t="str">
        <f>IFERROR(IF(Štandardné,J846/KalNaLibru,J846/KalNaLibru/2.2),"")</f>
        <v/>
      </c>
      <c r="L846" s="27" t="str">
        <f>IFERROR(HmotnosťNaStratuZískanie-K846,"")</f>
        <v/>
      </c>
      <c r="M846" s="29" t="str">
        <f>IFERROR(IF(B845&lt;&gt;"",L846/(HmotnosťNaStratuZískanie),""),"")</f>
        <v/>
      </c>
    </row>
    <row r="847" spans="2:13" ht="30" customHeight="1" x14ac:dyDescent="0.2">
      <c r="B847" s="22" t="str">
        <f t="shared" si="79"/>
        <v/>
      </c>
      <c r="C847" s="23" t="str">
        <f t="shared" si="82"/>
        <v/>
      </c>
      <c r="D847" s="23" t="str">
        <f t="shared" si="80"/>
        <v/>
      </c>
      <c r="E847" s="4" t="str">
        <f t="shared" si="81"/>
        <v/>
      </c>
      <c r="F847" s="24" t="str">
        <f>IFERROR(PriebežnéBMR,"")</f>
        <v/>
      </c>
      <c r="G847" s="24" t="str">
        <f>IFERROR(IF(K846&gt;0,F846*KoeficientAktivity+IF(HmotnosťCieľ="Udržať",0,IF(HmotnosťCieľ="ZNÍŽIŤ",-500,IF(HmotnosťCieľ="Zvýšiť",500))),""),"")</f>
        <v/>
      </c>
      <c r="H847" s="24" t="str">
        <f>IFERROR(F847*(KoeficientAktivity),"")</f>
        <v/>
      </c>
      <c r="I847" s="25" t="str">
        <f t="shared" si="78"/>
        <v/>
      </c>
      <c r="J847" s="25" t="str">
        <f t="shared" si="83"/>
        <v/>
      </c>
      <c r="K847" s="26" t="str">
        <f>IFERROR(IF(Štandardné,J847/KalNaLibru,J847/KalNaLibru/2.2),"")</f>
        <v/>
      </c>
      <c r="L847" s="27" t="str">
        <f>IFERROR(HmotnosťNaStratuZískanie-K847,"")</f>
        <v/>
      </c>
      <c r="M847" s="29" t="str">
        <f>IFERROR(IF(B846&lt;&gt;"",L847/(HmotnosťNaStratuZískanie),""),"")</f>
        <v/>
      </c>
    </row>
    <row r="848" spans="2:13" ht="30" customHeight="1" x14ac:dyDescent="0.2">
      <c r="B848" s="22" t="str">
        <f t="shared" si="79"/>
        <v/>
      </c>
      <c r="C848" s="23" t="str">
        <f t="shared" si="82"/>
        <v/>
      </c>
      <c r="D848" s="23" t="str">
        <f t="shared" si="80"/>
        <v/>
      </c>
      <c r="E848" s="4" t="str">
        <f t="shared" si="81"/>
        <v/>
      </c>
      <c r="F848" s="24" t="str">
        <f>IFERROR(PriebežnéBMR,"")</f>
        <v/>
      </c>
      <c r="G848" s="24" t="str">
        <f>IFERROR(IF(K847&gt;0,F847*KoeficientAktivity+IF(HmotnosťCieľ="Udržať",0,IF(HmotnosťCieľ="ZNÍŽIŤ",-500,IF(HmotnosťCieľ="Zvýšiť",500))),""),"")</f>
        <v/>
      </c>
      <c r="H848" s="24" t="str">
        <f>IFERROR(F848*(KoeficientAktivity),"")</f>
        <v/>
      </c>
      <c r="I848" s="25" t="str">
        <f t="shared" si="78"/>
        <v/>
      </c>
      <c r="J848" s="25" t="str">
        <f t="shared" si="83"/>
        <v/>
      </c>
      <c r="K848" s="26" t="str">
        <f>IFERROR(IF(Štandardné,J848/KalNaLibru,J848/KalNaLibru/2.2),"")</f>
        <v/>
      </c>
      <c r="L848" s="27" t="str">
        <f>IFERROR(HmotnosťNaStratuZískanie-K848,"")</f>
        <v/>
      </c>
      <c r="M848" s="29" t="str">
        <f>IFERROR(IF(B847&lt;&gt;"",L848/(HmotnosťNaStratuZískanie),""),"")</f>
        <v/>
      </c>
    </row>
    <row r="849" spans="2:13" ht="30" customHeight="1" x14ac:dyDescent="0.2">
      <c r="B849" s="22" t="str">
        <f t="shared" si="79"/>
        <v/>
      </c>
      <c r="C849" s="23" t="str">
        <f t="shared" si="82"/>
        <v/>
      </c>
      <c r="D849" s="23" t="str">
        <f t="shared" si="80"/>
        <v/>
      </c>
      <c r="E849" s="4" t="str">
        <f t="shared" si="81"/>
        <v/>
      </c>
      <c r="F849" s="24" t="str">
        <f>IFERROR(PriebežnéBMR,"")</f>
        <v/>
      </c>
      <c r="G849" s="24" t="str">
        <f>IFERROR(IF(K848&gt;0,F848*KoeficientAktivity+IF(HmotnosťCieľ="Udržať",0,IF(HmotnosťCieľ="ZNÍŽIŤ",-500,IF(HmotnosťCieľ="Zvýšiť",500))),""),"")</f>
        <v/>
      </c>
      <c r="H849" s="24" t="str">
        <f>IFERROR(F849*(KoeficientAktivity),"")</f>
        <v/>
      </c>
      <c r="I849" s="25" t="str">
        <f t="shared" si="78"/>
        <v/>
      </c>
      <c r="J849" s="25" t="str">
        <f t="shared" si="83"/>
        <v/>
      </c>
      <c r="K849" s="26" t="str">
        <f>IFERROR(IF(Štandardné,J849/KalNaLibru,J849/KalNaLibru/2.2),"")</f>
        <v/>
      </c>
      <c r="L849" s="27" t="str">
        <f>IFERROR(HmotnosťNaStratuZískanie-K849,"")</f>
        <v/>
      </c>
      <c r="M849" s="29" t="str">
        <f>IFERROR(IF(B848&lt;&gt;"",L849/(HmotnosťNaStratuZískanie),""),"")</f>
        <v/>
      </c>
    </row>
    <row r="850" spans="2:13" ht="30" customHeight="1" x14ac:dyDescent="0.2">
      <c r="B850" s="22" t="str">
        <f t="shared" si="79"/>
        <v/>
      </c>
      <c r="C850" s="23" t="str">
        <f t="shared" si="82"/>
        <v/>
      </c>
      <c r="D850" s="23" t="str">
        <f t="shared" si="80"/>
        <v/>
      </c>
      <c r="E850" s="4" t="str">
        <f t="shared" si="81"/>
        <v/>
      </c>
      <c r="F850" s="24" t="str">
        <f>IFERROR(PriebežnéBMR,"")</f>
        <v/>
      </c>
      <c r="G850" s="24" t="str">
        <f>IFERROR(IF(K849&gt;0,F849*KoeficientAktivity+IF(HmotnosťCieľ="Udržať",0,IF(HmotnosťCieľ="ZNÍŽIŤ",-500,IF(HmotnosťCieľ="Zvýšiť",500))),""),"")</f>
        <v/>
      </c>
      <c r="H850" s="24" t="str">
        <f>IFERROR(F850*(KoeficientAktivity),"")</f>
        <v/>
      </c>
      <c r="I850" s="25" t="str">
        <f t="shared" si="78"/>
        <v/>
      </c>
      <c r="J850" s="25" t="str">
        <f t="shared" si="83"/>
        <v/>
      </c>
      <c r="K850" s="26" t="str">
        <f>IFERROR(IF(Štandardné,J850/KalNaLibru,J850/KalNaLibru/2.2),"")</f>
        <v/>
      </c>
      <c r="L850" s="27" t="str">
        <f>IFERROR(HmotnosťNaStratuZískanie-K850,"")</f>
        <v/>
      </c>
      <c r="M850" s="29" t="str">
        <f>IFERROR(IF(B849&lt;&gt;"",L850/(HmotnosťNaStratuZískanie),""),"")</f>
        <v/>
      </c>
    </row>
    <row r="851" spans="2:13" ht="30" customHeight="1" x14ac:dyDescent="0.2">
      <c r="B851" s="22" t="str">
        <f t="shared" si="79"/>
        <v/>
      </c>
      <c r="C851" s="23" t="str">
        <f t="shared" si="82"/>
        <v/>
      </c>
      <c r="D851" s="23" t="str">
        <f t="shared" si="80"/>
        <v/>
      </c>
      <c r="E851" s="4" t="str">
        <f t="shared" si="81"/>
        <v/>
      </c>
      <c r="F851" s="24" t="str">
        <f>IFERROR(PriebežnéBMR,"")</f>
        <v/>
      </c>
      <c r="G851" s="24" t="str">
        <f>IFERROR(IF(K850&gt;0,F850*KoeficientAktivity+IF(HmotnosťCieľ="Udržať",0,IF(HmotnosťCieľ="ZNÍŽIŤ",-500,IF(HmotnosťCieľ="Zvýšiť",500))),""),"")</f>
        <v/>
      </c>
      <c r="H851" s="24" t="str">
        <f>IFERROR(F851*(KoeficientAktivity),"")</f>
        <v/>
      </c>
      <c r="I851" s="25" t="str">
        <f t="shared" si="78"/>
        <v/>
      </c>
      <c r="J851" s="25" t="str">
        <f t="shared" si="83"/>
        <v/>
      </c>
      <c r="K851" s="26" t="str">
        <f>IFERROR(IF(Štandardné,J851/KalNaLibru,J851/KalNaLibru/2.2),"")</f>
        <v/>
      </c>
      <c r="L851" s="27" t="str">
        <f>IFERROR(HmotnosťNaStratuZískanie-K851,"")</f>
        <v/>
      </c>
      <c r="M851" s="29" t="str">
        <f>IFERROR(IF(B850&lt;&gt;"",L851/(HmotnosťNaStratuZískanie),""),"")</f>
        <v/>
      </c>
    </row>
    <row r="852" spans="2:13" ht="30" customHeight="1" x14ac:dyDescent="0.2">
      <c r="B852" s="22" t="str">
        <f t="shared" si="79"/>
        <v/>
      </c>
      <c r="C852" s="23" t="str">
        <f t="shared" si="82"/>
        <v/>
      </c>
      <c r="D852" s="23" t="str">
        <f t="shared" si="80"/>
        <v/>
      </c>
      <c r="E852" s="4" t="str">
        <f t="shared" si="81"/>
        <v/>
      </c>
      <c r="F852" s="24" t="str">
        <f>IFERROR(PriebežnéBMR,"")</f>
        <v/>
      </c>
      <c r="G852" s="24" t="str">
        <f>IFERROR(IF(K851&gt;0,F851*KoeficientAktivity+IF(HmotnosťCieľ="Udržať",0,IF(HmotnosťCieľ="ZNÍŽIŤ",-500,IF(HmotnosťCieľ="Zvýšiť",500))),""),"")</f>
        <v/>
      </c>
      <c r="H852" s="24" t="str">
        <f>IFERROR(F852*(KoeficientAktivity),"")</f>
        <v/>
      </c>
      <c r="I852" s="25" t="str">
        <f t="shared" si="78"/>
        <v/>
      </c>
      <c r="J852" s="25" t="str">
        <f t="shared" si="83"/>
        <v/>
      </c>
      <c r="K852" s="26" t="str">
        <f>IFERROR(IF(Štandardné,J852/KalNaLibru,J852/KalNaLibru/2.2),"")</f>
        <v/>
      </c>
      <c r="L852" s="27" t="str">
        <f>IFERROR(HmotnosťNaStratuZískanie-K852,"")</f>
        <v/>
      </c>
      <c r="M852" s="29" t="str">
        <f>IFERROR(IF(B851&lt;&gt;"",L852/(HmotnosťNaStratuZískanie),""),"")</f>
        <v/>
      </c>
    </row>
    <row r="853" spans="2:13" ht="30" customHeight="1" x14ac:dyDescent="0.2">
      <c r="B853" s="22" t="str">
        <f t="shared" si="79"/>
        <v/>
      </c>
      <c r="C853" s="23" t="str">
        <f t="shared" si="82"/>
        <v/>
      </c>
      <c r="D853" s="23" t="str">
        <f t="shared" si="80"/>
        <v/>
      </c>
      <c r="E853" s="4" t="str">
        <f t="shared" si="81"/>
        <v/>
      </c>
      <c r="F853" s="24" t="str">
        <f>IFERROR(PriebežnéBMR,"")</f>
        <v/>
      </c>
      <c r="G853" s="24" t="str">
        <f>IFERROR(IF(K852&gt;0,F852*KoeficientAktivity+IF(HmotnosťCieľ="Udržať",0,IF(HmotnosťCieľ="ZNÍŽIŤ",-500,IF(HmotnosťCieľ="Zvýšiť",500))),""),"")</f>
        <v/>
      </c>
      <c r="H853" s="24" t="str">
        <f>IFERROR(F853*(KoeficientAktivity),"")</f>
        <v/>
      </c>
      <c r="I853" s="25" t="str">
        <f t="shared" si="78"/>
        <v/>
      </c>
      <c r="J853" s="25" t="str">
        <f t="shared" si="83"/>
        <v/>
      </c>
      <c r="K853" s="26" t="str">
        <f>IFERROR(IF(Štandardné,J853/KalNaLibru,J853/KalNaLibru/2.2),"")</f>
        <v/>
      </c>
      <c r="L853" s="27" t="str">
        <f>IFERROR(HmotnosťNaStratuZískanie-K853,"")</f>
        <v/>
      </c>
      <c r="M853" s="29" t="str">
        <f>IFERROR(IF(B852&lt;&gt;"",L853/(HmotnosťNaStratuZískanie),""),"")</f>
        <v/>
      </c>
    </row>
    <row r="854" spans="2:13" ht="30" customHeight="1" x14ac:dyDescent="0.2">
      <c r="B854" s="22" t="str">
        <f t="shared" si="79"/>
        <v/>
      </c>
      <c r="C854" s="23" t="str">
        <f t="shared" si="82"/>
        <v/>
      </c>
      <c r="D854" s="23" t="str">
        <f t="shared" si="80"/>
        <v/>
      </c>
      <c r="E854" s="4" t="str">
        <f t="shared" si="81"/>
        <v/>
      </c>
      <c r="F854" s="24" t="str">
        <f>IFERROR(PriebežnéBMR,"")</f>
        <v/>
      </c>
      <c r="G854" s="24" t="str">
        <f>IFERROR(IF(K853&gt;0,F853*KoeficientAktivity+IF(HmotnosťCieľ="Udržať",0,IF(HmotnosťCieľ="ZNÍŽIŤ",-500,IF(HmotnosťCieľ="Zvýšiť",500))),""),"")</f>
        <v/>
      </c>
      <c r="H854" s="24" t="str">
        <f>IFERROR(F854*(KoeficientAktivity),"")</f>
        <v/>
      </c>
      <c r="I854" s="25" t="str">
        <f t="shared" si="78"/>
        <v/>
      </c>
      <c r="J854" s="25" t="str">
        <f t="shared" si="83"/>
        <v/>
      </c>
      <c r="K854" s="26" t="str">
        <f>IFERROR(IF(Štandardné,J854/KalNaLibru,J854/KalNaLibru/2.2),"")</f>
        <v/>
      </c>
      <c r="L854" s="27" t="str">
        <f>IFERROR(HmotnosťNaStratuZískanie-K854,"")</f>
        <v/>
      </c>
      <c r="M854" s="29" t="str">
        <f>IFERROR(IF(B853&lt;&gt;"",L854/(HmotnosťNaStratuZískanie),""),"")</f>
        <v/>
      </c>
    </row>
    <row r="855" spans="2:13" ht="30" customHeight="1" x14ac:dyDescent="0.2">
      <c r="B855" s="22" t="str">
        <f t="shared" si="79"/>
        <v/>
      </c>
      <c r="C855" s="23" t="str">
        <f t="shared" si="82"/>
        <v/>
      </c>
      <c r="D855" s="23" t="str">
        <f t="shared" si="80"/>
        <v/>
      </c>
      <c r="E855" s="4" t="str">
        <f t="shared" si="81"/>
        <v/>
      </c>
      <c r="F855" s="24" t="str">
        <f>IFERROR(PriebežnéBMR,"")</f>
        <v/>
      </c>
      <c r="G855" s="24" t="str">
        <f>IFERROR(IF(K854&gt;0,F854*KoeficientAktivity+IF(HmotnosťCieľ="Udržať",0,IF(HmotnosťCieľ="ZNÍŽIŤ",-500,IF(HmotnosťCieľ="Zvýšiť",500))),""),"")</f>
        <v/>
      </c>
      <c r="H855" s="24" t="str">
        <f>IFERROR(F855*(KoeficientAktivity),"")</f>
        <v/>
      </c>
      <c r="I855" s="25" t="str">
        <f t="shared" si="78"/>
        <v/>
      </c>
      <c r="J855" s="25" t="str">
        <f t="shared" si="83"/>
        <v/>
      </c>
      <c r="K855" s="26" t="str">
        <f>IFERROR(IF(Štandardné,J855/KalNaLibru,J855/KalNaLibru/2.2),"")</f>
        <v/>
      </c>
      <c r="L855" s="27" t="str">
        <f>IFERROR(HmotnosťNaStratuZískanie-K855,"")</f>
        <v/>
      </c>
      <c r="M855" s="29" t="str">
        <f>IFERROR(IF(B854&lt;&gt;"",L855/(HmotnosťNaStratuZískanie),""),"")</f>
        <v/>
      </c>
    </row>
    <row r="856" spans="2:13" ht="30" customHeight="1" x14ac:dyDescent="0.2">
      <c r="B856" s="22" t="str">
        <f t="shared" si="79"/>
        <v/>
      </c>
      <c r="C856" s="23" t="str">
        <f t="shared" si="82"/>
        <v/>
      </c>
      <c r="D856" s="23" t="str">
        <f t="shared" si="80"/>
        <v/>
      </c>
      <c r="E856" s="4" t="str">
        <f t="shared" si="81"/>
        <v/>
      </c>
      <c r="F856" s="24" t="str">
        <f>IFERROR(PriebežnéBMR,"")</f>
        <v/>
      </c>
      <c r="G856" s="24" t="str">
        <f>IFERROR(IF(K855&gt;0,F855*KoeficientAktivity+IF(HmotnosťCieľ="Udržať",0,IF(HmotnosťCieľ="ZNÍŽIŤ",-500,IF(HmotnosťCieľ="Zvýšiť",500))),""),"")</f>
        <v/>
      </c>
      <c r="H856" s="24" t="str">
        <f>IFERROR(F856*(KoeficientAktivity),"")</f>
        <v/>
      </c>
      <c r="I856" s="25" t="str">
        <f t="shared" si="78"/>
        <v/>
      </c>
      <c r="J856" s="25" t="str">
        <f t="shared" si="83"/>
        <v/>
      </c>
      <c r="K856" s="26" t="str">
        <f>IFERROR(IF(Štandardné,J856/KalNaLibru,J856/KalNaLibru/2.2),"")</f>
        <v/>
      </c>
      <c r="L856" s="27" t="str">
        <f>IFERROR(HmotnosťNaStratuZískanie-K856,"")</f>
        <v/>
      </c>
      <c r="M856" s="29" t="str">
        <f>IFERROR(IF(B855&lt;&gt;"",L856/(HmotnosťNaStratuZískanie),""),"")</f>
        <v/>
      </c>
    </row>
    <row r="857" spans="2:13" ht="30" customHeight="1" x14ac:dyDescent="0.2">
      <c r="B857" s="22" t="str">
        <f t="shared" si="79"/>
        <v/>
      </c>
      <c r="C857" s="23" t="str">
        <f t="shared" si="82"/>
        <v/>
      </c>
      <c r="D857" s="23" t="str">
        <f t="shared" si="80"/>
        <v/>
      </c>
      <c r="E857" s="4" t="str">
        <f t="shared" si="81"/>
        <v/>
      </c>
      <c r="F857" s="24" t="str">
        <f>IFERROR(PriebežnéBMR,"")</f>
        <v/>
      </c>
      <c r="G857" s="24" t="str">
        <f>IFERROR(IF(K856&gt;0,F856*KoeficientAktivity+IF(HmotnosťCieľ="Udržať",0,IF(HmotnosťCieľ="ZNÍŽIŤ",-500,IF(HmotnosťCieľ="Zvýšiť",500))),""),"")</f>
        <v/>
      </c>
      <c r="H857" s="24" t="str">
        <f>IFERROR(F857*(KoeficientAktivity),"")</f>
        <v/>
      </c>
      <c r="I857" s="25" t="str">
        <f t="shared" si="78"/>
        <v/>
      </c>
      <c r="J857" s="25" t="str">
        <f t="shared" si="83"/>
        <v/>
      </c>
      <c r="K857" s="26" t="str">
        <f>IFERROR(IF(Štandardné,J857/KalNaLibru,J857/KalNaLibru/2.2),"")</f>
        <v/>
      </c>
      <c r="L857" s="27" t="str">
        <f>IFERROR(HmotnosťNaStratuZískanie-K857,"")</f>
        <v/>
      </c>
      <c r="M857" s="29" t="str">
        <f>IFERROR(IF(B856&lt;&gt;"",L857/(HmotnosťNaStratuZískanie),""),"")</f>
        <v/>
      </c>
    </row>
    <row r="858" spans="2:13" ht="30" customHeight="1" x14ac:dyDescent="0.2">
      <c r="B858" s="22" t="str">
        <f t="shared" si="79"/>
        <v/>
      </c>
      <c r="C858" s="23" t="str">
        <f t="shared" si="82"/>
        <v/>
      </c>
      <c r="D858" s="23" t="str">
        <f t="shared" si="80"/>
        <v/>
      </c>
      <c r="E858" s="4" t="str">
        <f t="shared" si="81"/>
        <v/>
      </c>
      <c r="F858" s="24" t="str">
        <f>IFERROR(PriebežnéBMR,"")</f>
        <v/>
      </c>
      <c r="G858" s="24" t="str">
        <f>IFERROR(IF(K857&gt;0,F857*KoeficientAktivity+IF(HmotnosťCieľ="Udržať",0,IF(HmotnosťCieľ="ZNÍŽIŤ",-500,IF(HmotnosťCieľ="Zvýšiť",500))),""),"")</f>
        <v/>
      </c>
      <c r="H858" s="24" t="str">
        <f>IFERROR(F858*(KoeficientAktivity),"")</f>
        <v/>
      </c>
      <c r="I858" s="25" t="str">
        <f t="shared" si="78"/>
        <v/>
      </c>
      <c r="J858" s="25" t="str">
        <f t="shared" si="83"/>
        <v/>
      </c>
      <c r="K858" s="26" t="str">
        <f>IFERROR(IF(Štandardné,J858/KalNaLibru,J858/KalNaLibru/2.2),"")</f>
        <v/>
      </c>
      <c r="L858" s="27" t="str">
        <f>IFERROR(HmotnosťNaStratuZískanie-K858,"")</f>
        <v/>
      </c>
      <c r="M858" s="29" t="str">
        <f>IFERROR(IF(B857&lt;&gt;"",L858/(HmotnosťNaStratuZískanie),""),"")</f>
        <v/>
      </c>
    </row>
    <row r="859" spans="2:13" ht="30" customHeight="1" x14ac:dyDescent="0.2">
      <c r="B859" s="22" t="str">
        <f t="shared" si="79"/>
        <v/>
      </c>
      <c r="C859" s="23" t="str">
        <f t="shared" si="82"/>
        <v/>
      </c>
      <c r="D859" s="23" t="str">
        <f t="shared" si="80"/>
        <v/>
      </c>
      <c r="E859" s="4" t="str">
        <f t="shared" si="81"/>
        <v/>
      </c>
      <c r="F859" s="24" t="str">
        <f>IFERROR(PriebežnéBMR,"")</f>
        <v/>
      </c>
      <c r="G859" s="24" t="str">
        <f>IFERROR(IF(K858&gt;0,F858*KoeficientAktivity+IF(HmotnosťCieľ="Udržať",0,IF(HmotnosťCieľ="ZNÍŽIŤ",-500,IF(HmotnosťCieľ="Zvýšiť",500))),""),"")</f>
        <v/>
      </c>
      <c r="H859" s="24" t="str">
        <f>IFERROR(F859*(KoeficientAktivity),"")</f>
        <v/>
      </c>
      <c r="I859" s="25" t="str">
        <f t="shared" si="78"/>
        <v/>
      </c>
      <c r="J859" s="25" t="str">
        <f t="shared" si="83"/>
        <v/>
      </c>
      <c r="K859" s="26" t="str">
        <f>IFERROR(IF(Štandardné,J859/KalNaLibru,J859/KalNaLibru/2.2),"")</f>
        <v/>
      </c>
      <c r="L859" s="27" t="str">
        <f>IFERROR(HmotnosťNaStratuZískanie-K859,"")</f>
        <v/>
      </c>
      <c r="M859" s="29" t="str">
        <f>IFERROR(IF(B858&lt;&gt;"",L859/(HmotnosťNaStratuZískanie),""),"")</f>
        <v/>
      </c>
    </row>
    <row r="860" spans="2:13" ht="30" customHeight="1" x14ac:dyDescent="0.2">
      <c r="B860" s="22" t="str">
        <f t="shared" si="79"/>
        <v/>
      </c>
      <c r="C860" s="23" t="str">
        <f t="shared" si="82"/>
        <v/>
      </c>
      <c r="D860" s="23" t="str">
        <f t="shared" si="80"/>
        <v/>
      </c>
      <c r="E860" s="4" t="str">
        <f t="shared" si="81"/>
        <v/>
      </c>
      <c r="F860" s="24" t="str">
        <f>IFERROR(PriebežnéBMR,"")</f>
        <v/>
      </c>
      <c r="G860" s="24" t="str">
        <f>IFERROR(IF(K859&gt;0,F859*KoeficientAktivity+IF(HmotnosťCieľ="Udržať",0,IF(HmotnosťCieľ="ZNÍŽIŤ",-500,IF(HmotnosťCieľ="Zvýšiť",500))),""),"")</f>
        <v/>
      </c>
      <c r="H860" s="24" t="str">
        <f>IFERROR(F860*(KoeficientAktivity),"")</f>
        <v/>
      </c>
      <c r="I860" s="25" t="str">
        <f t="shared" si="78"/>
        <v/>
      </c>
      <c r="J860" s="25" t="str">
        <f t="shared" si="83"/>
        <v/>
      </c>
      <c r="K860" s="26" t="str">
        <f>IFERROR(IF(Štandardné,J860/KalNaLibru,J860/KalNaLibru/2.2),"")</f>
        <v/>
      </c>
      <c r="L860" s="27" t="str">
        <f>IFERROR(HmotnosťNaStratuZískanie-K860,"")</f>
        <v/>
      </c>
      <c r="M860" s="29" t="str">
        <f>IFERROR(IF(B859&lt;&gt;"",L860/(HmotnosťNaStratuZískanie),""),"")</f>
        <v/>
      </c>
    </row>
    <row r="861" spans="2:13" ht="30" customHeight="1" x14ac:dyDescent="0.2">
      <c r="B861" s="22" t="str">
        <f t="shared" si="79"/>
        <v/>
      </c>
      <c r="C861" s="23" t="str">
        <f t="shared" si="82"/>
        <v/>
      </c>
      <c r="D861" s="23" t="str">
        <f t="shared" si="80"/>
        <v/>
      </c>
      <c r="E861" s="4" t="str">
        <f t="shared" si="81"/>
        <v/>
      </c>
      <c r="F861" s="24" t="str">
        <f>IFERROR(PriebežnéBMR,"")</f>
        <v/>
      </c>
      <c r="G861" s="24" t="str">
        <f>IFERROR(IF(K860&gt;0,F860*KoeficientAktivity+IF(HmotnosťCieľ="Udržať",0,IF(HmotnosťCieľ="ZNÍŽIŤ",-500,IF(HmotnosťCieľ="Zvýšiť",500))),""),"")</f>
        <v/>
      </c>
      <c r="H861" s="24" t="str">
        <f>IFERROR(F861*(KoeficientAktivity),"")</f>
        <v/>
      </c>
      <c r="I861" s="25" t="str">
        <f t="shared" si="78"/>
        <v/>
      </c>
      <c r="J861" s="25" t="str">
        <f t="shared" si="83"/>
        <v/>
      </c>
      <c r="K861" s="26" t="str">
        <f>IFERROR(IF(Štandardné,J861/KalNaLibru,J861/KalNaLibru/2.2),"")</f>
        <v/>
      </c>
      <c r="L861" s="27" t="str">
        <f>IFERROR(HmotnosťNaStratuZískanie-K861,"")</f>
        <v/>
      </c>
      <c r="M861" s="29" t="str">
        <f>IFERROR(IF(B860&lt;&gt;"",L861/(HmotnosťNaStratuZískanie),""),"")</f>
        <v/>
      </c>
    </row>
    <row r="862" spans="2:13" ht="30" customHeight="1" x14ac:dyDescent="0.2">
      <c r="B862" s="22" t="str">
        <f t="shared" si="79"/>
        <v/>
      </c>
      <c r="C862" s="23" t="str">
        <f t="shared" si="82"/>
        <v/>
      </c>
      <c r="D862" s="23" t="str">
        <f t="shared" si="80"/>
        <v/>
      </c>
      <c r="E862" s="4" t="str">
        <f t="shared" si="81"/>
        <v/>
      </c>
      <c r="F862" s="24" t="str">
        <f>IFERROR(PriebežnéBMR,"")</f>
        <v/>
      </c>
      <c r="G862" s="24" t="str">
        <f>IFERROR(IF(K861&gt;0,F861*KoeficientAktivity+IF(HmotnosťCieľ="Udržať",0,IF(HmotnosťCieľ="ZNÍŽIŤ",-500,IF(HmotnosťCieľ="Zvýšiť",500))),""),"")</f>
        <v/>
      </c>
      <c r="H862" s="24" t="str">
        <f>IFERROR(F862*(KoeficientAktivity),"")</f>
        <v/>
      </c>
      <c r="I862" s="25" t="str">
        <f t="shared" si="78"/>
        <v/>
      </c>
      <c r="J862" s="25" t="str">
        <f t="shared" si="83"/>
        <v/>
      </c>
      <c r="K862" s="26" t="str">
        <f>IFERROR(IF(Štandardné,J862/KalNaLibru,J862/KalNaLibru/2.2),"")</f>
        <v/>
      </c>
      <c r="L862" s="27" t="str">
        <f>IFERROR(HmotnosťNaStratuZískanie-K862,"")</f>
        <v/>
      </c>
      <c r="M862" s="29" t="str">
        <f>IFERROR(IF(B861&lt;&gt;"",L862/(HmotnosťNaStratuZískanie),""),"")</f>
        <v/>
      </c>
    </row>
    <row r="863" spans="2:13" ht="30" customHeight="1" x14ac:dyDescent="0.2">
      <c r="B863" s="22" t="str">
        <f t="shared" si="79"/>
        <v/>
      </c>
      <c r="C863" s="23" t="str">
        <f t="shared" si="82"/>
        <v/>
      </c>
      <c r="D863" s="23" t="str">
        <f t="shared" si="80"/>
        <v/>
      </c>
      <c r="E863" s="4" t="str">
        <f t="shared" si="81"/>
        <v/>
      </c>
      <c r="F863" s="24" t="str">
        <f>IFERROR(PriebežnéBMR,"")</f>
        <v/>
      </c>
      <c r="G863" s="24" t="str">
        <f>IFERROR(IF(K862&gt;0,F862*KoeficientAktivity+IF(HmotnosťCieľ="Udržať",0,IF(HmotnosťCieľ="ZNÍŽIŤ",-500,IF(HmotnosťCieľ="Zvýšiť",500))),""),"")</f>
        <v/>
      </c>
      <c r="H863" s="24" t="str">
        <f>IFERROR(F863*(KoeficientAktivity),"")</f>
        <v/>
      </c>
      <c r="I863" s="25" t="str">
        <f t="shared" si="78"/>
        <v/>
      </c>
      <c r="J863" s="25" t="str">
        <f t="shared" si="83"/>
        <v/>
      </c>
      <c r="K863" s="26" t="str">
        <f>IFERROR(IF(Štandardné,J863/KalNaLibru,J863/KalNaLibru/2.2),"")</f>
        <v/>
      </c>
      <c r="L863" s="27" t="str">
        <f>IFERROR(HmotnosťNaStratuZískanie-K863,"")</f>
        <v/>
      </c>
      <c r="M863" s="29" t="str">
        <f>IFERROR(IF(B862&lt;&gt;"",L863/(HmotnosťNaStratuZískanie),""),"")</f>
        <v/>
      </c>
    </row>
    <row r="864" spans="2:13" ht="30" customHeight="1" x14ac:dyDescent="0.2">
      <c r="B864" s="22" t="str">
        <f t="shared" si="79"/>
        <v/>
      </c>
      <c r="C864" s="23" t="str">
        <f t="shared" si="82"/>
        <v/>
      </c>
      <c r="D864" s="23" t="str">
        <f t="shared" si="80"/>
        <v/>
      </c>
      <c r="E864" s="4" t="str">
        <f t="shared" si="81"/>
        <v/>
      </c>
      <c r="F864" s="24" t="str">
        <f>IFERROR(PriebežnéBMR,"")</f>
        <v/>
      </c>
      <c r="G864" s="24" t="str">
        <f>IFERROR(IF(K863&gt;0,F863*KoeficientAktivity+IF(HmotnosťCieľ="Udržať",0,IF(HmotnosťCieľ="ZNÍŽIŤ",-500,IF(HmotnosťCieľ="Zvýšiť",500))),""),"")</f>
        <v/>
      </c>
      <c r="H864" s="24" t="str">
        <f>IFERROR(F864*(KoeficientAktivity),"")</f>
        <v/>
      </c>
      <c r="I864" s="25" t="str">
        <f t="shared" si="78"/>
        <v/>
      </c>
      <c r="J864" s="25" t="str">
        <f t="shared" si="83"/>
        <v/>
      </c>
      <c r="K864" s="26" t="str">
        <f>IFERROR(IF(Štandardné,J864/KalNaLibru,J864/KalNaLibru/2.2),"")</f>
        <v/>
      </c>
      <c r="L864" s="27" t="str">
        <f>IFERROR(HmotnosťNaStratuZískanie-K864,"")</f>
        <v/>
      </c>
      <c r="M864" s="29" t="str">
        <f>IFERROR(IF(B863&lt;&gt;"",L864/(HmotnosťNaStratuZískanie),""),"")</f>
        <v/>
      </c>
    </row>
    <row r="865" spans="2:13" ht="30" customHeight="1" x14ac:dyDescent="0.2">
      <c r="B865" s="22" t="str">
        <f t="shared" si="79"/>
        <v/>
      </c>
      <c r="C865" s="23" t="str">
        <f t="shared" si="82"/>
        <v/>
      </c>
      <c r="D865" s="23" t="str">
        <f t="shared" si="80"/>
        <v/>
      </c>
      <c r="E865" s="4" t="str">
        <f t="shared" si="81"/>
        <v/>
      </c>
      <c r="F865" s="24" t="str">
        <f>IFERROR(PriebežnéBMR,"")</f>
        <v/>
      </c>
      <c r="G865" s="24" t="str">
        <f>IFERROR(IF(K864&gt;0,F864*KoeficientAktivity+IF(HmotnosťCieľ="Udržať",0,IF(HmotnosťCieľ="ZNÍŽIŤ",-500,IF(HmotnosťCieľ="Zvýšiť",500))),""),"")</f>
        <v/>
      </c>
      <c r="H865" s="24" t="str">
        <f>IFERROR(F865*(KoeficientAktivity),"")</f>
        <v/>
      </c>
      <c r="I865" s="25" t="str">
        <f t="shared" si="78"/>
        <v/>
      </c>
      <c r="J865" s="25" t="str">
        <f t="shared" si="83"/>
        <v/>
      </c>
      <c r="K865" s="26" t="str">
        <f>IFERROR(IF(Štandardné,J865/KalNaLibru,J865/KalNaLibru/2.2),"")</f>
        <v/>
      </c>
      <c r="L865" s="27" t="str">
        <f>IFERROR(HmotnosťNaStratuZískanie-K865,"")</f>
        <v/>
      </c>
      <c r="M865" s="29" t="str">
        <f>IFERROR(IF(B864&lt;&gt;"",L865/(HmotnosťNaStratuZískanie),""),"")</f>
        <v/>
      </c>
    </row>
    <row r="866" spans="2:13" ht="30" customHeight="1" x14ac:dyDescent="0.2">
      <c r="B866" s="22" t="str">
        <f t="shared" si="79"/>
        <v/>
      </c>
      <c r="C866" s="23" t="str">
        <f t="shared" si="82"/>
        <v/>
      </c>
      <c r="D866" s="23" t="str">
        <f t="shared" si="80"/>
        <v/>
      </c>
      <c r="E866" s="4" t="str">
        <f t="shared" si="81"/>
        <v/>
      </c>
      <c r="F866" s="24" t="str">
        <f>IFERROR(PriebežnéBMR,"")</f>
        <v/>
      </c>
      <c r="G866" s="24" t="str">
        <f>IFERROR(IF(K865&gt;0,F865*KoeficientAktivity+IF(HmotnosťCieľ="Udržať",0,IF(HmotnosťCieľ="ZNÍŽIŤ",-500,IF(HmotnosťCieľ="Zvýšiť",500))),""),"")</f>
        <v/>
      </c>
      <c r="H866" s="24" t="str">
        <f>IFERROR(F866*(KoeficientAktivity),"")</f>
        <v/>
      </c>
      <c r="I866" s="25" t="str">
        <f t="shared" si="78"/>
        <v/>
      </c>
      <c r="J866" s="25" t="str">
        <f t="shared" si="83"/>
        <v/>
      </c>
      <c r="K866" s="26" t="str">
        <f>IFERROR(IF(Štandardné,J866/KalNaLibru,J866/KalNaLibru/2.2),"")</f>
        <v/>
      </c>
      <c r="L866" s="27" t="str">
        <f>IFERROR(HmotnosťNaStratuZískanie-K866,"")</f>
        <v/>
      </c>
      <c r="M866" s="29" t="str">
        <f>IFERROR(IF(B865&lt;&gt;"",L866/(HmotnosťNaStratuZískanie),""),"")</f>
        <v/>
      </c>
    </row>
    <row r="867" spans="2:13" ht="30" customHeight="1" x14ac:dyDescent="0.2">
      <c r="B867" s="22" t="str">
        <f t="shared" si="79"/>
        <v/>
      </c>
      <c r="C867" s="23" t="str">
        <f t="shared" si="82"/>
        <v/>
      </c>
      <c r="D867" s="23" t="str">
        <f t="shared" si="80"/>
        <v/>
      </c>
      <c r="E867" s="4" t="str">
        <f t="shared" si="81"/>
        <v/>
      </c>
      <c r="F867" s="24" t="str">
        <f>IFERROR(PriebežnéBMR,"")</f>
        <v/>
      </c>
      <c r="G867" s="24" t="str">
        <f>IFERROR(IF(K866&gt;0,F866*KoeficientAktivity+IF(HmotnosťCieľ="Udržať",0,IF(HmotnosťCieľ="ZNÍŽIŤ",-500,IF(HmotnosťCieľ="Zvýšiť",500))),""),"")</f>
        <v/>
      </c>
      <c r="H867" s="24" t="str">
        <f>IFERROR(F867*(KoeficientAktivity),"")</f>
        <v/>
      </c>
      <c r="I867" s="25" t="str">
        <f t="shared" si="78"/>
        <v/>
      </c>
      <c r="J867" s="25" t="str">
        <f t="shared" si="83"/>
        <v/>
      </c>
      <c r="K867" s="26" t="str">
        <f>IFERROR(IF(Štandardné,J867/KalNaLibru,J867/KalNaLibru/2.2),"")</f>
        <v/>
      </c>
      <c r="L867" s="27" t="str">
        <f>IFERROR(HmotnosťNaStratuZískanie-K867,"")</f>
        <v/>
      </c>
      <c r="M867" s="29" t="str">
        <f>IFERROR(IF(B866&lt;&gt;"",L867/(HmotnosťNaStratuZískanie),""),"")</f>
        <v/>
      </c>
    </row>
    <row r="868" spans="2:13" ht="30" customHeight="1" x14ac:dyDescent="0.2">
      <c r="B868" s="22" t="str">
        <f t="shared" si="79"/>
        <v/>
      </c>
      <c r="C868" s="23" t="str">
        <f t="shared" si="82"/>
        <v/>
      </c>
      <c r="D868" s="23" t="str">
        <f t="shared" si="80"/>
        <v/>
      </c>
      <c r="E868" s="4" t="str">
        <f t="shared" si="81"/>
        <v/>
      </c>
      <c r="F868" s="24" t="str">
        <f>IFERROR(PriebežnéBMR,"")</f>
        <v/>
      </c>
      <c r="G868" s="24" t="str">
        <f>IFERROR(IF(K867&gt;0,F867*KoeficientAktivity+IF(HmotnosťCieľ="Udržať",0,IF(HmotnosťCieľ="ZNÍŽIŤ",-500,IF(HmotnosťCieľ="Zvýšiť",500))),""),"")</f>
        <v/>
      </c>
      <c r="H868" s="24" t="str">
        <f>IFERROR(F868*(KoeficientAktivity),"")</f>
        <v/>
      </c>
      <c r="I868" s="25" t="str">
        <f t="shared" si="78"/>
        <v/>
      </c>
      <c r="J868" s="25" t="str">
        <f t="shared" si="83"/>
        <v/>
      </c>
      <c r="K868" s="26" t="str">
        <f>IFERROR(IF(Štandardné,J868/KalNaLibru,J868/KalNaLibru/2.2),"")</f>
        <v/>
      </c>
      <c r="L868" s="27" t="str">
        <f>IFERROR(HmotnosťNaStratuZískanie-K868,"")</f>
        <v/>
      </c>
      <c r="M868" s="29" t="str">
        <f>IFERROR(IF(B867&lt;&gt;"",L868/(HmotnosťNaStratuZískanie),""),"")</f>
        <v/>
      </c>
    </row>
    <row r="869" spans="2:13" ht="30" customHeight="1" x14ac:dyDescent="0.2">
      <c r="B869" s="22" t="str">
        <f t="shared" si="79"/>
        <v/>
      </c>
      <c r="C869" s="23" t="str">
        <f t="shared" si="82"/>
        <v/>
      </c>
      <c r="D869" s="23" t="str">
        <f t="shared" si="80"/>
        <v/>
      </c>
      <c r="E869" s="4" t="str">
        <f t="shared" si="81"/>
        <v/>
      </c>
      <c r="F869" s="24" t="str">
        <f>IFERROR(PriebežnéBMR,"")</f>
        <v/>
      </c>
      <c r="G869" s="24" t="str">
        <f>IFERROR(IF(K868&gt;0,F868*KoeficientAktivity+IF(HmotnosťCieľ="Udržať",0,IF(HmotnosťCieľ="ZNÍŽIŤ",-500,IF(HmotnosťCieľ="Zvýšiť",500))),""),"")</f>
        <v/>
      </c>
      <c r="H869" s="24" t="str">
        <f>IFERROR(F869*(KoeficientAktivity),"")</f>
        <v/>
      </c>
      <c r="I869" s="25" t="str">
        <f t="shared" si="78"/>
        <v/>
      </c>
      <c r="J869" s="25" t="str">
        <f t="shared" si="83"/>
        <v/>
      </c>
      <c r="K869" s="26" t="str">
        <f>IFERROR(IF(Štandardné,J869/KalNaLibru,J869/KalNaLibru/2.2),"")</f>
        <v/>
      </c>
      <c r="L869" s="27" t="str">
        <f>IFERROR(HmotnosťNaStratuZískanie-K869,"")</f>
        <v/>
      </c>
      <c r="M869" s="29" t="str">
        <f>IFERROR(IF(B868&lt;&gt;"",L869/(HmotnosťNaStratuZískanie),""),"")</f>
        <v/>
      </c>
    </row>
    <row r="870" spans="2:13" ht="30" customHeight="1" x14ac:dyDescent="0.2">
      <c r="B870" s="22" t="str">
        <f t="shared" si="79"/>
        <v/>
      </c>
      <c r="C870" s="23" t="str">
        <f t="shared" si="82"/>
        <v/>
      </c>
      <c r="D870" s="23" t="str">
        <f t="shared" si="80"/>
        <v/>
      </c>
      <c r="E870" s="4" t="str">
        <f t="shared" si="81"/>
        <v/>
      </c>
      <c r="F870" s="24" t="str">
        <f>IFERROR(PriebežnéBMR,"")</f>
        <v/>
      </c>
      <c r="G870" s="24" t="str">
        <f>IFERROR(IF(K869&gt;0,F869*KoeficientAktivity+IF(HmotnosťCieľ="Udržať",0,IF(HmotnosťCieľ="ZNÍŽIŤ",-500,IF(HmotnosťCieľ="Zvýšiť",500))),""),"")</f>
        <v/>
      </c>
      <c r="H870" s="24" t="str">
        <f>IFERROR(F870*(KoeficientAktivity),"")</f>
        <v/>
      </c>
      <c r="I870" s="25" t="str">
        <f t="shared" si="78"/>
        <v/>
      </c>
      <c r="J870" s="25" t="str">
        <f t="shared" si="83"/>
        <v/>
      </c>
      <c r="K870" s="26" t="str">
        <f>IFERROR(IF(Štandardné,J870/KalNaLibru,J870/KalNaLibru/2.2),"")</f>
        <v/>
      </c>
      <c r="L870" s="27" t="str">
        <f>IFERROR(HmotnosťNaStratuZískanie-K870,"")</f>
        <v/>
      </c>
      <c r="M870" s="29" t="str">
        <f>IFERROR(IF(B869&lt;&gt;"",L870/(HmotnosťNaStratuZískanie),""),"")</f>
        <v/>
      </c>
    </row>
    <row r="871" spans="2:13" ht="30" customHeight="1" x14ac:dyDescent="0.2">
      <c r="B871" s="22" t="str">
        <f t="shared" si="79"/>
        <v/>
      </c>
      <c r="C871" s="23" t="str">
        <f t="shared" si="82"/>
        <v/>
      </c>
      <c r="D871" s="23" t="str">
        <f t="shared" si="80"/>
        <v/>
      </c>
      <c r="E871" s="4" t="str">
        <f t="shared" si="81"/>
        <v/>
      </c>
      <c r="F871" s="24" t="str">
        <f>IFERROR(PriebežnéBMR,"")</f>
        <v/>
      </c>
      <c r="G871" s="24" t="str">
        <f>IFERROR(IF(K870&gt;0,F870*KoeficientAktivity+IF(HmotnosťCieľ="Udržať",0,IF(HmotnosťCieľ="ZNÍŽIŤ",-500,IF(HmotnosťCieľ="Zvýšiť",500))),""),"")</f>
        <v/>
      </c>
      <c r="H871" s="24" t="str">
        <f>IFERROR(F871*(KoeficientAktivity),"")</f>
        <v/>
      </c>
      <c r="I871" s="25" t="str">
        <f t="shared" si="78"/>
        <v/>
      </c>
      <c r="J871" s="25" t="str">
        <f t="shared" si="83"/>
        <v/>
      </c>
      <c r="K871" s="26" t="str">
        <f>IFERROR(IF(Štandardné,J871/KalNaLibru,J871/KalNaLibru/2.2),"")</f>
        <v/>
      </c>
      <c r="L871" s="27" t="str">
        <f>IFERROR(HmotnosťNaStratuZískanie-K871,"")</f>
        <v/>
      </c>
      <c r="M871" s="29" t="str">
        <f>IFERROR(IF(B870&lt;&gt;"",L871/(HmotnosťNaStratuZískanie),""),"")</f>
        <v/>
      </c>
    </row>
    <row r="872" spans="2:13" ht="30" customHeight="1" x14ac:dyDescent="0.2">
      <c r="B872" s="22" t="str">
        <f t="shared" si="79"/>
        <v/>
      </c>
      <c r="C872" s="23" t="str">
        <f t="shared" si="82"/>
        <v/>
      </c>
      <c r="D872" s="23" t="str">
        <f t="shared" si="80"/>
        <v/>
      </c>
      <c r="E872" s="4" t="str">
        <f t="shared" si="81"/>
        <v/>
      </c>
      <c r="F872" s="24" t="str">
        <f>IFERROR(PriebežnéBMR,"")</f>
        <v/>
      </c>
      <c r="G872" s="24" t="str">
        <f>IFERROR(IF(K871&gt;0,F871*KoeficientAktivity+IF(HmotnosťCieľ="Udržať",0,IF(HmotnosťCieľ="ZNÍŽIŤ",-500,IF(HmotnosťCieľ="Zvýšiť",500))),""),"")</f>
        <v/>
      </c>
      <c r="H872" s="24" t="str">
        <f>IFERROR(F872*(KoeficientAktivity),"")</f>
        <v/>
      </c>
      <c r="I872" s="25" t="str">
        <f t="shared" si="78"/>
        <v/>
      </c>
      <c r="J872" s="25" t="str">
        <f t="shared" si="83"/>
        <v/>
      </c>
      <c r="K872" s="26" t="str">
        <f>IFERROR(IF(Štandardné,J872/KalNaLibru,J872/KalNaLibru/2.2),"")</f>
        <v/>
      </c>
      <c r="L872" s="27" t="str">
        <f>IFERROR(HmotnosťNaStratuZískanie-K872,"")</f>
        <v/>
      </c>
      <c r="M872" s="29" t="str">
        <f>IFERROR(IF(B871&lt;&gt;"",L872/(HmotnosťNaStratuZískanie),""),"")</f>
        <v/>
      </c>
    </row>
    <row r="873" spans="2:13" ht="30" customHeight="1" x14ac:dyDescent="0.2">
      <c r="B873" s="22" t="str">
        <f t="shared" si="79"/>
        <v/>
      </c>
      <c r="C873" s="23" t="str">
        <f t="shared" si="82"/>
        <v/>
      </c>
      <c r="D873" s="23" t="str">
        <f t="shared" si="80"/>
        <v/>
      </c>
      <c r="E873" s="4" t="str">
        <f t="shared" si="81"/>
        <v/>
      </c>
      <c r="F873" s="24" t="str">
        <f>IFERROR(PriebežnéBMR,"")</f>
        <v/>
      </c>
      <c r="G873" s="24" t="str">
        <f>IFERROR(IF(K872&gt;0,F872*KoeficientAktivity+IF(HmotnosťCieľ="Udržať",0,IF(HmotnosťCieľ="ZNÍŽIŤ",-500,IF(HmotnosťCieľ="Zvýšiť",500))),""),"")</f>
        <v/>
      </c>
      <c r="H873" s="24" t="str">
        <f>IFERROR(F873*(KoeficientAktivity),"")</f>
        <v/>
      </c>
      <c r="I873" s="25" t="str">
        <f t="shared" si="78"/>
        <v/>
      </c>
      <c r="J873" s="25" t="str">
        <f t="shared" si="83"/>
        <v/>
      </c>
      <c r="K873" s="26" t="str">
        <f>IFERROR(IF(Štandardné,J873/KalNaLibru,J873/KalNaLibru/2.2),"")</f>
        <v/>
      </c>
      <c r="L873" s="27" t="str">
        <f>IFERROR(HmotnosťNaStratuZískanie-K873,"")</f>
        <v/>
      </c>
      <c r="M873" s="29" t="str">
        <f>IFERROR(IF(B872&lt;&gt;"",L873/(HmotnosťNaStratuZískanie),""),"")</f>
        <v/>
      </c>
    </row>
    <row r="874" spans="2:13" ht="30" customHeight="1" x14ac:dyDescent="0.2">
      <c r="B874" s="22" t="str">
        <f t="shared" si="79"/>
        <v/>
      </c>
      <c r="C874" s="23" t="str">
        <f t="shared" si="82"/>
        <v/>
      </c>
      <c r="D874" s="23" t="str">
        <f t="shared" si="80"/>
        <v/>
      </c>
      <c r="E874" s="4" t="str">
        <f t="shared" si="81"/>
        <v/>
      </c>
      <c r="F874" s="24" t="str">
        <f>IFERROR(PriebežnéBMR,"")</f>
        <v/>
      </c>
      <c r="G874" s="24" t="str">
        <f>IFERROR(IF(K873&gt;0,F873*KoeficientAktivity+IF(HmotnosťCieľ="Udržať",0,IF(HmotnosťCieľ="ZNÍŽIŤ",-500,IF(HmotnosťCieľ="Zvýšiť",500))),""),"")</f>
        <v/>
      </c>
      <c r="H874" s="24" t="str">
        <f>IFERROR(F874*(KoeficientAktivity),"")</f>
        <v/>
      </c>
      <c r="I874" s="25" t="str">
        <f t="shared" si="78"/>
        <v/>
      </c>
      <c r="J874" s="25" t="str">
        <f t="shared" si="83"/>
        <v/>
      </c>
      <c r="K874" s="26" t="str">
        <f>IFERROR(IF(Štandardné,J874/KalNaLibru,J874/KalNaLibru/2.2),"")</f>
        <v/>
      </c>
      <c r="L874" s="27" t="str">
        <f>IFERROR(HmotnosťNaStratuZískanie-K874,"")</f>
        <v/>
      </c>
      <c r="M874" s="29" t="str">
        <f>IFERROR(IF(B873&lt;&gt;"",L874/(HmotnosťNaStratuZískanie),""),"")</f>
        <v/>
      </c>
    </row>
    <row r="875" spans="2:13" ht="30" customHeight="1" x14ac:dyDescent="0.2">
      <c r="B875" s="22" t="str">
        <f t="shared" si="79"/>
        <v/>
      </c>
      <c r="C875" s="23" t="str">
        <f t="shared" si="82"/>
        <v/>
      </c>
      <c r="D875" s="23" t="str">
        <f t="shared" si="80"/>
        <v/>
      </c>
      <c r="E875" s="4" t="str">
        <f t="shared" si="81"/>
        <v/>
      </c>
      <c r="F875" s="24" t="str">
        <f>IFERROR(PriebežnéBMR,"")</f>
        <v/>
      </c>
      <c r="G875" s="24" t="str">
        <f>IFERROR(IF(K874&gt;0,F874*KoeficientAktivity+IF(HmotnosťCieľ="Udržať",0,IF(HmotnosťCieľ="ZNÍŽIŤ",-500,IF(HmotnosťCieľ="Zvýšiť",500))),""),"")</f>
        <v/>
      </c>
      <c r="H875" s="24" t="str">
        <f>IFERROR(F875*(KoeficientAktivity),"")</f>
        <v/>
      </c>
      <c r="I875" s="25" t="str">
        <f t="shared" si="78"/>
        <v/>
      </c>
      <c r="J875" s="25" t="str">
        <f t="shared" si="83"/>
        <v/>
      </c>
      <c r="K875" s="26" t="str">
        <f>IFERROR(IF(Štandardné,J875/KalNaLibru,J875/KalNaLibru/2.2),"")</f>
        <v/>
      </c>
      <c r="L875" s="27" t="str">
        <f>IFERROR(HmotnosťNaStratuZískanie-K875,"")</f>
        <v/>
      </c>
      <c r="M875" s="29" t="str">
        <f>IFERROR(IF(B874&lt;&gt;"",L875/(HmotnosťNaStratuZískanie),""),"")</f>
        <v/>
      </c>
    </row>
    <row r="876" spans="2:13" ht="30" customHeight="1" x14ac:dyDescent="0.2">
      <c r="B876" s="22" t="str">
        <f t="shared" si="79"/>
        <v/>
      </c>
      <c r="C876" s="23" t="str">
        <f t="shared" si="82"/>
        <v/>
      </c>
      <c r="D876" s="23" t="str">
        <f t="shared" si="80"/>
        <v/>
      </c>
      <c r="E876" s="4" t="str">
        <f t="shared" si="81"/>
        <v/>
      </c>
      <c r="F876" s="24" t="str">
        <f>IFERROR(PriebežnéBMR,"")</f>
        <v/>
      </c>
      <c r="G876" s="24" t="str">
        <f>IFERROR(IF(K875&gt;0,F875*KoeficientAktivity+IF(HmotnosťCieľ="Udržať",0,IF(HmotnosťCieľ="ZNÍŽIŤ",-500,IF(HmotnosťCieľ="Zvýšiť",500))),""),"")</f>
        <v/>
      </c>
      <c r="H876" s="24" t="str">
        <f>IFERROR(F876*(KoeficientAktivity),"")</f>
        <v/>
      </c>
      <c r="I876" s="25" t="str">
        <f t="shared" si="78"/>
        <v/>
      </c>
      <c r="J876" s="25" t="str">
        <f t="shared" si="83"/>
        <v/>
      </c>
      <c r="K876" s="26" t="str">
        <f>IFERROR(IF(Štandardné,J876/KalNaLibru,J876/KalNaLibru/2.2),"")</f>
        <v/>
      </c>
      <c r="L876" s="27" t="str">
        <f>IFERROR(HmotnosťNaStratuZískanie-K876,"")</f>
        <v/>
      </c>
      <c r="M876" s="29" t="str">
        <f>IFERROR(IF(B875&lt;&gt;"",L876/(HmotnosťNaStratuZískanie),""),"")</f>
        <v/>
      </c>
    </row>
    <row r="877" spans="2:13" ht="30" customHeight="1" x14ac:dyDescent="0.2">
      <c r="B877" s="22" t="str">
        <f t="shared" si="79"/>
        <v/>
      </c>
      <c r="C877" s="23" t="str">
        <f t="shared" si="82"/>
        <v/>
      </c>
      <c r="D877" s="23" t="str">
        <f t="shared" si="80"/>
        <v/>
      </c>
      <c r="E877" s="4" t="str">
        <f t="shared" si="81"/>
        <v/>
      </c>
      <c r="F877" s="24" t="str">
        <f>IFERROR(PriebežnéBMR,"")</f>
        <v/>
      </c>
      <c r="G877" s="24" t="str">
        <f>IFERROR(IF(K876&gt;0,F876*KoeficientAktivity+IF(HmotnosťCieľ="Udržať",0,IF(HmotnosťCieľ="ZNÍŽIŤ",-500,IF(HmotnosťCieľ="Zvýšiť",500))),""),"")</f>
        <v/>
      </c>
      <c r="H877" s="24" t="str">
        <f>IFERROR(F877*(KoeficientAktivity),"")</f>
        <v/>
      </c>
      <c r="I877" s="25" t="str">
        <f t="shared" si="78"/>
        <v/>
      </c>
      <c r="J877" s="25" t="str">
        <f t="shared" si="83"/>
        <v/>
      </c>
      <c r="K877" s="26" t="str">
        <f>IFERROR(IF(Štandardné,J877/KalNaLibru,J877/KalNaLibru/2.2),"")</f>
        <v/>
      </c>
      <c r="L877" s="27" t="str">
        <f>IFERROR(HmotnosťNaStratuZískanie-K877,"")</f>
        <v/>
      </c>
      <c r="M877" s="29" t="str">
        <f>IFERROR(IF(B876&lt;&gt;"",L877/(HmotnosťNaStratuZískanie),""),"")</f>
        <v/>
      </c>
    </row>
    <row r="878" spans="2:13" ht="30" customHeight="1" x14ac:dyDescent="0.2">
      <c r="B878" s="22" t="str">
        <f t="shared" si="79"/>
        <v/>
      </c>
      <c r="C878" s="23" t="str">
        <f t="shared" si="82"/>
        <v/>
      </c>
      <c r="D878" s="23" t="str">
        <f t="shared" si="80"/>
        <v/>
      </c>
      <c r="E878" s="4" t="str">
        <f t="shared" si="81"/>
        <v/>
      </c>
      <c r="F878" s="24" t="str">
        <f>IFERROR(PriebežnéBMR,"")</f>
        <v/>
      </c>
      <c r="G878" s="24" t="str">
        <f>IFERROR(IF(K877&gt;0,F877*KoeficientAktivity+IF(HmotnosťCieľ="Udržať",0,IF(HmotnosťCieľ="ZNÍŽIŤ",-500,IF(HmotnosťCieľ="Zvýšiť",500))),""),"")</f>
        <v/>
      </c>
      <c r="H878" s="24" t="str">
        <f>IFERROR(F878*(KoeficientAktivity),"")</f>
        <v/>
      </c>
      <c r="I878" s="25" t="str">
        <f t="shared" si="78"/>
        <v/>
      </c>
      <c r="J878" s="25" t="str">
        <f t="shared" si="83"/>
        <v/>
      </c>
      <c r="K878" s="26" t="str">
        <f>IFERROR(IF(Štandardné,J878/KalNaLibru,J878/KalNaLibru/2.2),"")</f>
        <v/>
      </c>
      <c r="L878" s="27" t="str">
        <f>IFERROR(HmotnosťNaStratuZískanie-K878,"")</f>
        <v/>
      </c>
      <c r="M878" s="29" t="str">
        <f>IFERROR(IF(B877&lt;&gt;"",L878/(HmotnosťNaStratuZískanie),""),"")</f>
        <v/>
      </c>
    </row>
    <row r="879" spans="2:13" ht="30" customHeight="1" x14ac:dyDescent="0.2">
      <c r="B879" s="22" t="str">
        <f t="shared" si="79"/>
        <v/>
      </c>
      <c r="C879" s="23" t="str">
        <f t="shared" si="82"/>
        <v/>
      </c>
      <c r="D879" s="23" t="str">
        <f t="shared" si="80"/>
        <v/>
      </c>
      <c r="E879" s="4" t="str">
        <f t="shared" si="81"/>
        <v/>
      </c>
      <c r="F879" s="24" t="str">
        <f>IFERROR(PriebežnéBMR,"")</f>
        <v/>
      </c>
      <c r="G879" s="24" t="str">
        <f>IFERROR(IF(K878&gt;0,F878*KoeficientAktivity+IF(HmotnosťCieľ="Udržať",0,IF(HmotnosťCieľ="ZNÍŽIŤ",-500,IF(HmotnosťCieľ="Zvýšiť",500))),""),"")</f>
        <v/>
      </c>
      <c r="H879" s="24" t="str">
        <f>IFERROR(F879*(KoeficientAktivity),"")</f>
        <v/>
      </c>
      <c r="I879" s="25" t="str">
        <f t="shared" si="78"/>
        <v/>
      </c>
      <c r="J879" s="25" t="str">
        <f t="shared" si="83"/>
        <v/>
      </c>
      <c r="K879" s="26" t="str">
        <f>IFERROR(IF(Štandardné,J879/KalNaLibru,J879/KalNaLibru/2.2),"")</f>
        <v/>
      </c>
      <c r="L879" s="27" t="str">
        <f>IFERROR(HmotnosťNaStratuZískanie-K879,"")</f>
        <v/>
      </c>
      <c r="M879" s="29" t="str">
        <f>IFERROR(IF(B878&lt;&gt;"",L879/(HmotnosťNaStratuZískanie),""),"")</f>
        <v/>
      </c>
    </row>
    <row r="880" spans="2:13" ht="30" customHeight="1" x14ac:dyDescent="0.2">
      <c r="B880" s="22" t="str">
        <f t="shared" si="79"/>
        <v/>
      </c>
      <c r="C880" s="23" t="str">
        <f t="shared" si="82"/>
        <v/>
      </c>
      <c r="D880" s="23" t="str">
        <f t="shared" si="80"/>
        <v/>
      </c>
      <c r="E880" s="4" t="str">
        <f t="shared" si="81"/>
        <v/>
      </c>
      <c r="F880" s="24" t="str">
        <f>IFERROR(PriebežnéBMR,"")</f>
        <v/>
      </c>
      <c r="G880" s="24" t="str">
        <f>IFERROR(IF(K879&gt;0,F879*KoeficientAktivity+IF(HmotnosťCieľ="Udržať",0,IF(HmotnosťCieľ="ZNÍŽIŤ",-500,IF(HmotnosťCieľ="Zvýšiť",500))),""),"")</f>
        <v/>
      </c>
      <c r="H880" s="24" t="str">
        <f>IFERROR(F880*(KoeficientAktivity),"")</f>
        <v/>
      </c>
      <c r="I880" s="25" t="str">
        <f t="shared" si="78"/>
        <v/>
      </c>
      <c r="J880" s="25" t="str">
        <f t="shared" si="83"/>
        <v/>
      </c>
      <c r="K880" s="26" t="str">
        <f>IFERROR(IF(Štandardné,J880/KalNaLibru,J880/KalNaLibru/2.2),"")</f>
        <v/>
      </c>
      <c r="L880" s="27" t="str">
        <f>IFERROR(HmotnosťNaStratuZískanie-K880,"")</f>
        <v/>
      </c>
      <c r="M880" s="29" t="str">
        <f>IFERROR(IF(B879&lt;&gt;"",L880/(HmotnosťNaStratuZískanie),""),"")</f>
        <v/>
      </c>
    </row>
    <row r="881" spans="2:13" ht="30" customHeight="1" x14ac:dyDescent="0.2">
      <c r="B881" s="22" t="str">
        <f t="shared" si="79"/>
        <v/>
      </c>
      <c r="C881" s="23" t="str">
        <f t="shared" si="82"/>
        <v/>
      </c>
      <c r="D881" s="23" t="str">
        <f t="shared" si="80"/>
        <v/>
      </c>
      <c r="E881" s="4" t="str">
        <f t="shared" si="81"/>
        <v/>
      </c>
      <c r="F881" s="24" t="str">
        <f>IFERROR(PriebežnéBMR,"")</f>
        <v/>
      </c>
      <c r="G881" s="24" t="str">
        <f>IFERROR(IF(K880&gt;0,F880*KoeficientAktivity+IF(HmotnosťCieľ="Udržať",0,IF(HmotnosťCieľ="ZNÍŽIŤ",-500,IF(HmotnosťCieľ="Zvýšiť",500))),""),"")</f>
        <v/>
      </c>
      <c r="H881" s="24" t="str">
        <f>IFERROR(F881*(KoeficientAktivity),"")</f>
        <v/>
      </c>
      <c r="I881" s="25" t="str">
        <f t="shared" si="78"/>
        <v/>
      </c>
      <c r="J881" s="25" t="str">
        <f t="shared" si="83"/>
        <v/>
      </c>
      <c r="K881" s="26" t="str">
        <f>IFERROR(IF(Štandardné,J881/KalNaLibru,J881/KalNaLibru/2.2),"")</f>
        <v/>
      </c>
      <c r="L881" s="27" t="str">
        <f>IFERROR(HmotnosťNaStratuZískanie-K881,"")</f>
        <v/>
      </c>
      <c r="M881" s="29" t="str">
        <f>IFERROR(IF(B880&lt;&gt;"",L881/(HmotnosťNaStratuZískanie),""),"")</f>
        <v/>
      </c>
    </row>
    <row r="882" spans="2:13" ht="30" customHeight="1" x14ac:dyDescent="0.2">
      <c r="B882" s="22" t="str">
        <f t="shared" si="79"/>
        <v/>
      </c>
      <c r="C882" s="23" t="str">
        <f t="shared" si="82"/>
        <v/>
      </c>
      <c r="D882" s="23" t="str">
        <f t="shared" si="80"/>
        <v/>
      </c>
      <c r="E882" s="4" t="str">
        <f t="shared" si="81"/>
        <v/>
      </c>
      <c r="F882" s="24" t="str">
        <f>IFERROR(PriebežnéBMR,"")</f>
        <v/>
      </c>
      <c r="G882" s="24" t="str">
        <f>IFERROR(IF(K881&gt;0,F881*KoeficientAktivity+IF(HmotnosťCieľ="Udržať",0,IF(HmotnosťCieľ="ZNÍŽIŤ",-500,IF(HmotnosťCieľ="Zvýšiť",500))),""),"")</f>
        <v/>
      </c>
      <c r="H882" s="24" t="str">
        <f>IFERROR(F882*(KoeficientAktivity),"")</f>
        <v/>
      </c>
      <c r="I882" s="25" t="str">
        <f t="shared" si="78"/>
        <v/>
      </c>
      <c r="J882" s="25" t="str">
        <f t="shared" si="83"/>
        <v/>
      </c>
      <c r="K882" s="26" t="str">
        <f>IFERROR(IF(Štandardné,J882/KalNaLibru,J882/KalNaLibru/2.2),"")</f>
        <v/>
      </c>
      <c r="L882" s="27" t="str">
        <f>IFERROR(HmotnosťNaStratuZískanie-K882,"")</f>
        <v/>
      </c>
      <c r="M882" s="29" t="str">
        <f>IFERROR(IF(B881&lt;&gt;"",L882/(HmotnosťNaStratuZískanie),""),"")</f>
        <v/>
      </c>
    </row>
    <row r="883" spans="2:13" ht="30" customHeight="1" x14ac:dyDescent="0.2">
      <c r="B883" s="22" t="str">
        <f t="shared" si="79"/>
        <v/>
      </c>
      <c r="C883" s="23" t="str">
        <f t="shared" si="82"/>
        <v/>
      </c>
      <c r="D883" s="23" t="str">
        <f t="shared" si="80"/>
        <v/>
      </c>
      <c r="E883" s="4" t="str">
        <f t="shared" si="81"/>
        <v/>
      </c>
      <c r="F883" s="24" t="str">
        <f>IFERROR(PriebežnéBMR,"")</f>
        <v/>
      </c>
      <c r="G883" s="24" t="str">
        <f>IFERROR(IF(K882&gt;0,F882*KoeficientAktivity+IF(HmotnosťCieľ="Udržať",0,IF(HmotnosťCieľ="ZNÍŽIŤ",-500,IF(HmotnosťCieľ="Zvýšiť",500))),""),"")</f>
        <v/>
      </c>
      <c r="H883" s="24" t="str">
        <f>IFERROR(F883*(KoeficientAktivity),"")</f>
        <v/>
      </c>
      <c r="I883" s="25" t="str">
        <f t="shared" si="78"/>
        <v/>
      </c>
      <c r="J883" s="25" t="str">
        <f t="shared" si="83"/>
        <v/>
      </c>
      <c r="K883" s="26" t="str">
        <f>IFERROR(IF(Štandardné,J883/KalNaLibru,J883/KalNaLibru/2.2),"")</f>
        <v/>
      </c>
      <c r="L883" s="27" t="str">
        <f>IFERROR(HmotnosťNaStratuZískanie-K883,"")</f>
        <v/>
      </c>
      <c r="M883" s="29" t="str">
        <f>IFERROR(IF(B882&lt;&gt;"",L883/(HmotnosťNaStratuZískanie),""),"")</f>
        <v/>
      </c>
    </row>
    <row r="884" spans="2:13" ht="30" customHeight="1" x14ac:dyDescent="0.2">
      <c r="B884" s="22" t="str">
        <f t="shared" si="79"/>
        <v/>
      </c>
      <c r="C884" s="23" t="str">
        <f t="shared" si="82"/>
        <v/>
      </c>
      <c r="D884" s="23" t="str">
        <f t="shared" si="80"/>
        <v/>
      </c>
      <c r="E884" s="4" t="str">
        <f t="shared" si="81"/>
        <v/>
      </c>
      <c r="F884" s="24" t="str">
        <f>IFERROR(PriebežnéBMR,"")</f>
        <v/>
      </c>
      <c r="G884" s="24" t="str">
        <f>IFERROR(IF(K883&gt;0,F883*KoeficientAktivity+IF(HmotnosťCieľ="Udržať",0,IF(HmotnosťCieľ="ZNÍŽIŤ",-500,IF(HmotnosťCieľ="Zvýšiť",500))),""),"")</f>
        <v/>
      </c>
      <c r="H884" s="24" t="str">
        <f>IFERROR(F884*(KoeficientAktivity),"")</f>
        <v/>
      </c>
      <c r="I884" s="25" t="str">
        <f t="shared" si="78"/>
        <v/>
      </c>
      <c r="J884" s="25" t="str">
        <f t="shared" si="83"/>
        <v/>
      </c>
      <c r="K884" s="26" t="str">
        <f>IFERROR(IF(Štandardné,J884/KalNaLibru,J884/KalNaLibru/2.2),"")</f>
        <v/>
      </c>
      <c r="L884" s="27" t="str">
        <f>IFERROR(HmotnosťNaStratuZískanie-K884,"")</f>
        <v/>
      </c>
      <c r="M884" s="29" t="str">
        <f>IFERROR(IF(B883&lt;&gt;"",L884/(HmotnosťNaStratuZískanie),""),"")</f>
        <v/>
      </c>
    </row>
    <row r="885" spans="2:13" ht="30" customHeight="1" x14ac:dyDescent="0.2">
      <c r="B885" s="22" t="str">
        <f t="shared" si="79"/>
        <v/>
      </c>
      <c r="C885" s="23" t="str">
        <f t="shared" si="82"/>
        <v/>
      </c>
      <c r="D885" s="23" t="str">
        <f t="shared" si="80"/>
        <v/>
      </c>
      <c r="E885" s="4" t="str">
        <f t="shared" si="81"/>
        <v/>
      </c>
      <c r="F885" s="24" t="str">
        <f>IFERROR(PriebežnéBMR,"")</f>
        <v/>
      </c>
      <c r="G885" s="24" t="str">
        <f>IFERROR(IF(K884&gt;0,F884*KoeficientAktivity+IF(HmotnosťCieľ="Udržať",0,IF(HmotnosťCieľ="ZNÍŽIŤ",-500,IF(HmotnosťCieľ="Zvýšiť",500))),""),"")</f>
        <v/>
      </c>
      <c r="H885" s="24" t="str">
        <f>IFERROR(F885*(KoeficientAktivity),"")</f>
        <v/>
      </c>
      <c r="I885" s="25" t="str">
        <f t="shared" si="78"/>
        <v/>
      </c>
      <c r="J885" s="25" t="str">
        <f t="shared" si="83"/>
        <v/>
      </c>
      <c r="K885" s="26" t="str">
        <f>IFERROR(IF(Štandardné,J885/KalNaLibru,J885/KalNaLibru/2.2),"")</f>
        <v/>
      </c>
      <c r="L885" s="27" t="str">
        <f>IFERROR(HmotnosťNaStratuZískanie-K885,"")</f>
        <v/>
      </c>
      <c r="M885" s="29" t="str">
        <f>IFERROR(IF(B884&lt;&gt;"",L885/(HmotnosťNaStratuZískanie),""),"")</f>
        <v/>
      </c>
    </row>
    <row r="886" spans="2:13" ht="30" customHeight="1" x14ac:dyDescent="0.2">
      <c r="B886" s="22" t="str">
        <f t="shared" si="79"/>
        <v/>
      </c>
      <c r="C886" s="23" t="str">
        <f t="shared" si="82"/>
        <v/>
      </c>
      <c r="D886" s="23" t="str">
        <f t="shared" si="80"/>
        <v/>
      </c>
      <c r="E886" s="4" t="str">
        <f t="shared" si="81"/>
        <v/>
      </c>
      <c r="F886" s="24" t="str">
        <f>IFERROR(PriebežnéBMR,"")</f>
        <v/>
      </c>
      <c r="G886" s="24" t="str">
        <f>IFERROR(IF(K885&gt;0,F885*KoeficientAktivity+IF(HmotnosťCieľ="Udržať",0,IF(HmotnosťCieľ="ZNÍŽIŤ",-500,IF(HmotnosťCieľ="Zvýšiť",500))),""),"")</f>
        <v/>
      </c>
      <c r="H886" s="24" t="str">
        <f>IFERROR(F886*(KoeficientAktivity),"")</f>
        <v/>
      </c>
      <c r="I886" s="25" t="str">
        <f t="shared" si="78"/>
        <v/>
      </c>
      <c r="J886" s="25" t="str">
        <f t="shared" si="83"/>
        <v/>
      </c>
      <c r="K886" s="26" t="str">
        <f>IFERROR(IF(Štandardné,J886/KalNaLibru,J886/KalNaLibru/2.2),"")</f>
        <v/>
      </c>
      <c r="L886" s="27" t="str">
        <f>IFERROR(HmotnosťNaStratuZískanie-K886,"")</f>
        <v/>
      </c>
      <c r="M886" s="29" t="str">
        <f>IFERROR(IF(B885&lt;&gt;"",L886/(HmotnosťNaStratuZískanie),""),"")</f>
        <v/>
      </c>
    </row>
    <row r="887" spans="2:13" ht="30" customHeight="1" x14ac:dyDescent="0.2">
      <c r="B887" s="22" t="str">
        <f t="shared" si="79"/>
        <v/>
      </c>
      <c r="C887" s="23" t="str">
        <f t="shared" si="82"/>
        <v/>
      </c>
      <c r="D887" s="23" t="str">
        <f t="shared" si="80"/>
        <v/>
      </c>
      <c r="E887" s="4" t="str">
        <f t="shared" si="81"/>
        <v/>
      </c>
      <c r="F887" s="24" t="str">
        <f>IFERROR(PriebežnéBMR,"")</f>
        <v/>
      </c>
      <c r="G887" s="24" t="str">
        <f>IFERROR(IF(K886&gt;0,F886*KoeficientAktivity+IF(HmotnosťCieľ="Udržať",0,IF(HmotnosťCieľ="ZNÍŽIŤ",-500,IF(HmotnosťCieľ="Zvýšiť",500))),""),"")</f>
        <v/>
      </c>
      <c r="H887" s="24" t="str">
        <f>IFERROR(F887*(KoeficientAktivity),"")</f>
        <v/>
      </c>
      <c r="I887" s="25" t="str">
        <f t="shared" si="78"/>
        <v/>
      </c>
      <c r="J887" s="25" t="str">
        <f t="shared" si="83"/>
        <v/>
      </c>
      <c r="K887" s="26" t="str">
        <f>IFERROR(IF(Štandardné,J887/KalNaLibru,J887/KalNaLibru/2.2),"")</f>
        <v/>
      </c>
      <c r="L887" s="27" t="str">
        <f>IFERROR(HmotnosťNaStratuZískanie-K887,"")</f>
        <v/>
      </c>
      <c r="M887" s="29" t="str">
        <f>IFERROR(IF(B886&lt;&gt;"",L887/(HmotnosťNaStratuZískanie),""),"")</f>
        <v/>
      </c>
    </row>
    <row r="888" spans="2:13" ht="30" customHeight="1" x14ac:dyDescent="0.2">
      <c r="B888" s="22" t="str">
        <f t="shared" si="79"/>
        <v/>
      </c>
      <c r="C888" s="23" t="str">
        <f t="shared" si="82"/>
        <v/>
      </c>
      <c r="D888" s="23" t="str">
        <f t="shared" si="80"/>
        <v/>
      </c>
      <c r="E888" s="4" t="str">
        <f t="shared" si="81"/>
        <v/>
      </c>
      <c r="F888" s="24" t="str">
        <f>IFERROR(PriebežnéBMR,"")</f>
        <v/>
      </c>
      <c r="G888" s="24" t="str">
        <f>IFERROR(IF(K887&gt;0,F887*KoeficientAktivity+IF(HmotnosťCieľ="Udržať",0,IF(HmotnosťCieľ="ZNÍŽIŤ",-500,IF(HmotnosťCieľ="Zvýšiť",500))),""),"")</f>
        <v/>
      </c>
      <c r="H888" s="24" t="str">
        <f>IFERROR(F888*(KoeficientAktivity),"")</f>
        <v/>
      </c>
      <c r="I888" s="25" t="str">
        <f t="shared" si="78"/>
        <v/>
      </c>
      <c r="J888" s="25" t="str">
        <f t="shared" si="83"/>
        <v/>
      </c>
      <c r="K888" s="26" t="str">
        <f>IFERROR(IF(Štandardné,J888/KalNaLibru,J888/KalNaLibru/2.2),"")</f>
        <v/>
      </c>
      <c r="L888" s="27" t="str">
        <f>IFERROR(HmotnosťNaStratuZískanie-K888,"")</f>
        <v/>
      </c>
      <c r="M888" s="29" t="str">
        <f>IFERROR(IF(B887&lt;&gt;"",L888/(HmotnosťNaStratuZískanie),""),"")</f>
        <v/>
      </c>
    </row>
    <row r="889" spans="2:13" ht="30" customHeight="1" x14ac:dyDescent="0.2">
      <c r="B889" s="22" t="str">
        <f t="shared" si="79"/>
        <v/>
      </c>
      <c r="C889" s="23" t="str">
        <f t="shared" si="82"/>
        <v/>
      </c>
      <c r="D889" s="23" t="str">
        <f t="shared" si="80"/>
        <v/>
      </c>
      <c r="E889" s="4" t="str">
        <f t="shared" si="81"/>
        <v/>
      </c>
      <c r="F889" s="24" t="str">
        <f>IFERROR(PriebežnéBMR,"")</f>
        <v/>
      </c>
      <c r="G889" s="24" t="str">
        <f>IFERROR(IF(K888&gt;0,F888*KoeficientAktivity+IF(HmotnosťCieľ="Udržať",0,IF(HmotnosťCieľ="ZNÍŽIŤ",-500,IF(HmotnosťCieľ="Zvýšiť",500))),""),"")</f>
        <v/>
      </c>
      <c r="H889" s="24" t="str">
        <f>IFERROR(F889*(KoeficientAktivity),"")</f>
        <v/>
      </c>
      <c r="I889" s="25" t="str">
        <f t="shared" si="78"/>
        <v/>
      </c>
      <c r="J889" s="25" t="str">
        <f t="shared" si="83"/>
        <v/>
      </c>
      <c r="K889" s="26" t="str">
        <f>IFERROR(IF(Štandardné,J889/KalNaLibru,J889/KalNaLibru/2.2),"")</f>
        <v/>
      </c>
      <c r="L889" s="27" t="str">
        <f>IFERROR(HmotnosťNaStratuZískanie-K889,"")</f>
        <v/>
      </c>
      <c r="M889" s="29" t="str">
        <f>IFERROR(IF(B888&lt;&gt;"",L889/(HmotnosťNaStratuZískanie),""),"")</f>
        <v/>
      </c>
    </row>
    <row r="890" spans="2:13" ht="30" customHeight="1" x14ac:dyDescent="0.2">
      <c r="B890" s="22" t="str">
        <f t="shared" si="79"/>
        <v/>
      </c>
      <c r="C890" s="23" t="str">
        <f t="shared" si="82"/>
        <v/>
      </c>
      <c r="D890" s="23" t="str">
        <f t="shared" si="80"/>
        <v/>
      </c>
      <c r="E890" s="4" t="str">
        <f t="shared" si="81"/>
        <v/>
      </c>
      <c r="F890" s="24" t="str">
        <f>IFERROR(PriebežnéBMR,"")</f>
        <v/>
      </c>
      <c r="G890" s="24" t="str">
        <f>IFERROR(IF(K889&gt;0,F889*KoeficientAktivity+IF(HmotnosťCieľ="Udržať",0,IF(HmotnosťCieľ="ZNÍŽIŤ",-500,IF(HmotnosťCieľ="Zvýšiť",500))),""),"")</f>
        <v/>
      </c>
      <c r="H890" s="24" t="str">
        <f>IFERROR(F890*(KoeficientAktivity),"")</f>
        <v/>
      </c>
      <c r="I890" s="25" t="str">
        <f t="shared" si="78"/>
        <v/>
      </c>
      <c r="J890" s="25" t="str">
        <f t="shared" si="83"/>
        <v/>
      </c>
      <c r="K890" s="26" t="str">
        <f>IFERROR(IF(Štandardné,J890/KalNaLibru,J890/KalNaLibru/2.2),"")</f>
        <v/>
      </c>
      <c r="L890" s="27" t="str">
        <f>IFERROR(HmotnosťNaStratuZískanie-K890,"")</f>
        <v/>
      </c>
      <c r="M890" s="29" t="str">
        <f>IFERROR(IF(B889&lt;&gt;"",L890/(HmotnosťNaStratuZískanie),""),"")</f>
        <v/>
      </c>
    </row>
    <row r="891" spans="2:13" ht="30" customHeight="1" x14ac:dyDescent="0.2">
      <c r="B891" s="22" t="str">
        <f t="shared" si="79"/>
        <v/>
      </c>
      <c r="C891" s="23" t="str">
        <f t="shared" si="82"/>
        <v/>
      </c>
      <c r="D891" s="23" t="str">
        <f t="shared" si="80"/>
        <v/>
      </c>
      <c r="E891" s="4" t="str">
        <f t="shared" si="81"/>
        <v/>
      </c>
      <c r="F891" s="24" t="str">
        <f>IFERROR(PriebežnéBMR,"")</f>
        <v/>
      </c>
      <c r="G891" s="24" t="str">
        <f>IFERROR(IF(K890&gt;0,F890*KoeficientAktivity+IF(HmotnosťCieľ="Udržať",0,IF(HmotnosťCieľ="ZNÍŽIŤ",-500,IF(HmotnosťCieľ="Zvýšiť",500))),""),"")</f>
        <v/>
      </c>
      <c r="H891" s="24" t="str">
        <f>IFERROR(F891*(KoeficientAktivity),"")</f>
        <v/>
      </c>
      <c r="I891" s="25" t="str">
        <f t="shared" si="78"/>
        <v/>
      </c>
      <c r="J891" s="25" t="str">
        <f t="shared" si="83"/>
        <v/>
      </c>
      <c r="K891" s="26" t="str">
        <f>IFERROR(IF(Štandardné,J891/KalNaLibru,J891/KalNaLibru/2.2),"")</f>
        <v/>
      </c>
      <c r="L891" s="27" t="str">
        <f>IFERROR(HmotnosťNaStratuZískanie-K891,"")</f>
        <v/>
      </c>
      <c r="M891" s="29" t="str">
        <f>IFERROR(IF(B890&lt;&gt;"",L891/(HmotnosťNaStratuZískanie),""),"")</f>
        <v/>
      </c>
    </row>
    <row r="892" spans="2:13" ht="30" customHeight="1" x14ac:dyDescent="0.2">
      <c r="B892" s="22" t="str">
        <f t="shared" si="79"/>
        <v/>
      </c>
      <c r="C892" s="23" t="str">
        <f t="shared" si="82"/>
        <v/>
      </c>
      <c r="D892" s="23" t="str">
        <f t="shared" si="80"/>
        <v/>
      </c>
      <c r="E892" s="4" t="str">
        <f t="shared" si="81"/>
        <v/>
      </c>
      <c r="F892" s="24" t="str">
        <f>IFERROR(PriebežnéBMR,"")</f>
        <v/>
      </c>
      <c r="G892" s="24" t="str">
        <f>IFERROR(IF(K891&gt;0,F891*KoeficientAktivity+IF(HmotnosťCieľ="Udržať",0,IF(HmotnosťCieľ="ZNÍŽIŤ",-500,IF(HmotnosťCieľ="Zvýšiť",500))),""),"")</f>
        <v/>
      </c>
      <c r="H892" s="24" t="str">
        <f>IFERROR(F892*(KoeficientAktivity),"")</f>
        <v/>
      </c>
      <c r="I892" s="25" t="str">
        <f t="shared" si="78"/>
        <v/>
      </c>
      <c r="J892" s="25" t="str">
        <f t="shared" si="83"/>
        <v/>
      </c>
      <c r="K892" s="26" t="str">
        <f>IFERROR(IF(Štandardné,J892/KalNaLibru,J892/KalNaLibru/2.2),"")</f>
        <v/>
      </c>
      <c r="L892" s="27" t="str">
        <f>IFERROR(HmotnosťNaStratuZískanie-K892,"")</f>
        <v/>
      </c>
      <c r="M892" s="29" t="str">
        <f>IFERROR(IF(B891&lt;&gt;"",L892/(HmotnosťNaStratuZískanie),""),"")</f>
        <v/>
      </c>
    </row>
    <row r="893" spans="2:13" ht="30" customHeight="1" x14ac:dyDescent="0.2">
      <c r="B893" s="22" t="str">
        <f t="shared" si="79"/>
        <v/>
      </c>
      <c r="C893" s="23" t="str">
        <f t="shared" si="82"/>
        <v/>
      </c>
      <c r="D893" s="23" t="str">
        <f t="shared" si="80"/>
        <v/>
      </c>
      <c r="E893" s="4" t="str">
        <f t="shared" si="81"/>
        <v/>
      </c>
      <c r="F893" s="24" t="str">
        <f>IFERROR(PriebežnéBMR,"")</f>
        <v/>
      </c>
      <c r="G893" s="24" t="str">
        <f>IFERROR(IF(K892&gt;0,F892*KoeficientAktivity+IF(HmotnosťCieľ="Udržať",0,IF(HmotnosťCieľ="ZNÍŽIŤ",-500,IF(HmotnosťCieľ="Zvýšiť",500))),""),"")</f>
        <v/>
      </c>
      <c r="H893" s="24" t="str">
        <f>IFERROR(F893*(KoeficientAktivity),"")</f>
        <v/>
      </c>
      <c r="I893" s="25" t="str">
        <f t="shared" si="78"/>
        <v/>
      </c>
      <c r="J893" s="25" t="str">
        <f t="shared" si="83"/>
        <v/>
      </c>
      <c r="K893" s="26" t="str">
        <f>IFERROR(IF(Štandardné,J893/KalNaLibru,J893/KalNaLibru/2.2),"")</f>
        <v/>
      </c>
      <c r="L893" s="27" t="str">
        <f>IFERROR(HmotnosťNaStratuZískanie-K893,"")</f>
        <v/>
      </c>
      <c r="M893" s="29" t="str">
        <f>IFERROR(IF(B892&lt;&gt;"",L893/(HmotnosťNaStratuZískanie),""),"")</f>
        <v/>
      </c>
    </row>
    <row r="894" spans="2:13" ht="30" customHeight="1" x14ac:dyDescent="0.2">
      <c r="B894" s="22" t="str">
        <f t="shared" si="79"/>
        <v/>
      </c>
      <c r="C894" s="23" t="str">
        <f t="shared" si="82"/>
        <v/>
      </c>
      <c r="D894" s="23" t="str">
        <f t="shared" si="80"/>
        <v/>
      </c>
      <c r="E894" s="4" t="str">
        <f t="shared" si="81"/>
        <v/>
      </c>
      <c r="F894" s="24" t="str">
        <f>IFERROR(PriebežnéBMR,"")</f>
        <v/>
      </c>
      <c r="G894" s="24" t="str">
        <f>IFERROR(IF(K893&gt;0,F893*KoeficientAktivity+IF(HmotnosťCieľ="Udržať",0,IF(HmotnosťCieľ="ZNÍŽIŤ",-500,IF(HmotnosťCieľ="Zvýšiť",500))),""),"")</f>
        <v/>
      </c>
      <c r="H894" s="24" t="str">
        <f>IFERROR(F894*(KoeficientAktivity),"")</f>
        <v/>
      </c>
      <c r="I894" s="25" t="str">
        <f t="shared" si="78"/>
        <v/>
      </c>
      <c r="J894" s="25" t="str">
        <f t="shared" si="83"/>
        <v/>
      </c>
      <c r="K894" s="26" t="str">
        <f>IFERROR(IF(Štandardné,J894/KalNaLibru,J894/KalNaLibru/2.2),"")</f>
        <v/>
      </c>
      <c r="L894" s="27" t="str">
        <f>IFERROR(HmotnosťNaStratuZískanie-K894,"")</f>
        <v/>
      </c>
      <c r="M894" s="29" t="str">
        <f>IFERROR(IF(B893&lt;&gt;"",L894/(HmotnosťNaStratuZískanie),""),"")</f>
        <v/>
      </c>
    </row>
    <row r="895" spans="2:13" ht="30" customHeight="1" x14ac:dyDescent="0.2">
      <c r="B895" s="22" t="str">
        <f t="shared" si="79"/>
        <v/>
      </c>
      <c r="C895" s="23" t="str">
        <f t="shared" si="82"/>
        <v/>
      </c>
      <c r="D895" s="23" t="str">
        <f t="shared" si="80"/>
        <v/>
      </c>
      <c r="E895" s="4" t="str">
        <f t="shared" si="81"/>
        <v/>
      </c>
      <c r="F895" s="24" t="str">
        <f>IFERROR(PriebežnéBMR,"")</f>
        <v/>
      </c>
      <c r="G895" s="24" t="str">
        <f>IFERROR(IF(K894&gt;0,F894*KoeficientAktivity+IF(HmotnosťCieľ="Udržať",0,IF(HmotnosťCieľ="ZNÍŽIŤ",-500,IF(HmotnosťCieľ="Zvýšiť",500))),""),"")</f>
        <v/>
      </c>
      <c r="H895" s="24" t="str">
        <f>IFERROR(F895*(KoeficientAktivity),"")</f>
        <v/>
      </c>
      <c r="I895" s="25" t="str">
        <f t="shared" si="78"/>
        <v/>
      </c>
      <c r="J895" s="25" t="str">
        <f t="shared" si="83"/>
        <v/>
      </c>
      <c r="K895" s="26" t="str">
        <f>IFERROR(IF(Štandardné,J895/KalNaLibru,J895/KalNaLibru/2.2),"")</f>
        <v/>
      </c>
      <c r="L895" s="27" t="str">
        <f>IFERROR(HmotnosťNaStratuZískanie-K895,"")</f>
        <v/>
      </c>
      <c r="M895" s="29" t="str">
        <f>IFERROR(IF(B894&lt;&gt;"",L895/(HmotnosťNaStratuZískanie),""),"")</f>
        <v/>
      </c>
    </row>
    <row r="896" spans="2:13" ht="30" customHeight="1" x14ac:dyDescent="0.2">
      <c r="B896" s="22" t="str">
        <f t="shared" si="79"/>
        <v/>
      </c>
      <c r="C896" s="23" t="str">
        <f t="shared" si="82"/>
        <v/>
      </c>
      <c r="D896" s="23" t="str">
        <f t="shared" si="80"/>
        <v/>
      </c>
      <c r="E896" s="4" t="str">
        <f t="shared" si="81"/>
        <v/>
      </c>
      <c r="F896" s="24" t="str">
        <f>IFERROR(PriebežnéBMR,"")</f>
        <v/>
      </c>
      <c r="G896" s="24" t="str">
        <f>IFERROR(IF(K895&gt;0,F895*KoeficientAktivity+IF(HmotnosťCieľ="Udržať",0,IF(HmotnosťCieľ="ZNÍŽIŤ",-500,IF(HmotnosťCieľ="Zvýšiť",500))),""),"")</f>
        <v/>
      </c>
      <c r="H896" s="24" t="str">
        <f>IFERROR(F896*(KoeficientAktivity),"")</f>
        <v/>
      </c>
      <c r="I896" s="25" t="str">
        <f t="shared" si="78"/>
        <v/>
      </c>
      <c r="J896" s="25" t="str">
        <f t="shared" si="83"/>
        <v/>
      </c>
      <c r="K896" s="26" t="str">
        <f>IFERROR(IF(Štandardné,J896/KalNaLibru,J896/KalNaLibru/2.2),"")</f>
        <v/>
      </c>
      <c r="L896" s="27" t="str">
        <f>IFERROR(HmotnosťNaStratuZískanie-K896,"")</f>
        <v/>
      </c>
      <c r="M896" s="29" t="str">
        <f>IFERROR(IF(B895&lt;&gt;"",L896/(HmotnosťNaStratuZískanie),""),"")</f>
        <v/>
      </c>
    </row>
    <row r="897" spans="2:13" ht="30" customHeight="1" x14ac:dyDescent="0.2">
      <c r="B897" s="22" t="str">
        <f t="shared" si="79"/>
        <v/>
      </c>
      <c r="C897" s="23" t="str">
        <f t="shared" si="82"/>
        <v/>
      </c>
      <c r="D897" s="23" t="str">
        <f t="shared" si="80"/>
        <v/>
      </c>
      <c r="E897" s="4" t="str">
        <f t="shared" si="81"/>
        <v/>
      </c>
      <c r="F897" s="24" t="str">
        <f>IFERROR(PriebežnéBMR,"")</f>
        <v/>
      </c>
      <c r="G897" s="24" t="str">
        <f>IFERROR(IF(K896&gt;0,F896*KoeficientAktivity+IF(HmotnosťCieľ="Udržať",0,IF(HmotnosťCieľ="ZNÍŽIŤ",-500,IF(HmotnosťCieľ="Zvýšiť",500))),""),"")</f>
        <v/>
      </c>
      <c r="H897" s="24" t="str">
        <f>IFERROR(F897*(KoeficientAktivity),"")</f>
        <v/>
      </c>
      <c r="I897" s="25" t="str">
        <f t="shared" si="78"/>
        <v/>
      </c>
      <c r="J897" s="25" t="str">
        <f t="shared" si="83"/>
        <v/>
      </c>
      <c r="K897" s="26" t="str">
        <f>IFERROR(IF(Štandardné,J897/KalNaLibru,J897/KalNaLibru/2.2),"")</f>
        <v/>
      </c>
      <c r="L897" s="27" t="str">
        <f>IFERROR(HmotnosťNaStratuZískanie-K897,"")</f>
        <v/>
      </c>
      <c r="M897" s="29" t="str">
        <f>IFERROR(IF(B896&lt;&gt;"",L897/(HmotnosťNaStratuZískanie),""),"")</f>
        <v/>
      </c>
    </row>
    <row r="898" spans="2:13" ht="30" customHeight="1" x14ac:dyDescent="0.2">
      <c r="B898" s="22" t="str">
        <f t="shared" si="79"/>
        <v/>
      </c>
      <c r="C898" s="23" t="str">
        <f t="shared" si="82"/>
        <v/>
      </c>
      <c r="D898" s="23" t="str">
        <f t="shared" si="80"/>
        <v/>
      </c>
      <c r="E898" s="4" t="str">
        <f t="shared" si="81"/>
        <v/>
      </c>
      <c r="F898" s="24" t="str">
        <f>IFERROR(PriebežnéBMR,"")</f>
        <v/>
      </c>
      <c r="G898" s="24" t="str">
        <f>IFERROR(IF(K897&gt;0,F897*KoeficientAktivity+IF(HmotnosťCieľ="Udržať",0,IF(HmotnosťCieľ="ZNÍŽIŤ",-500,IF(HmotnosťCieľ="Zvýšiť",500))),""),"")</f>
        <v/>
      </c>
      <c r="H898" s="24" t="str">
        <f>IFERROR(F898*(KoeficientAktivity),"")</f>
        <v/>
      </c>
      <c r="I898" s="25" t="str">
        <f t="shared" si="78"/>
        <v/>
      </c>
      <c r="J898" s="25" t="str">
        <f t="shared" si="83"/>
        <v/>
      </c>
      <c r="K898" s="26" t="str">
        <f>IFERROR(IF(Štandardné,J898/KalNaLibru,J898/KalNaLibru/2.2),"")</f>
        <v/>
      </c>
      <c r="L898" s="27" t="str">
        <f>IFERROR(HmotnosťNaStratuZískanie-K898,"")</f>
        <v/>
      </c>
      <c r="M898" s="29" t="str">
        <f>IFERROR(IF(B897&lt;&gt;"",L898/(HmotnosťNaStratuZískanie),""),"")</f>
        <v/>
      </c>
    </row>
    <row r="899" spans="2:13" ht="30" customHeight="1" x14ac:dyDescent="0.2">
      <c r="B899" s="22" t="str">
        <f t="shared" si="79"/>
        <v/>
      </c>
      <c r="C899" s="23" t="str">
        <f t="shared" si="82"/>
        <v/>
      </c>
      <c r="D899" s="23" t="str">
        <f t="shared" si="80"/>
        <v/>
      </c>
      <c r="E899" s="4" t="str">
        <f t="shared" si="81"/>
        <v/>
      </c>
      <c r="F899" s="24" t="str">
        <f>IFERROR(PriebežnéBMR,"")</f>
        <v/>
      </c>
      <c r="G899" s="24" t="str">
        <f>IFERROR(IF(K898&gt;0,F898*KoeficientAktivity+IF(HmotnosťCieľ="Udržať",0,IF(HmotnosťCieľ="ZNÍŽIŤ",-500,IF(HmotnosťCieľ="Zvýšiť",500))),""),"")</f>
        <v/>
      </c>
      <c r="H899" s="24" t="str">
        <f>IFERROR(F899*(KoeficientAktivity),"")</f>
        <v/>
      </c>
      <c r="I899" s="25" t="str">
        <f t="shared" si="78"/>
        <v/>
      </c>
      <c r="J899" s="25" t="str">
        <f t="shared" si="83"/>
        <v/>
      </c>
      <c r="K899" s="26" t="str">
        <f>IFERROR(IF(Štandardné,J899/KalNaLibru,J899/KalNaLibru/2.2),"")</f>
        <v/>
      </c>
      <c r="L899" s="27" t="str">
        <f>IFERROR(HmotnosťNaStratuZískanie-K899,"")</f>
        <v/>
      </c>
      <c r="M899" s="29" t="str">
        <f>IFERROR(IF(B898&lt;&gt;"",L899/(HmotnosťNaStratuZískanie),""),"")</f>
        <v/>
      </c>
    </row>
    <row r="900" spans="2:13" ht="30" customHeight="1" x14ac:dyDescent="0.2">
      <c r="B900" s="22" t="str">
        <f t="shared" si="79"/>
        <v/>
      </c>
      <c r="C900" s="23" t="str">
        <f t="shared" si="82"/>
        <v/>
      </c>
      <c r="D900" s="23" t="str">
        <f t="shared" si="80"/>
        <v/>
      </c>
      <c r="E900" s="4" t="str">
        <f t="shared" si="81"/>
        <v/>
      </c>
      <c r="F900" s="24" t="str">
        <f>IFERROR(PriebežnéBMR,"")</f>
        <v/>
      </c>
      <c r="G900" s="24" t="str">
        <f>IFERROR(IF(K899&gt;0,F899*KoeficientAktivity+IF(HmotnosťCieľ="Udržať",0,IF(HmotnosťCieľ="ZNÍŽIŤ",-500,IF(HmotnosťCieľ="Zvýšiť",500))),""),"")</f>
        <v/>
      </c>
      <c r="H900" s="24" t="str">
        <f>IFERROR(F900*(KoeficientAktivity),"")</f>
        <v/>
      </c>
      <c r="I900" s="25" t="str">
        <f t="shared" si="78"/>
        <v/>
      </c>
      <c r="J900" s="25" t="str">
        <f t="shared" si="83"/>
        <v/>
      </c>
      <c r="K900" s="26" t="str">
        <f>IFERROR(IF(Štandardné,J900/KalNaLibru,J900/KalNaLibru/2.2),"")</f>
        <v/>
      </c>
      <c r="L900" s="27" t="str">
        <f>IFERROR(HmotnosťNaStratuZískanie-K900,"")</f>
        <v/>
      </c>
      <c r="M900" s="29" t="str">
        <f>IFERROR(IF(B899&lt;&gt;"",L900/(HmotnosťNaStratuZískanie),""),"")</f>
        <v/>
      </c>
    </row>
    <row r="901" spans="2:13" ht="30" customHeight="1" x14ac:dyDescent="0.2">
      <c r="B901" s="22" t="str">
        <f t="shared" si="79"/>
        <v/>
      </c>
      <c r="C901" s="23" t="str">
        <f t="shared" si="82"/>
        <v/>
      </c>
      <c r="D901" s="23" t="str">
        <f t="shared" si="80"/>
        <v/>
      </c>
      <c r="E901" s="4" t="str">
        <f t="shared" si="81"/>
        <v/>
      </c>
      <c r="F901" s="24" t="str">
        <f>IFERROR(PriebežnéBMR,"")</f>
        <v/>
      </c>
      <c r="G901" s="24" t="str">
        <f>IFERROR(IF(K900&gt;0,F900*KoeficientAktivity+IF(HmotnosťCieľ="Udržať",0,IF(HmotnosťCieľ="ZNÍŽIŤ",-500,IF(HmotnosťCieľ="Zvýšiť",500))),""),"")</f>
        <v/>
      </c>
      <c r="H901" s="24" t="str">
        <f>IFERROR(F901*(KoeficientAktivity),"")</f>
        <v/>
      </c>
      <c r="I901" s="25" t="str">
        <f t="shared" si="78"/>
        <v/>
      </c>
      <c r="J901" s="25" t="str">
        <f t="shared" si="83"/>
        <v/>
      </c>
      <c r="K901" s="26" t="str">
        <f>IFERROR(IF(Štandardné,J901/KalNaLibru,J901/KalNaLibru/2.2),"")</f>
        <v/>
      </c>
      <c r="L901" s="27" t="str">
        <f>IFERROR(HmotnosťNaStratuZískanie-K901,"")</f>
        <v/>
      </c>
      <c r="M901" s="29" t="str">
        <f>IFERROR(IF(B900&lt;&gt;"",L901/(HmotnosťNaStratuZískanie),""),"")</f>
        <v/>
      </c>
    </row>
    <row r="902" spans="2:13" ht="30" customHeight="1" x14ac:dyDescent="0.2">
      <c r="B902" s="22" t="str">
        <f t="shared" si="79"/>
        <v/>
      </c>
      <c r="C902" s="23" t="str">
        <f t="shared" si="82"/>
        <v/>
      </c>
      <c r="D902" s="23" t="str">
        <f t="shared" si="80"/>
        <v/>
      </c>
      <c r="E902" s="4" t="str">
        <f t="shared" si="81"/>
        <v/>
      </c>
      <c r="F902" s="24" t="str">
        <f>IFERROR(PriebežnéBMR,"")</f>
        <v/>
      </c>
      <c r="G902" s="24" t="str">
        <f>IFERROR(IF(K901&gt;0,F901*KoeficientAktivity+IF(HmotnosťCieľ="Udržať",0,IF(HmotnosťCieľ="ZNÍŽIŤ",-500,IF(HmotnosťCieľ="Zvýšiť",500))),""),"")</f>
        <v/>
      </c>
      <c r="H902" s="24" t="str">
        <f>IFERROR(F902*(KoeficientAktivity),"")</f>
        <v/>
      </c>
      <c r="I902" s="25" t="str">
        <f t="shared" si="78"/>
        <v/>
      </c>
      <c r="J902" s="25" t="str">
        <f t="shared" si="83"/>
        <v/>
      </c>
      <c r="K902" s="26" t="str">
        <f>IFERROR(IF(Štandardné,J902/KalNaLibru,J902/KalNaLibru/2.2),"")</f>
        <v/>
      </c>
      <c r="L902" s="27" t="str">
        <f>IFERROR(HmotnosťNaStratuZískanie-K902,"")</f>
        <v/>
      </c>
      <c r="M902" s="29" t="str">
        <f>IFERROR(IF(B901&lt;&gt;"",L902/(HmotnosťNaStratuZískanie),""),"")</f>
        <v/>
      </c>
    </row>
    <row r="903" spans="2:13" ht="30" customHeight="1" x14ac:dyDescent="0.2">
      <c r="B903" s="22" t="str">
        <f t="shared" si="79"/>
        <v/>
      </c>
      <c r="C903" s="23" t="str">
        <f t="shared" si="82"/>
        <v/>
      </c>
      <c r="D903" s="23" t="str">
        <f t="shared" si="80"/>
        <v/>
      </c>
      <c r="E903" s="4" t="str">
        <f t="shared" si="81"/>
        <v/>
      </c>
      <c r="F903" s="24" t="str">
        <f>IFERROR(PriebežnéBMR,"")</f>
        <v/>
      </c>
      <c r="G903" s="24" t="str">
        <f>IFERROR(IF(K902&gt;0,F902*KoeficientAktivity+IF(HmotnosťCieľ="Udržať",0,IF(HmotnosťCieľ="ZNÍŽIŤ",-500,IF(HmotnosťCieľ="Zvýšiť",500))),""),"")</f>
        <v/>
      </c>
      <c r="H903" s="24" t="str">
        <f>IFERROR(F903*(KoeficientAktivity),"")</f>
        <v/>
      </c>
      <c r="I903" s="25" t="str">
        <f t="shared" si="78"/>
        <v/>
      </c>
      <c r="J903" s="25" t="str">
        <f t="shared" si="83"/>
        <v/>
      </c>
      <c r="K903" s="26" t="str">
        <f>IFERROR(IF(Štandardné,J903/KalNaLibru,J903/KalNaLibru/2.2),"")</f>
        <v/>
      </c>
      <c r="L903" s="27" t="str">
        <f>IFERROR(HmotnosťNaStratuZískanie-K903,"")</f>
        <v/>
      </c>
      <c r="M903" s="29" t="str">
        <f>IFERROR(IF(B902&lt;&gt;"",L903/(HmotnosťNaStratuZískanie),""),"")</f>
        <v/>
      </c>
    </row>
    <row r="904" spans="2:13" ht="30" customHeight="1" x14ac:dyDescent="0.2">
      <c r="B904" s="22" t="str">
        <f t="shared" si="79"/>
        <v/>
      </c>
      <c r="C904" s="23" t="str">
        <f t="shared" si="82"/>
        <v/>
      </c>
      <c r="D904" s="23" t="str">
        <f t="shared" si="80"/>
        <v/>
      </c>
      <c r="E904" s="4" t="str">
        <f t="shared" si="81"/>
        <v/>
      </c>
      <c r="F904" s="24" t="str">
        <f>IFERROR(PriebežnéBMR,"")</f>
        <v/>
      </c>
      <c r="G904" s="24" t="str">
        <f>IFERROR(IF(K903&gt;0,F903*KoeficientAktivity+IF(HmotnosťCieľ="Udržať",0,IF(HmotnosťCieľ="ZNÍŽIŤ",-500,IF(HmotnosťCieľ="Zvýšiť",500))),""),"")</f>
        <v/>
      </c>
      <c r="H904" s="24" t="str">
        <f>IFERROR(F904*(KoeficientAktivity),"")</f>
        <v/>
      </c>
      <c r="I904" s="25" t="str">
        <f t="shared" si="78"/>
        <v/>
      </c>
      <c r="J904" s="25" t="str">
        <f t="shared" si="83"/>
        <v/>
      </c>
      <c r="K904" s="26" t="str">
        <f>IFERROR(IF(Štandardné,J904/KalNaLibru,J904/KalNaLibru/2.2),"")</f>
        <v/>
      </c>
      <c r="L904" s="27" t="str">
        <f>IFERROR(HmotnosťNaStratuZískanie-K904,"")</f>
        <v/>
      </c>
      <c r="M904" s="29" t="str">
        <f>IFERROR(IF(B903&lt;&gt;"",L904/(HmotnosťNaStratuZískanie),""),"")</f>
        <v/>
      </c>
    </row>
    <row r="905" spans="2:13" ht="30" customHeight="1" x14ac:dyDescent="0.2">
      <c r="B905" s="22" t="str">
        <f t="shared" si="79"/>
        <v/>
      </c>
      <c r="C905" s="23" t="str">
        <f t="shared" si="82"/>
        <v/>
      </c>
      <c r="D905" s="23" t="str">
        <f t="shared" si="80"/>
        <v/>
      </c>
      <c r="E905" s="4" t="str">
        <f t="shared" si="81"/>
        <v/>
      </c>
      <c r="F905" s="24" t="str">
        <f>IFERROR(PriebežnéBMR,"")</f>
        <v/>
      </c>
      <c r="G905" s="24" t="str">
        <f>IFERROR(IF(K904&gt;0,F904*KoeficientAktivity+IF(HmotnosťCieľ="Udržať",0,IF(HmotnosťCieľ="ZNÍŽIŤ",-500,IF(HmotnosťCieľ="Zvýšiť",500))),""),"")</f>
        <v/>
      </c>
      <c r="H905" s="24" t="str">
        <f>IFERROR(F905*(KoeficientAktivity),"")</f>
        <v/>
      </c>
      <c r="I905" s="25" t="str">
        <f t="shared" si="78"/>
        <v/>
      </c>
      <c r="J905" s="25" t="str">
        <f t="shared" si="83"/>
        <v/>
      </c>
      <c r="K905" s="26" t="str">
        <f>IFERROR(IF(Štandardné,J905/KalNaLibru,J905/KalNaLibru/2.2),"")</f>
        <v/>
      </c>
      <c r="L905" s="27" t="str">
        <f>IFERROR(HmotnosťNaStratuZískanie-K905,"")</f>
        <v/>
      </c>
      <c r="M905" s="29" t="str">
        <f>IFERROR(IF(B904&lt;&gt;"",L905/(HmotnosťNaStratuZískanie),""),"")</f>
        <v/>
      </c>
    </row>
    <row r="906" spans="2:13" ht="30" customHeight="1" x14ac:dyDescent="0.2">
      <c r="B906" s="22" t="str">
        <f t="shared" si="79"/>
        <v/>
      </c>
      <c r="C906" s="23" t="str">
        <f t="shared" si="82"/>
        <v/>
      </c>
      <c r="D906" s="23" t="str">
        <f t="shared" si="80"/>
        <v/>
      </c>
      <c r="E906" s="4" t="str">
        <f t="shared" si="81"/>
        <v/>
      </c>
      <c r="F906" s="24" t="str">
        <f>IFERROR(PriebežnéBMR,"")</f>
        <v/>
      </c>
      <c r="G906" s="24" t="str">
        <f>IFERROR(IF(K905&gt;0,F905*KoeficientAktivity+IF(HmotnosťCieľ="Udržať",0,IF(HmotnosťCieľ="ZNÍŽIŤ",-500,IF(HmotnosťCieľ="Zvýšiť",500))),""),"")</f>
        <v/>
      </c>
      <c r="H906" s="24" t="str">
        <f>IFERROR(F906*(KoeficientAktivity),"")</f>
        <v/>
      </c>
      <c r="I906" s="25" t="str">
        <f t="shared" si="78"/>
        <v/>
      </c>
      <c r="J906" s="25" t="str">
        <f t="shared" si="83"/>
        <v/>
      </c>
      <c r="K906" s="26" t="str">
        <f>IFERROR(IF(Štandardné,J906/KalNaLibru,J906/KalNaLibru/2.2),"")</f>
        <v/>
      </c>
      <c r="L906" s="27" t="str">
        <f>IFERROR(HmotnosťNaStratuZískanie-K906,"")</f>
        <v/>
      </c>
      <c r="M906" s="29" t="str">
        <f>IFERROR(IF(B905&lt;&gt;"",L906/(HmotnosťNaStratuZískanie),""),"")</f>
        <v/>
      </c>
    </row>
    <row r="907" spans="2:13" ht="30" customHeight="1" x14ac:dyDescent="0.2">
      <c r="B907" s="22" t="str">
        <f t="shared" si="79"/>
        <v/>
      </c>
      <c r="C907" s="23" t="str">
        <f t="shared" si="82"/>
        <v/>
      </c>
      <c r="D907" s="23" t="str">
        <f t="shared" si="80"/>
        <v/>
      </c>
      <c r="E907" s="4" t="str">
        <f t="shared" si="81"/>
        <v/>
      </c>
      <c r="F907" s="24" t="str">
        <f>IFERROR(PriebežnéBMR,"")</f>
        <v/>
      </c>
      <c r="G907" s="24" t="str">
        <f>IFERROR(IF(K906&gt;0,F906*KoeficientAktivity+IF(HmotnosťCieľ="Udržať",0,IF(HmotnosťCieľ="ZNÍŽIŤ",-500,IF(HmotnosťCieľ="Zvýšiť",500))),""),"")</f>
        <v/>
      </c>
      <c r="H907" s="24" t="str">
        <f>IFERROR(F907*(KoeficientAktivity),"")</f>
        <v/>
      </c>
      <c r="I907" s="25" t="str">
        <f t="shared" ref="I907:I970" si="84">IFERROR(IF(HmotnosťCieľ="Zvýšiť",G907-H907,H907-G907),"")</f>
        <v/>
      </c>
      <c r="J907" s="25" t="str">
        <f t="shared" si="83"/>
        <v/>
      </c>
      <c r="K907" s="26" t="str">
        <f>IFERROR(IF(Štandardné,J907/KalNaLibru,J907/KalNaLibru/2.2),"")</f>
        <v/>
      </c>
      <c r="L907" s="27" t="str">
        <f>IFERROR(HmotnosťNaStratuZískanie-K907,"")</f>
        <v/>
      </c>
      <c r="M907" s="29" t="str">
        <f>IFERROR(IF(B906&lt;&gt;"",L907/(HmotnosťNaStratuZískanie),""),"")</f>
        <v/>
      </c>
    </row>
    <row r="908" spans="2:13" ht="30" customHeight="1" x14ac:dyDescent="0.2">
      <c r="B908" s="22" t="str">
        <f t="shared" ref="B908:B971" si="85">IFERROR(IF(K907&gt;0,B907+1,""),"")</f>
        <v/>
      </c>
      <c r="C908" s="23" t="str">
        <f t="shared" si="82"/>
        <v/>
      </c>
      <c r="D908" s="23" t="str">
        <f t="shared" ref="D908:D971" si="86">IFERROR(IF(K907&gt;0,D907+1,""),"")</f>
        <v/>
      </c>
      <c r="E908" s="4" t="str">
        <f t="shared" ref="E908:E971" si="87">IFERROR(IF($D908&lt;&gt;"",E907-(I907/KalNaLibru),""),"")</f>
        <v/>
      </c>
      <c r="F908" s="24" t="str">
        <f>IFERROR(PriebežnéBMR,"")</f>
        <v/>
      </c>
      <c r="G908" s="24" t="str">
        <f>IFERROR(IF(K907&gt;0,F907*KoeficientAktivity+IF(HmotnosťCieľ="Udržať",0,IF(HmotnosťCieľ="ZNÍŽIŤ",-500,IF(HmotnosťCieľ="Zvýšiť",500))),""),"")</f>
        <v/>
      </c>
      <c r="H908" s="24" t="str">
        <f>IFERROR(F908*(KoeficientAktivity),"")</f>
        <v/>
      </c>
      <c r="I908" s="25" t="str">
        <f t="shared" si="84"/>
        <v/>
      </c>
      <c r="J908" s="25" t="str">
        <f t="shared" si="83"/>
        <v/>
      </c>
      <c r="K908" s="26" t="str">
        <f>IFERROR(IF(Štandardné,J908/KalNaLibru,J908/KalNaLibru/2.2),"")</f>
        <v/>
      </c>
      <c r="L908" s="27" t="str">
        <f>IFERROR(HmotnosťNaStratuZískanie-K908,"")</f>
        <v/>
      </c>
      <c r="M908" s="29" t="str">
        <f>IFERROR(IF(B907&lt;&gt;"",L908/(HmotnosťNaStratuZískanie),""),"")</f>
        <v/>
      </c>
    </row>
    <row r="909" spans="2:13" ht="30" customHeight="1" x14ac:dyDescent="0.2">
      <c r="B909" s="22" t="str">
        <f t="shared" si="85"/>
        <v/>
      </c>
      <c r="C909" s="23" t="str">
        <f t="shared" ref="C909:C972" si="88">IFERROR(IF(D909&lt;&gt;"",IF(MOD(D909,7)=1,(D908/7)+1,""),""),"")</f>
        <v/>
      </c>
      <c r="D909" s="23" t="str">
        <f t="shared" si="86"/>
        <v/>
      </c>
      <c r="E909" s="4" t="str">
        <f t="shared" si="87"/>
        <v/>
      </c>
      <c r="F909" s="24" t="str">
        <f>IFERROR(PriebežnéBMR,"")</f>
        <v/>
      </c>
      <c r="G909" s="24" t="str">
        <f>IFERROR(IF(K908&gt;0,F908*KoeficientAktivity+IF(HmotnosťCieľ="Udržať",0,IF(HmotnosťCieľ="ZNÍŽIŤ",-500,IF(HmotnosťCieľ="Zvýšiť",500))),""),"")</f>
        <v/>
      </c>
      <c r="H909" s="24" t="str">
        <f>IFERROR(F909*(KoeficientAktivity),"")</f>
        <v/>
      </c>
      <c r="I909" s="25" t="str">
        <f t="shared" si="84"/>
        <v/>
      </c>
      <c r="J909" s="25" t="str">
        <f t="shared" ref="J909:J972" si="89">IFERROR(J908-I909,"")</f>
        <v/>
      </c>
      <c r="K909" s="26" t="str">
        <f>IFERROR(IF(Štandardné,J909/KalNaLibru,J909/KalNaLibru/2.2),"")</f>
        <v/>
      </c>
      <c r="L909" s="27" t="str">
        <f>IFERROR(HmotnosťNaStratuZískanie-K909,"")</f>
        <v/>
      </c>
      <c r="M909" s="29" t="str">
        <f>IFERROR(IF(B908&lt;&gt;"",L909/(HmotnosťNaStratuZískanie),""),"")</f>
        <v/>
      </c>
    </row>
    <row r="910" spans="2:13" ht="30" customHeight="1" x14ac:dyDescent="0.2">
      <c r="B910" s="22" t="str">
        <f t="shared" si="85"/>
        <v/>
      </c>
      <c r="C910" s="23" t="str">
        <f t="shared" si="88"/>
        <v/>
      </c>
      <c r="D910" s="23" t="str">
        <f t="shared" si="86"/>
        <v/>
      </c>
      <c r="E910" s="4" t="str">
        <f t="shared" si="87"/>
        <v/>
      </c>
      <c r="F910" s="24" t="str">
        <f>IFERROR(PriebežnéBMR,"")</f>
        <v/>
      </c>
      <c r="G910" s="24" t="str">
        <f>IFERROR(IF(K909&gt;0,F909*KoeficientAktivity+IF(HmotnosťCieľ="Udržať",0,IF(HmotnosťCieľ="ZNÍŽIŤ",-500,IF(HmotnosťCieľ="Zvýšiť",500))),""),"")</f>
        <v/>
      </c>
      <c r="H910" s="24" t="str">
        <f>IFERROR(F910*(KoeficientAktivity),"")</f>
        <v/>
      </c>
      <c r="I910" s="25" t="str">
        <f t="shared" si="84"/>
        <v/>
      </c>
      <c r="J910" s="25" t="str">
        <f t="shared" si="89"/>
        <v/>
      </c>
      <c r="K910" s="26" t="str">
        <f>IFERROR(IF(Štandardné,J910/KalNaLibru,J910/KalNaLibru/2.2),"")</f>
        <v/>
      </c>
      <c r="L910" s="27" t="str">
        <f>IFERROR(HmotnosťNaStratuZískanie-K910,"")</f>
        <v/>
      </c>
      <c r="M910" s="29" t="str">
        <f>IFERROR(IF(B909&lt;&gt;"",L910/(HmotnosťNaStratuZískanie),""),"")</f>
        <v/>
      </c>
    </row>
    <row r="911" spans="2:13" ht="30" customHeight="1" x14ac:dyDescent="0.2">
      <c r="B911" s="22" t="str">
        <f t="shared" si="85"/>
        <v/>
      </c>
      <c r="C911" s="23" t="str">
        <f t="shared" si="88"/>
        <v/>
      </c>
      <c r="D911" s="23" t="str">
        <f t="shared" si="86"/>
        <v/>
      </c>
      <c r="E911" s="4" t="str">
        <f t="shared" si="87"/>
        <v/>
      </c>
      <c r="F911" s="24" t="str">
        <f>IFERROR(PriebežnéBMR,"")</f>
        <v/>
      </c>
      <c r="G911" s="24" t="str">
        <f>IFERROR(IF(K910&gt;0,F910*KoeficientAktivity+IF(HmotnosťCieľ="Udržať",0,IF(HmotnosťCieľ="ZNÍŽIŤ",-500,IF(HmotnosťCieľ="Zvýšiť",500))),""),"")</f>
        <v/>
      </c>
      <c r="H911" s="24" t="str">
        <f>IFERROR(F911*(KoeficientAktivity),"")</f>
        <v/>
      </c>
      <c r="I911" s="25" t="str">
        <f t="shared" si="84"/>
        <v/>
      </c>
      <c r="J911" s="25" t="str">
        <f t="shared" si="89"/>
        <v/>
      </c>
      <c r="K911" s="26" t="str">
        <f>IFERROR(IF(Štandardné,J911/KalNaLibru,J911/KalNaLibru/2.2),"")</f>
        <v/>
      </c>
      <c r="L911" s="27" t="str">
        <f>IFERROR(HmotnosťNaStratuZískanie-K911,"")</f>
        <v/>
      </c>
      <c r="M911" s="29" t="str">
        <f>IFERROR(IF(B910&lt;&gt;"",L911/(HmotnosťNaStratuZískanie),""),"")</f>
        <v/>
      </c>
    </row>
    <row r="912" spans="2:13" ht="30" customHeight="1" x14ac:dyDescent="0.2">
      <c r="B912" s="22" t="str">
        <f t="shared" si="85"/>
        <v/>
      </c>
      <c r="C912" s="23" t="str">
        <f t="shared" si="88"/>
        <v/>
      </c>
      <c r="D912" s="23" t="str">
        <f t="shared" si="86"/>
        <v/>
      </c>
      <c r="E912" s="4" t="str">
        <f t="shared" si="87"/>
        <v/>
      </c>
      <c r="F912" s="24" t="str">
        <f>IFERROR(PriebežnéBMR,"")</f>
        <v/>
      </c>
      <c r="G912" s="24" t="str">
        <f>IFERROR(IF(K911&gt;0,F911*KoeficientAktivity+IF(HmotnosťCieľ="Udržať",0,IF(HmotnosťCieľ="ZNÍŽIŤ",-500,IF(HmotnosťCieľ="Zvýšiť",500))),""),"")</f>
        <v/>
      </c>
      <c r="H912" s="24" t="str">
        <f>IFERROR(F912*(KoeficientAktivity),"")</f>
        <v/>
      </c>
      <c r="I912" s="25" t="str">
        <f t="shared" si="84"/>
        <v/>
      </c>
      <c r="J912" s="25" t="str">
        <f t="shared" si="89"/>
        <v/>
      </c>
      <c r="K912" s="26" t="str">
        <f>IFERROR(IF(Štandardné,J912/KalNaLibru,J912/KalNaLibru/2.2),"")</f>
        <v/>
      </c>
      <c r="L912" s="27" t="str">
        <f>IFERROR(HmotnosťNaStratuZískanie-K912,"")</f>
        <v/>
      </c>
      <c r="M912" s="29" t="str">
        <f>IFERROR(IF(B911&lt;&gt;"",L912/(HmotnosťNaStratuZískanie),""),"")</f>
        <v/>
      </c>
    </row>
    <row r="913" spans="2:13" ht="30" customHeight="1" x14ac:dyDescent="0.2">
      <c r="B913" s="22" t="str">
        <f t="shared" si="85"/>
        <v/>
      </c>
      <c r="C913" s="23" t="str">
        <f t="shared" si="88"/>
        <v/>
      </c>
      <c r="D913" s="23" t="str">
        <f t="shared" si="86"/>
        <v/>
      </c>
      <c r="E913" s="4" t="str">
        <f t="shared" si="87"/>
        <v/>
      </c>
      <c r="F913" s="24" t="str">
        <f>IFERROR(PriebežnéBMR,"")</f>
        <v/>
      </c>
      <c r="G913" s="24" t="str">
        <f>IFERROR(IF(K912&gt;0,F912*KoeficientAktivity+IF(HmotnosťCieľ="Udržať",0,IF(HmotnosťCieľ="ZNÍŽIŤ",-500,IF(HmotnosťCieľ="Zvýšiť",500))),""),"")</f>
        <v/>
      </c>
      <c r="H913" s="24" t="str">
        <f>IFERROR(F913*(KoeficientAktivity),"")</f>
        <v/>
      </c>
      <c r="I913" s="25" t="str">
        <f t="shared" si="84"/>
        <v/>
      </c>
      <c r="J913" s="25" t="str">
        <f t="shared" si="89"/>
        <v/>
      </c>
      <c r="K913" s="26" t="str">
        <f>IFERROR(IF(Štandardné,J913/KalNaLibru,J913/KalNaLibru/2.2),"")</f>
        <v/>
      </c>
      <c r="L913" s="27" t="str">
        <f>IFERROR(HmotnosťNaStratuZískanie-K913,"")</f>
        <v/>
      </c>
      <c r="M913" s="29" t="str">
        <f>IFERROR(IF(B912&lt;&gt;"",L913/(HmotnosťNaStratuZískanie),""),"")</f>
        <v/>
      </c>
    </row>
    <row r="914" spans="2:13" ht="30" customHeight="1" x14ac:dyDescent="0.2">
      <c r="B914" s="22" t="str">
        <f t="shared" si="85"/>
        <v/>
      </c>
      <c r="C914" s="23" t="str">
        <f t="shared" si="88"/>
        <v/>
      </c>
      <c r="D914" s="23" t="str">
        <f t="shared" si="86"/>
        <v/>
      </c>
      <c r="E914" s="4" t="str">
        <f t="shared" si="87"/>
        <v/>
      </c>
      <c r="F914" s="24" t="str">
        <f>IFERROR(PriebežnéBMR,"")</f>
        <v/>
      </c>
      <c r="G914" s="24" t="str">
        <f>IFERROR(IF(K913&gt;0,F913*KoeficientAktivity+IF(HmotnosťCieľ="Udržať",0,IF(HmotnosťCieľ="ZNÍŽIŤ",-500,IF(HmotnosťCieľ="Zvýšiť",500))),""),"")</f>
        <v/>
      </c>
      <c r="H914" s="24" t="str">
        <f>IFERROR(F914*(KoeficientAktivity),"")</f>
        <v/>
      </c>
      <c r="I914" s="25" t="str">
        <f t="shared" si="84"/>
        <v/>
      </c>
      <c r="J914" s="25" t="str">
        <f t="shared" si="89"/>
        <v/>
      </c>
      <c r="K914" s="26" t="str">
        <f>IFERROR(IF(Štandardné,J914/KalNaLibru,J914/KalNaLibru/2.2),"")</f>
        <v/>
      </c>
      <c r="L914" s="27" t="str">
        <f>IFERROR(HmotnosťNaStratuZískanie-K914,"")</f>
        <v/>
      </c>
      <c r="M914" s="29" t="str">
        <f>IFERROR(IF(B913&lt;&gt;"",L914/(HmotnosťNaStratuZískanie),""),"")</f>
        <v/>
      </c>
    </row>
    <row r="915" spans="2:13" ht="30" customHeight="1" x14ac:dyDescent="0.2">
      <c r="B915" s="22" t="str">
        <f t="shared" si="85"/>
        <v/>
      </c>
      <c r="C915" s="23" t="str">
        <f t="shared" si="88"/>
        <v/>
      </c>
      <c r="D915" s="23" t="str">
        <f t="shared" si="86"/>
        <v/>
      </c>
      <c r="E915" s="4" t="str">
        <f t="shared" si="87"/>
        <v/>
      </c>
      <c r="F915" s="24" t="str">
        <f>IFERROR(PriebežnéBMR,"")</f>
        <v/>
      </c>
      <c r="G915" s="24" t="str">
        <f>IFERROR(IF(K914&gt;0,F914*KoeficientAktivity+IF(HmotnosťCieľ="Udržať",0,IF(HmotnosťCieľ="ZNÍŽIŤ",-500,IF(HmotnosťCieľ="Zvýšiť",500))),""),"")</f>
        <v/>
      </c>
      <c r="H915" s="24" t="str">
        <f>IFERROR(F915*(KoeficientAktivity),"")</f>
        <v/>
      </c>
      <c r="I915" s="25" t="str">
        <f t="shared" si="84"/>
        <v/>
      </c>
      <c r="J915" s="25" t="str">
        <f t="shared" si="89"/>
        <v/>
      </c>
      <c r="K915" s="26" t="str">
        <f>IFERROR(IF(Štandardné,J915/KalNaLibru,J915/KalNaLibru/2.2),"")</f>
        <v/>
      </c>
      <c r="L915" s="27" t="str">
        <f>IFERROR(HmotnosťNaStratuZískanie-K915,"")</f>
        <v/>
      </c>
      <c r="M915" s="29" t="str">
        <f>IFERROR(IF(B914&lt;&gt;"",L915/(HmotnosťNaStratuZískanie),""),"")</f>
        <v/>
      </c>
    </row>
    <row r="916" spans="2:13" ht="30" customHeight="1" x14ac:dyDescent="0.2">
      <c r="B916" s="22" t="str">
        <f t="shared" si="85"/>
        <v/>
      </c>
      <c r="C916" s="23" t="str">
        <f t="shared" si="88"/>
        <v/>
      </c>
      <c r="D916" s="23" t="str">
        <f t="shared" si="86"/>
        <v/>
      </c>
      <c r="E916" s="4" t="str">
        <f t="shared" si="87"/>
        <v/>
      </c>
      <c r="F916" s="24" t="str">
        <f>IFERROR(PriebežnéBMR,"")</f>
        <v/>
      </c>
      <c r="G916" s="24" t="str">
        <f>IFERROR(IF(K915&gt;0,F915*KoeficientAktivity+IF(HmotnosťCieľ="Udržať",0,IF(HmotnosťCieľ="ZNÍŽIŤ",-500,IF(HmotnosťCieľ="Zvýšiť",500))),""),"")</f>
        <v/>
      </c>
      <c r="H916" s="24" t="str">
        <f>IFERROR(F916*(KoeficientAktivity),"")</f>
        <v/>
      </c>
      <c r="I916" s="25" t="str">
        <f t="shared" si="84"/>
        <v/>
      </c>
      <c r="J916" s="25" t="str">
        <f t="shared" si="89"/>
        <v/>
      </c>
      <c r="K916" s="26" t="str">
        <f>IFERROR(IF(Štandardné,J916/KalNaLibru,J916/KalNaLibru/2.2),"")</f>
        <v/>
      </c>
      <c r="L916" s="27" t="str">
        <f>IFERROR(HmotnosťNaStratuZískanie-K916,"")</f>
        <v/>
      </c>
      <c r="M916" s="29" t="str">
        <f>IFERROR(IF(B915&lt;&gt;"",L916/(HmotnosťNaStratuZískanie),""),"")</f>
        <v/>
      </c>
    </row>
    <row r="917" spans="2:13" ht="30" customHeight="1" x14ac:dyDescent="0.2">
      <c r="B917" s="22" t="str">
        <f t="shared" si="85"/>
        <v/>
      </c>
      <c r="C917" s="23" t="str">
        <f t="shared" si="88"/>
        <v/>
      </c>
      <c r="D917" s="23" t="str">
        <f t="shared" si="86"/>
        <v/>
      </c>
      <c r="E917" s="4" t="str">
        <f t="shared" si="87"/>
        <v/>
      </c>
      <c r="F917" s="24" t="str">
        <f>IFERROR(PriebežnéBMR,"")</f>
        <v/>
      </c>
      <c r="G917" s="24" t="str">
        <f>IFERROR(IF(K916&gt;0,F916*KoeficientAktivity+IF(HmotnosťCieľ="Udržať",0,IF(HmotnosťCieľ="ZNÍŽIŤ",-500,IF(HmotnosťCieľ="Zvýšiť",500))),""),"")</f>
        <v/>
      </c>
      <c r="H917" s="24" t="str">
        <f>IFERROR(F917*(KoeficientAktivity),"")</f>
        <v/>
      </c>
      <c r="I917" s="25" t="str">
        <f t="shared" si="84"/>
        <v/>
      </c>
      <c r="J917" s="25" t="str">
        <f t="shared" si="89"/>
        <v/>
      </c>
      <c r="K917" s="26" t="str">
        <f>IFERROR(IF(Štandardné,J917/KalNaLibru,J917/KalNaLibru/2.2),"")</f>
        <v/>
      </c>
      <c r="L917" s="27" t="str">
        <f>IFERROR(HmotnosťNaStratuZískanie-K917,"")</f>
        <v/>
      </c>
      <c r="M917" s="29" t="str">
        <f>IFERROR(IF(B916&lt;&gt;"",L917/(HmotnosťNaStratuZískanie),""),"")</f>
        <v/>
      </c>
    </row>
    <row r="918" spans="2:13" ht="30" customHeight="1" x14ac:dyDescent="0.2">
      <c r="B918" s="22" t="str">
        <f t="shared" si="85"/>
        <v/>
      </c>
      <c r="C918" s="23" t="str">
        <f t="shared" si="88"/>
        <v/>
      </c>
      <c r="D918" s="23" t="str">
        <f t="shared" si="86"/>
        <v/>
      </c>
      <c r="E918" s="4" t="str">
        <f t="shared" si="87"/>
        <v/>
      </c>
      <c r="F918" s="24" t="str">
        <f>IFERROR(PriebežnéBMR,"")</f>
        <v/>
      </c>
      <c r="G918" s="24" t="str">
        <f>IFERROR(IF(K917&gt;0,F917*KoeficientAktivity+IF(HmotnosťCieľ="Udržať",0,IF(HmotnosťCieľ="ZNÍŽIŤ",-500,IF(HmotnosťCieľ="Zvýšiť",500))),""),"")</f>
        <v/>
      </c>
      <c r="H918" s="24" t="str">
        <f>IFERROR(F918*(KoeficientAktivity),"")</f>
        <v/>
      </c>
      <c r="I918" s="25" t="str">
        <f t="shared" si="84"/>
        <v/>
      </c>
      <c r="J918" s="25" t="str">
        <f t="shared" si="89"/>
        <v/>
      </c>
      <c r="K918" s="26" t="str">
        <f>IFERROR(IF(Štandardné,J918/KalNaLibru,J918/KalNaLibru/2.2),"")</f>
        <v/>
      </c>
      <c r="L918" s="27" t="str">
        <f>IFERROR(HmotnosťNaStratuZískanie-K918,"")</f>
        <v/>
      </c>
      <c r="M918" s="29" t="str">
        <f>IFERROR(IF(B917&lt;&gt;"",L918/(HmotnosťNaStratuZískanie),""),"")</f>
        <v/>
      </c>
    </row>
    <row r="919" spans="2:13" ht="30" customHeight="1" x14ac:dyDescent="0.2">
      <c r="B919" s="22" t="str">
        <f t="shared" si="85"/>
        <v/>
      </c>
      <c r="C919" s="23" t="str">
        <f t="shared" si="88"/>
        <v/>
      </c>
      <c r="D919" s="23" t="str">
        <f t="shared" si="86"/>
        <v/>
      </c>
      <c r="E919" s="4" t="str">
        <f t="shared" si="87"/>
        <v/>
      </c>
      <c r="F919" s="24" t="str">
        <f>IFERROR(PriebežnéBMR,"")</f>
        <v/>
      </c>
      <c r="G919" s="24" t="str">
        <f>IFERROR(IF(K918&gt;0,F918*KoeficientAktivity+IF(HmotnosťCieľ="Udržať",0,IF(HmotnosťCieľ="ZNÍŽIŤ",-500,IF(HmotnosťCieľ="Zvýšiť",500))),""),"")</f>
        <v/>
      </c>
      <c r="H919" s="24" t="str">
        <f>IFERROR(F919*(KoeficientAktivity),"")</f>
        <v/>
      </c>
      <c r="I919" s="25" t="str">
        <f t="shared" si="84"/>
        <v/>
      </c>
      <c r="J919" s="25" t="str">
        <f t="shared" si="89"/>
        <v/>
      </c>
      <c r="K919" s="26" t="str">
        <f>IFERROR(IF(Štandardné,J919/KalNaLibru,J919/KalNaLibru/2.2),"")</f>
        <v/>
      </c>
      <c r="L919" s="27" t="str">
        <f>IFERROR(HmotnosťNaStratuZískanie-K919,"")</f>
        <v/>
      </c>
      <c r="M919" s="29" t="str">
        <f>IFERROR(IF(B918&lt;&gt;"",L919/(HmotnosťNaStratuZískanie),""),"")</f>
        <v/>
      </c>
    </row>
    <row r="920" spans="2:13" ht="30" customHeight="1" x14ac:dyDescent="0.2">
      <c r="B920" s="22" t="str">
        <f t="shared" si="85"/>
        <v/>
      </c>
      <c r="C920" s="23" t="str">
        <f t="shared" si="88"/>
        <v/>
      </c>
      <c r="D920" s="23" t="str">
        <f t="shared" si="86"/>
        <v/>
      </c>
      <c r="E920" s="4" t="str">
        <f t="shared" si="87"/>
        <v/>
      </c>
      <c r="F920" s="24" t="str">
        <f>IFERROR(PriebežnéBMR,"")</f>
        <v/>
      </c>
      <c r="G920" s="24" t="str">
        <f>IFERROR(IF(K919&gt;0,F919*KoeficientAktivity+IF(HmotnosťCieľ="Udržať",0,IF(HmotnosťCieľ="ZNÍŽIŤ",-500,IF(HmotnosťCieľ="Zvýšiť",500))),""),"")</f>
        <v/>
      </c>
      <c r="H920" s="24" t="str">
        <f>IFERROR(F920*(KoeficientAktivity),"")</f>
        <v/>
      </c>
      <c r="I920" s="25" t="str">
        <f t="shared" si="84"/>
        <v/>
      </c>
      <c r="J920" s="25" t="str">
        <f t="shared" si="89"/>
        <v/>
      </c>
      <c r="K920" s="26" t="str">
        <f>IFERROR(IF(Štandardné,J920/KalNaLibru,J920/KalNaLibru/2.2),"")</f>
        <v/>
      </c>
      <c r="L920" s="27" t="str">
        <f>IFERROR(HmotnosťNaStratuZískanie-K920,"")</f>
        <v/>
      </c>
      <c r="M920" s="29" t="str">
        <f>IFERROR(IF(B919&lt;&gt;"",L920/(HmotnosťNaStratuZískanie),""),"")</f>
        <v/>
      </c>
    </row>
    <row r="921" spans="2:13" ht="30" customHeight="1" x14ac:dyDescent="0.2">
      <c r="B921" s="22" t="str">
        <f t="shared" si="85"/>
        <v/>
      </c>
      <c r="C921" s="23" t="str">
        <f t="shared" si="88"/>
        <v/>
      </c>
      <c r="D921" s="23" t="str">
        <f t="shared" si="86"/>
        <v/>
      </c>
      <c r="E921" s="4" t="str">
        <f t="shared" si="87"/>
        <v/>
      </c>
      <c r="F921" s="24" t="str">
        <f>IFERROR(PriebežnéBMR,"")</f>
        <v/>
      </c>
      <c r="G921" s="24" t="str">
        <f>IFERROR(IF(K920&gt;0,F920*KoeficientAktivity+IF(HmotnosťCieľ="Udržať",0,IF(HmotnosťCieľ="ZNÍŽIŤ",-500,IF(HmotnosťCieľ="Zvýšiť",500))),""),"")</f>
        <v/>
      </c>
      <c r="H921" s="24" t="str">
        <f>IFERROR(F921*(KoeficientAktivity),"")</f>
        <v/>
      </c>
      <c r="I921" s="25" t="str">
        <f t="shared" si="84"/>
        <v/>
      </c>
      <c r="J921" s="25" t="str">
        <f t="shared" si="89"/>
        <v/>
      </c>
      <c r="K921" s="26" t="str">
        <f>IFERROR(IF(Štandardné,J921/KalNaLibru,J921/KalNaLibru/2.2),"")</f>
        <v/>
      </c>
      <c r="L921" s="27" t="str">
        <f>IFERROR(HmotnosťNaStratuZískanie-K921,"")</f>
        <v/>
      </c>
      <c r="M921" s="29" t="str">
        <f>IFERROR(IF(B920&lt;&gt;"",L921/(HmotnosťNaStratuZískanie),""),"")</f>
        <v/>
      </c>
    </row>
    <row r="922" spans="2:13" ht="30" customHeight="1" x14ac:dyDescent="0.2">
      <c r="B922" s="22" t="str">
        <f t="shared" si="85"/>
        <v/>
      </c>
      <c r="C922" s="23" t="str">
        <f t="shared" si="88"/>
        <v/>
      </c>
      <c r="D922" s="23" t="str">
        <f t="shared" si="86"/>
        <v/>
      </c>
      <c r="E922" s="4" t="str">
        <f t="shared" si="87"/>
        <v/>
      </c>
      <c r="F922" s="24" t="str">
        <f>IFERROR(PriebežnéBMR,"")</f>
        <v/>
      </c>
      <c r="G922" s="24" t="str">
        <f>IFERROR(IF(K921&gt;0,F921*KoeficientAktivity+IF(HmotnosťCieľ="Udržať",0,IF(HmotnosťCieľ="ZNÍŽIŤ",-500,IF(HmotnosťCieľ="Zvýšiť",500))),""),"")</f>
        <v/>
      </c>
      <c r="H922" s="24" t="str">
        <f>IFERROR(F922*(KoeficientAktivity),"")</f>
        <v/>
      </c>
      <c r="I922" s="25" t="str">
        <f t="shared" si="84"/>
        <v/>
      </c>
      <c r="J922" s="25" t="str">
        <f t="shared" si="89"/>
        <v/>
      </c>
      <c r="K922" s="26" t="str">
        <f>IFERROR(IF(Štandardné,J922/KalNaLibru,J922/KalNaLibru/2.2),"")</f>
        <v/>
      </c>
      <c r="L922" s="27" t="str">
        <f>IFERROR(HmotnosťNaStratuZískanie-K922,"")</f>
        <v/>
      </c>
      <c r="M922" s="29" t="str">
        <f>IFERROR(IF(B921&lt;&gt;"",L922/(HmotnosťNaStratuZískanie),""),"")</f>
        <v/>
      </c>
    </row>
    <row r="923" spans="2:13" ht="30" customHeight="1" x14ac:dyDescent="0.2">
      <c r="B923" s="22" t="str">
        <f t="shared" si="85"/>
        <v/>
      </c>
      <c r="C923" s="23" t="str">
        <f t="shared" si="88"/>
        <v/>
      </c>
      <c r="D923" s="23" t="str">
        <f t="shared" si="86"/>
        <v/>
      </c>
      <c r="E923" s="4" t="str">
        <f t="shared" si="87"/>
        <v/>
      </c>
      <c r="F923" s="24" t="str">
        <f>IFERROR(PriebežnéBMR,"")</f>
        <v/>
      </c>
      <c r="G923" s="24" t="str">
        <f>IFERROR(IF(K922&gt;0,F922*KoeficientAktivity+IF(HmotnosťCieľ="Udržať",0,IF(HmotnosťCieľ="ZNÍŽIŤ",-500,IF(HmotnosťCieľ="Zvýšiť",500))),""),"")</f>
        <v/>
      </c>
      <c r="H923" s="24" t="str">
        <f>IFERROR(F923*(KoeficientAktivity),"")</f>
        <v/>
      </c>
      <c r="I923" s="25" t="str">
        <f t="shared" si="84"/>
        <v/>
      </c>
      <c r="J923" s="25" t="str">
        <f t="shared" si="89"/>
        <v/>
      </c>
      <c r="K923" s="26" t="str">
        <f>IFERROR(IF(Štandardné,J923/KalNaLibru,J923/KalNaLibru/2.2),"")</f>
        <v/>
      </c>
      <c r="L923" s="27" t="str">
        <f>IFERROR(HmotnosťNaStratuZískanie-K923,"")</f>
        <v/>
      </c>
      <c r="M923" s="29" t="str">
        <f>IFERROR(IF(B922&lt;&gt;"",L923/(HmotnosťNaStratuZískanie),""),"")</f>
        <v/>
      </c>
    </row>
    <row r="924" spans="2:13" ht="30" customHeight="1" x14ac:dyDescent="0.2">
      <c r="B924" s="22" t="str">
        <f t="shared" si="85"/>
        <v/>
      </c>
      <c r="C924" s="23" t="str">
        <f t="shared" si="88"/>
        <v/>
      </c>
      <c r="D924" s="23" t="str">
        <f t="shared" si="86"/>
        <v/>
      </c>
      <c r="E924" s="4" t="str">
        <f t="shared" si="87"/>
        <v/>
      </c>
      <c r="F924" s="24" t="str">
        <f>IFERROR(PriebežnéBMR,"")</f>
        <v/>
      </c>
      <c r="G924" s="24" t="str">
        <f>IFERROR(IF(K923&gt;0,F923*KoeficientAktivity+IF(HmotnosťCieľ="Udržať",0,IF(HmotnosťCieľ="ZNÍŽIŤ",-500,IF(HmotnosťCieľ="Zvýšiť",500))),""),"")</f>
        <v/>
      </c>
      <c r="H924" s="24" t="str">
        <f>IFERROR(F924*(KoeficientAktivity),"")</f>
        <v/>
      </c>
      <c r="I924" s="25" t="str">
        <f t="shared" si="84"/>
        <v/>
      </c>
      <c r="J924" s="25" t="str">
        <f t="shared" si="89"/>
        <v/>
      </c>
      <c r="K924" s="26" t="str">
        <f>IFERROR(IF(Štandardné,J924/KalNaLibru,J924/KalNaLibru/2.2),"")</f>
        <v/>
      </c>
      <c r="L924" s="27" t="str">
        <f>IFERROR(HmotnosťNaStratuZískanie-K924,"")</f>
        <v/>
      </c>
      <c r="M924" s="29" t="str">
        <f>IFERROR(IF(B923&lt;&gt;"",L924/(HmotnosťNaStratuZískanie),""),"")</f>
        <v/>
      </c>
    </row>
    <row r="925" spans="2:13" ht="30" customHeight="1" x14ac:dyDescent="0.2">
      <c r="B925" s="22" t="str">
        <f t="shared" si="85"/>
        <v/>
      </c>
      <c r="C925" s="23" t="str">
        <f t="shared" si="88"/>
        <v/>
      </c>
      <c r="D925" s="23" t="str">
        <f t="shared" si="86"/>
        <v/>
      </c>
      <c r="E925" s="4" t="str">
        <f t="shared" si="87"/>
        <v/>
      </c>
      <c r="F925" s="24" t="str">
        <f>IFERROR(PriebežnéBMR,"")</f>
        <v/>
      </c>
      <c r="G925" s="24" t="str">
        <f>IFERROR(IF(K924&gt;0,F924*KoeficientAktivity+IF(HmotnosťCieľ="Udržať",0,IF(HmotnosťCieľ="ZNÍŽIŤ",-500,IF(HmotnosťCieľ="Zvýšiť",500))),""),"")</f>
        <v/>
      </c>
      <c r="H925" s="24" t="str">
        <f>IFERROR(F925*(KoeficientAktivity),"")</f>
        <v/>
      </c>
      <c r="I925" s="25" t="str">
        <f t="shared" si="84"/>
        <v/>
      </c>
      <c r="J925" s="25" t="str">
        <f t="shared" si="89"/>
        <v/>
      </c>
      <c r="K925" s="26" t="str">
        <f>IFERROR(IF(Štandardné,J925/KalNaLibru,J925/KalNaLibru/2.2),"")</f>
        <v/>
      </c>
      <c r="L925" s="27" t="str">
        <f>IFERROR(HmotnosťNaStratuZískanie-K925,"")</f>
        <v/>
      </c>
      <c r="M925" s="29" t="str">
        <f>IFERROR(IF(B924&lt;&gt;"",L925/(HmotnosťNaStratuZískanie),""),"")</f>
        <v/>
      </c>
    </row>
    <row r="926" spans="2:13" ht="30" customHeight="1" x14ac:dyDescent="0.2">
      <c r="B926" s="22" t="str">
        <f t="shared" si="85"/>
        <v/>
      </c>
      <c r="C926" s="23" t="str">
        <f t="shared" si="88"/>
        <v/>
      </c>
      <c r="D926" s="23" t="str">
        <f t="shared" si="86"/>
        <v/>
      </c>
      <c r="E926" s="4" t="str">
        <f t="shared" si="87"/>
        <v/>
      </c>
      <c r="F926" s="24" t="str">
        <f>IFERROR(PriebežnéBMR,"")</f>
        <v/>
      </c>
      <c r="G926" s="24" t="str">
        <f>IFERROR(IF(K925&gt;0,F925*KoeficientAktivity+IF(HmotnosťCieľ="Udržať",0,IF(HmotnosťCieľ="ZNÍŽIŤ",-500,IF(HmotnosťCieľ="Zvýšiť",500))),""),"")</f>
        <v/>
      </c>
      <c r="H926" s="24" t="str">
        <f>IFERROR(F926*(KoeficientAktivity),"")</f>
        <v/>
      </c>
      <c r="I926" s="25" t="str">
        <f t="shared" si="84"/>
        <v/>
      </c>
      <c r="J926" s="25" t="str">
        <f t="shared" si="89"/>
        <v/>
      </c>
      <c r="K926" s="26" t="str">
        <f>IFERROR(IF(Štandardné,J926/KalNaLibru,J926/KalNaLibru/2.2),"")</f>
        <v/>
      </c>
      <c r="L926" s="27" t="str">
        <f>IFERROR(HmotnosťNaStratuZískanie-K926,"")</f>
        <v/>
      </c>
      <c r="M926" s="29" t="str">
        <f>IFERROR(IF(B925&lt;&gt;"",L926/(HmotnosťNaStratuZískanie),""),"")</f>
        <v/>
      </c>
    </row>
    <row r="927" spans="2:13" ht="30" customHeight="1" x14ac:dyDescent="0.2">
      <c r="B927" s="22" t="str">
        <f t="shared" si="85"/>
        <v/>
      </c>
      <c r="C927" s="23" t="str">
        <f t="shared" si="88"/>
        <v/>
      </c>
      <c r="D927" s="23" t="str">
        <f t="shared" si="86"/>
        <v/>
      </c>
      <c r="E927" s="4" t="str">
        <f t="shared" si="87"/>
        <v/>
      </c>
      <c r="F927" s="24" t="str">
        <f>IFERROR(PriebežnéBMR,"")</f>
        <v/>
      </c>
      <c r="G927" s="24" t="str">
        <f>IFERROR(IF(K926&gt;0,F926*KoeficientAktivity+IF(HmotnosťCieľ="Udržať",0,IF(HmotnosťCieľ="ZNÍŽIŤ",-500,IF(HmotnosťCieľ="Zvýšiť",500))),""),"")</f>
        <v/>
      </c>
      <c r="H927" s="24" t="str">
        <f>IFERROR(F927*(KoeficientAktivity),"")</f>
        <v/>
      </c>
      <c r="I927" s="25" t="str">
        <f t="shared" si="84"/>
        <v/>
      </c>
      <c r="J927" s="25" t="str">
        <f t="shared" si="89"/>
        <v/>
      </c>
      <c r="K927" s="26" t="str">
        <f>IFERROR(IF(Štandardné,J927/KalNaLibru,J927/KalNaLibru/2.2),"")</f>
        <v/>
      </c>
      <c r="L927" s="27" t="str">
        <f>IFERROR(HmotnosťNaStratuZískanie-K927,"")</f>
        <v/>
      </c>
      <c r="M927" s="29" t="str">
        <f>IFERROR(IF(B926&lt;&gt;"",L927/(HmotnosťNaStratuZískanie),""),"")</f>
        <v/>
      </c>
    </row>
    <row r="928" spans="2:13" ht="30" customHeight="1" x14ac:dyDescent="0.2">
      <c r="B928" s="22" t="str">
        <f t="shared" si="85"/>
        <v/>
      </c>
      <c r="C928" s="23" t="str">
        <f t="shared" si="88"/>
        <v/>
      </c>
      <c r="D928" s="23" t="str">
        <f t="shared" si="86"/>
        <v/>
      </c>
      <c r="E928" s="4" t="str">
        <f t="shared" si="87"/>
        <v/>
      </c>
      <c r="F928" s="24" t="str">
        <f>IFERROR(PriebežnéBMR,"")</f>
        <v/>
      </c>
      <c r="G928" s="24" t="str">
        <f>IFERROR(IF(K927&gt;0,F927*KoeficientAktivity+IF(HmotnosťCieľ="Udržať",0,IF(HmotnosťCieľ="ZNÍŽIŤ",-500,IF(HmotnosťCieľ="Zvýšiť",500))),""),"")</f>
        <v/>
      </c>
      <c r="H928" s="24" t="str">
        <f>IFERROR(F928*(KoeficientAktivity),"")</f>
        <v/>
      </c>
      <c r="I928" s="25" t="str">
        <f t="shared" si="84"/>
        <v/>
      </c>
      <c r="J928" s="25" t="str">
        <f t="shared" si="89"/>
        <v/>
      </c>
      <c r="K928" s="26" t="str">
        <f>IFERROR(IF(Štandardné,J928/KalNaLibru,J928/KalNaLibru/2.2),"")</f>
        <v/>
      </c>
      <c r="L928" s="27" t="str">
        <f>IFERROR(HmotnosťNaStratuZískanie-K928,"")</f>
        <v/>
      </c>
      <c r="M928" s="29" t="str">
        <f>IFERROR(IF(B927&lt;&gt;"",L928/(HmotnosťNaStratuZískanie),""),"")</f>
        <v/>
      </c>
    </row>
    <row r="929" spans="2:13" ht="30" customHeight="1" x14ac:dyDescent="0.2">
      <c r="B929" s="22" t="str">
        <f t="shared" si="85"/>
        <v/>
      </c>
      <c r="C929" s="23" t="str">
        <f t="shared" si="88"/>
        <v/>
      </c>
      <c r="D929" s="23" t="str">
        <f t="shared" si="86"/>
        <v/>
      </c>
      <c r="E929" s="4" t="str">
        <f t="shared" si="87"/>
        <v/>
      </c>
      <c r="F929" s="24" t="str">
        <f>IFERROR(PriebežnéBMR,"")</f>
        <v/>
      </c>
      <c r="G929" s="24" t="str">
        <f>IFERROR(IF(K928&gt;0,F928*KoeficientAktivity+IF(HmotnosťCieľ="Udržať",0,IF(HmotnosťCieľ="ZNÍŽIŤ",-500,IF(HmotnosťCieľ="Zvýšiť",500))),""),"")</f>
        <v/>
      </c>
      <c r="H929" s="24" t="str">
        <f>IFERROR(F929*(KoeficientAktivity),"")</f>
        <v/>
      </c>
      <c r="I929" s="25" t="str">
        <f t="shared" si="84"/>
        <v/>
      </c>
      <c r="J929" s="25" t="str">
        <f t="shared" si="89"/>
        <v/>
      </c>
      <c r="K929" s="26" t="str">
        <f>IFERROR(IF(Štandardné,J929/KalNaLibru,J929/KalNaLibru/2.2),"")</f>
        <v/>
      </c>
      <c r="L929" s="27" t="str">
        <f>IFERROR(HmotnosťNaStratuZískanie-K929,"")</f>
        <v/>
      </c>
      <c r="M929" s="29" t="str">
        <f>IFERROR(IF(B928&lt;&gt;"",L929/(HmotnosťNaStratuZískanie),""),"")</f>
        <v/>
      </c>
    </row>
    <row r="930" spans="2:13" ht="30" customHeight="1" x14ac:dyDescent="0.2">
      <c r="B930" s="22" t="str">
        <f t="shared" si="85"/>
        <v/>
      </c>
      <c r="C930" s="23" t="str">
        <f t="shared" si="88"/>
        <v/>
      </c>
      <c r="D930" s="23" t="str">
        <f t="shared" si="86"/>
        <v/>
      </c>
      <c r="E930" s="4" t="str">
        <f t="shared" si="87"/>
        <v/>
      </c>
      <c r="F930" s="24" t="str">
        <f>IFERROR(PriebežnéBMR,"")</f>
        <v/>
      </c>
      <c r="G930" s="24" t="str">
        <f>IFERROR(IF(K929&gt;0,F929*KoeficientAktivity+IF(HmotnosťCieľ="Udržať",0,IF(HmotnosťCieľ="ZNÍŽIŤ",-500,IF(HmotnosťCieľ="Zvýšiť",500))),""),"")</f>
        <v/>
      </c>
      <c r="H930" s="24" t="str">
        <f>IFERROR(F930*(KoeficientAktivity),"")</f>
        <v/>
      </c>
      <c r="I930" s="25" t="str">
        <f t="shared" si="84"/>
        <v/>
      </c>
      <c r="J930" s="25" t="str">
        <f t="shared" si="89"/>
        <v/>
      </c>
      <c r="K930" s="26" t="str">
        <f>IFERROR(IF(Štandardné,J930/KalNaLibru,J930/KalNaLibru/2.2),"")</f>
        <v/>
      </c>
      <c r="L930" s="27" t="str">
        <f>IFERROR(HmotnosťNaStratuZískanie-K930,"")</f>
        <v/>
      </c>
      <c r="M930" s="29" t="str">
        <f>IFERROR(IF(B929&lt;&gt;"",L930/(HmotnosťNaStratuZískanie),""),"")</f>
        <v/>
      </c>
    </row>
    <row r="931" spans="2:13" ht="30" customHeight="1" x14ac:dyDescent="0.2">
      <c r="B931" s="22" t="str">
        <f t="shared" si="85"/>
        <v/>
      </c>
      <c r="C931" s="23" t="str">
        <f t="shared" si="88"/>
        <v/>
      </c>
      <c r="D931" s="23" t="str">
        <f t="shared" si="86"/>
        <v/>
      </c>
      <c r="E931" s="4" t="str">
        <f t="shared" si="87"/>
        <v/>
      </c>
      <c r="F931" s="24" t="str">
        <f>IFERROR(PriebežnéBMR,"")</f>
        <v/>
      </c>
      <c r="G931" s="24" t="str">
        <f>IFERROR(IF(K930&gt;0,F930*KoeficientAktivity+IF(HmotnosťCieľ="Udržať",0,IF(HmotnosťCieľ="ZNÍŽIŤ",-500,IF(HmotnosťCieľ="Zvýšiť",500))),""),"")</f>
        <v/>
      </c>
      <c r="H931" s="24" t="str">
        <f>IFERROR(F931*(KoeficientAktivity),"")</f>
        <v/>
      </c>
      <c r="I931" s="25" t="str">
        <f t="shared" si="84"/>
        <v/>
      </c>
      <c r="J931" s="25" t="str">
        <f t="shared" si="89"/>
        <v/>
      </c>
      <c r="K931" s="26" t="str">
        <f>IFERROR(IF(Štandardné,J931/KalNaLibru,J931/KalNaLibru/2.2),"")</f>
        <v/>
      </c>
      <c r="L931" s="27" t="str">
        <f>IFERROR(HmotnosťNaStratuZískanie-K931,"")</f>
        <v/>
      </c>
      <c r="M931" s="29" t="str">
        <f>IFERROR(IF(B930&lt;&gt;"",L931/(HmotnosťNaStratuZískanie),""),"")</f>
        <v/>
      </c>
    </row>
    <row r="932" spans="2:13" ht="30" customHeight="1" x14ac:dyDescent="0.2">
      <c r="B932" s="22" t="str">
        <f t="shared" si="85"/>
        <v/>
      </c>
      <c r="C932" s="23" t="str">
        <f t="shared" si="88"/>
        <v/>
      </c>
      <c r="D932" s="23" t="str">
        <f t="shared" si="86"/>
        <v/>
      </c>
      <c r="E932" s="4" t="str">
        <f t="shared" si="87"/>
        <v/>
      </c>
      <c r="F932" s="24" t="str">
        <f>IFERROR(PriebežnéBMR,"")</f>
        <v/>
      </c>
      <c r="G932" s="24" t="str">
        <f>IFERROR(IF(K931&gt;0,F931*KoeficientAktivity+IF(HmotnosťCieľ="Udržať",0,IF(HmotnosťCieľ="ZNÍŽIŤ",-500,IF(HmotnosťCieľ="Zvýšiť",500))),""),"")</f>
        <v/>
      </c>
      <c r="H932" s="24" t="str">
        <f>IFERROR(F932*(KoeficientAktivity),"")</f>
        <v/>
      </c>
      <c r="I932" s="25" t="str">
        <f t="shared" si="84"/>
        <v/>
      </c>
      <c r="J932" s="25" t="str">
        <f t="shared" si="89"/>
        <v/>
      </c>
      <c r="K932" s="26" t="str">
        <f>IFERROR(IF(Štandardné,J932/KalNaLibru,J932/KalNaLibru/2.2),"")</f>
        <v/>
      </c>
      <c r="L932" s="27" t="str">
        <f>IFERROR(HmotnosťNaStratuZískanie-K932,"")</f>
        <v/>
      </c>
      <c r="M932" s="29" t="str">
        <f>IFERROR(IF(B931&lt;&gt;"",L932/(HmotnosťNaStratuZískanie),""),"")</f>
        <v/>
      </c>
    </row>
    <row r="933" spans="2:13" ht="30" customHeight="1" x14ac:dyDescent="0.2">
      <c r="B933" s="22" t="str">
        <f t="shared" si="85"/>
        <v/>
      </c>
      <c r="C933" s="23" t="str">
        <f t="shared" si="88"/>
        <v/>
      </c>
      <c r="D933" s="23" t="str">
        <f t="shared" si="86"/>
        <v/>
      </c>
      <c r="E933" s="4" t="str">
        <f t="shared" si="87"/>
        <v/>
      </c>
      <c r="F933" s="24" t="str">
        <f>IFERROR(PriebežnéBMR,"")</f>
        <v/>
      </c>
      <c r="G933" s="24" t="str">
        <f>IFERROR(IF(K932&gt;0,F932*KoeficientAktivity+IF(HmotnosťCieľ="Udržať",0,IF(HmotnosťCieľ="ZNÍŽIŤ",-500,IF(HmotnosťCieľ="Zvýšiť",500))),""),"")</f>
        <v/>
      </c>
      <c r="H933" s="24" t="str">
        <f>IFERROR(F933*(KoeficientAktivity),"")</f>
        <v/>
      </c>
      <c r="I933" s="25" t="str">
        <f t="shared" si="84"/>
        <v/>
      </c>
      <c r="J933" s="25" t="str">
        <f t="shared" si="89"/>
        <v/>
      </c>
      <c r="K933" s="26" t="str">
        <f>IFERROR(IF(Štandardné,J933/KalNaLibru,J933/KalNaLibru/2.2),"")</f>
        <v/>
      </c>
      <c r="L933" s="27" t="str">
        <f>IFERROR(HmotnosťNaStratuZískanie-K933,"")</f>
        <v/>
      </c>
      <c r="M933" s="29" t="str">
        <f>IFERROR(IF(B932&lt;&gt;"",L933/(HmotnosťNaStratuZískanie),""),"")</f>
        <v/>
      </c>
    </row>
    <row r="934" spans="2:13" ht="30" customHeight="1" x14ac:dyDescent="0.2">
      <c r="B934" s="22" t="str">
        <f t="shared" si="85"/>
        <v/>
      </c>
      <c r="C934" s="23" t="str">
        <f t="shared" si="88"/>
        <v/>
      </c>
      <c r="D934" s="23" t="str">
        <f t="shared" si="86"/>
        <v/>
      </c>
      <c r="E934" s="4" t="str">
        <f t="shared" si="87"/>
        <v/>
      </c>
      <c r="F934" s="24" t="str">
        <f>IFERROR(PriebežnéBMR,"")</f>
        <v/>
      </c>
      <c r="G934" s="24" t="str">
        <f>IFERROR(IF(K933&gt;0,F933*KoeficientAktivity+IF(HmotnosťCieľ="Udržať",0,IF(HmotnosťCieľ="ZNÍŽIŤ",-500,IF(HmotnosťCieľ="Zvýšiť",500))),""),"")</f>
        <v/>
      </c>
      <c r="H934" s="24" t="str">
        <f>IFERROR(F934*(KoeficientAktivity),"")</f>
        <v/>
      </c>
      <c r="I934" s="25" t="str">
        <f t="shared" si="84"/>
        <v/>
      </c>
      <c r="J934" s="25" t="str">
        <f t="shared" si="89"/>
        <v/>
      </c>
      <c r="K934" s="26" t="str">
        <f>IFERROR(IF(Štandardné,J934/KalNaLibru,J934/KalNaLibru/2.2),"")</f>
        <v/>
      </c>
      <c r="L934" s="27" t="str">
        <f>IFERROR(HmotnosťNaStratuZískanie-K934,"")</f>
        <v/>
      </c>
      <c r="M934" s="29" t="str">
        <f>IFERROR(IF(B933&lt;&gt;"",L934/(HmotnosťNaStratuZískanie),""),"")</f>
        <v/>
      </c>
    </row>
    <row r="935" spans="2:13" ht="30" customHeight="1" x14ac:dyDescent="0.2">
      <c r="B935" s="22" t="str">
        <f t="shared" si="85"/>
        <v/>
      </c>
      <c r="C935" s="23" t="str">
        <f t="shared" si="88"/>
        <v/>
      </c>
      <c r="D935" s="23" t="str">
        <f t="shared" si="86"/>
        <v/>
      </c>
      <c r="E935" s="4" t="str">
        <f t="shared" si="87"/>
        <v/>
      </c>
      <c r="F935" s="24" t="str">
        <f>IFERROR(PriebežnéBMR,"")</f>
        <v/>
      </c>
      <c r="G935" s="24" t="str">
        <f>IFERROR(IF(K934&gt;0,F934*KoeficientAktivity+IF(HmotnosťCieľ="Udržať",0,IF(HmotnosťCieľ="ZNÍŽIŤ",-500,IF(HmotnosťCieľ="Zvýšiť",500))),""),"")</f>
        <v/>
      </c>
      <c r="H935" s="24" t="str">
        <f>IFERROR(F935*(KoeficientAktivity),"")</f>
        <v/>
      </c>
      <c r="I935" s="25" t="str">
        <f t="shared" si="84"/>
        <v/>
      </c>
      <c r="J935" s="25" t="str">
        <f t="shared" si="89"/>
        <v/>
      </c>
      <c r="K935" s="26" t="str">
        <f>IFERROR(IF(Štandardné,J935/KalNaLibru,J935/KalNaLibru/2.2),"")</f>
        <v/>
      </c>
      <c r="L935" s="27" t="str">
        <f>IFERROR(HmotnosťNaStratuZískanie-K935,"")</f>
        <v/>
      </c>
      <c r="M935" s="29" t="str">
        <f>IFERROR(IF(B934&lt;&gt;"",L935/(HmotnosťNaStratuZískanie),""),"")</f>
        <v/>
      </c>
    </row>
    <row r="936" spans="2:13" ht="30" customHeight="1" x14ac:dyDescent="0.2">
      <c r="B936" s="22" t="str">
        <f t="shared" si="85"/>
        <v/>
      </c>
      <c r="C936" s="23" t="str">
        <f t="shared" si="88"/>
        <v/>
      </c>
      <c r="D936" s="23" t="str">
        <f t="shared" si="86"/>
        <v/>
      </c>
      <c r="E936" s="4" t="str">
        <f t="shared" si="87"/>
        <v/>
      </c>
      <c r="F936" s="24" t="str">
        <f>IFERROR(PriebežnéBMR,"")</f>
        <v/>
      </c>
      <c r="G936" s="24" t="str">
        <f>IFERROR(IF(K935&gt;0,F935*KoeficientAktivity+IF(HmotnosťCieľ="Udržať",0,IF(HmotnosťCieľ="ZNÍŽIŤ",-500,IF(HmotnosťCieľ="Zvýšiť",500))),""),"")</f>
        <v/>
      </c>
      <c r="H936" s="24" t="str">
        <f>IFERROR(F936*(KoeficientAktivity),"")</f>
        <v/>
      </c>
      <c r="I936" s="25" t="str">
        <f t="shared" si="84"/>
        <v/>
      </c>
      <c r="J936" s="25" t="str">
        <f t="shared" si="89"/>
        <v/>
      </c>
      <c r="K936" s="26" t="str">
        <f>IFERROR(IF(Štandardné,J936/KalNaLibru,J936/KalNaLibru/2.2),"")</f>
        <v/>
      </c>
      <c r="L936" s="27" t="str">
        <f>IFERROR(HmotnosťNaStratuZískanie-K936,"")</f>
        <v/>
      </c>
      <c r="M936" s="29" t="str">
        <f>IFERROR(IF(B935&lt;&gt;"",L936/(HmotnosťNaStratuZískanie),""),"")</f>
        <v/>
      </c>
    </row>
    <row r="937" spans="2:13" ht="30" customHeight="1" x14ac:dyDescent="0.2">
      <c r="B937" s="22" t="str">
        <f t="shared" si="85"/>
        <v/>
      </c>
      <c r="C937" s="23" t="str">
        <f t="shared" si="88"/>
        <v/>
      </c>
      <c r="D937" s="23" t="str">
        <f t="shared" si="86"/>
        <v/>
      </c>
      <c r="E937" s="4" t="str">
        <f t="shared" si="87"/>
        <v/>
      </c>
      <c r="F937" s="24" t="str">
        <f>IFERROR(PriebežnéBMR,"")</f>
        <v/>
      </c>
      <c r="G937" s="24" t="str">
        <f>IFERROR(IF(K936&gt;0,F936*KoeficientAktivity+IF(HmotnosťCieľ="Udržať",0,IF(HmotnosťCieľ="ZNÍŽIŤ",-500,IF(HmotnosťCieľ="Zvýšiť",500))),""),"")</f>
        <v/>
      </c>
      <c r="H937" s="24" t="str">
        <f>IFERROR(F937*(KoeficientAktivity),"")</f>
        <v/>
      </c>
      <c r="I937" s="25" t="str">
        <f t="shared" si="84"/>
        <v/>
      </c>
      <c r="J937" s="25" t="str">
        <f t="shared" si="89"/>
        <v/>
      </c>
      <c r="K937" s="26" t="str">
        <f>IFERROR(IF(Štandardné,J937/KalNaLibru,J937/KalNaLibru/2.2),"")</f>
        <v/>
      </c>
      <c r="L937" s="27" t="str">
        <f>IFERROR(HmotnosťNaStratuZískanie-K937,"")</f>
        <v/>
      </c>
      <c r="M937" s="29" t="str">
        <f>IFERROR(IF(B936&lt;&gt;"",L937/(HmotnosťNaStratuZískanie),""),"")</f>
        <v/>
      </c>
    </row>
    <row r="938" spans="2:13" ht="30" customHeight="1" x14ac:dyDescent="0.2">
      <c r="B938" s="22" t="str">
        <f t="shared" si="85"/>
        <v/>
      </c>
      <c r="C938" s="23" t="str">
        <f t="shared" si="88"/>
        <v/>
      </c>
      <c r="D938" s="23" t="str">
        <f t="shared" si="86"/>
        <v/>
      </c>
      <c r="E938" s="4" t="str">
        <f t="shared" si="87"/>
        <v/>
      </c>
      <c r="F938" s="24" t="str">
        <f>IFERROR(PriebežnéBMR,"")</f>
        <v/>
      </c>
      <c r="G938" s="24" t="str">
        <f>IFERROR(IF(K937&gt;0,F937*KoeficientAktivity+IF(HmotnosťCieľ="Udržať",0,IF(HmotnosťCieľ="ZNÍŽIŤ",-500,IF(HmotnosťCieľ="Zvýšiť",500))),""),"")</f>
        <v/>
      </c>
      <c r="H938" s="24" t="str">
        <f>IFERROR(F938*(KoeficientAktivity),"")</f>
        <v/>
      </c>
      <c r="I938" s="25" t="str">
        <f t="shared" si="84"/>
        <v/>
      </c>
      <c r="J938" s="25" t="str">
        <f t="shared" si="89"/>
        <v/>
      </c>
      <c r="K938" s="26" t="str">
        <f>IFERROR(IF(Štandardné,J938/KalNaLibru,J938/KalNaLibru/2.2),"")</f>
        <v/>
      </c>
      <c r="L938" s="27" t="str">
        <f>IFERROR(HmotnosťNaStratuZískanie-K938,"")</f>
        <v/>
      </c>
      <c r="M938" s="29" t="str">
        <f>IFERROR(IF(B937&lt;&gt;"",L938/(HmotnosťNaStratuZískanie),""),"")</f>
        <v/>
      </c>
    </row>
    <row r="939" spans="2:13" ht="30" customHeight="1" x14ac:dyDescent="0.2">
      <c r="B939" s="22" t="str">
        <f t="shared" si="85"/>
        <v/>
      </c>
      <c r="C939" s="23" t="str">
        <f t="shared" si="88"/>
        <v/>
      </c>
      <c r="D939" s="23" t="str">
        <f t="shared" si="86"/>
        <v/>
      </c>
      <c r="E939" s="4" t="str">
        <f t="shared" si="87"/>
        <v/>
      </c>
      <c r="F939" s="24" t="str">
        <f>IFERROR(PriebežnéBMR,"")</f>
        <v/>
      </c>
      <c r="G939" s="24" t="str">
        <f>IFERROR(IF(K938&gt;0,F938*KoeficientAktivity+IF(HmotnosťCieľ="Udržať",0,IF(HmotnosťCieľ="ZNÍŽIŤ",-500,IF(HmotnosťCieľ="Zvýšiť",500))),""),"")</f>
        <v/>
      </c>
      <c r="H939" s="24" t="str">
        <f>IFERROR(F939*(KoeficientAktivity),"")</f>
        <v/>
      </c>
      <c r="I939" s="25" t="str">
        <f t="shared" si="84"/>
        <v/>
      </c>
      <c r="J939" s="25" t="str">
        <f t="shared" si="89"/>
        <v/>
      </c>
      <c r="K939" s="26" t="str">
        <f>IFERROR(IF(Štandardné,J939/KalNaLibru,J939/KalNaLibru/2.2),"")</f>
        <v/>
      </c>
      <c r="L939" s="27" t="str">
        <f>IFERROR(HmotnosťNaStratuZískanie-K939,"")</f>
        <v/>
      </c>
      <c r="M939" s="29" t="str">
        <f>IFERROR(IF(B938&lt;&gt;"",L939/(HmotnosťNaStratuZískanie),""),"")</f>
        <v/>
      </c>
    </row>
    <row r="940" spans="2:13" ht="30" customHeight="1" x14ac:dyDescent="0.2">
      <c r="B940" s="22" t="str">
        <f t="shared" si="85"/>
        <v/>
      </c>
      <c r="C940" s="23" t="str">
        <f t="shared" si="88"/>
        <v/>
      </c>
      <c r="D940" s="23" t="str">
        <f t="shared" si="86"/>
        <v/>
      </c>
      <c r="E940" s="4" t="str">
        <f t="shared" si="87"/>
        <v/>
      </c>
      <c r="F940" s="24" t="str">
        <f>IFERROR(PriebežnéBMR,"")</f>
        <v/>
      </c>
      <c r="G940" s="24" t="str">
        <f>IFERROR(IF(K939&gt;0,F939*KoeficientAktivity+IF(HmotnosťCieľ="Udržať",0,IF(HmotnosťCieľ="ZNÍŽIŤ",-500,IF(HmotnosťCieľ="Zvýšiť",500))),""),"")</f>
        <v/>
      </c>
      <c r="H940" s="24" t="str">
        <f>IFERROR(F940*(KoeficientAktivity),"")</f>
        <v/>
      </c>
      <c r="I940" s="25" t="str">
        <f t="shared" si="84"/>
        <v/>
      </c>
      <c r="J940" s="25" t="str">
        <f t="shared" si="89"/>
        <v/>
      </c>
      <c r="K940" s="26" t="str">
        <f>IFERROR(IF(Štandardné,J940/KalNaLibru,J940/KalNaLibru/2.2),"")</f>
        <v/>
      </c>
      <c r="L940" s="27" t="str">
        <f>IFERROR(HmotnosťNaStratuZískanie-K940,"")</f>
        <v/>
      </c>
      <c r="M940" s="29" t="str">
        <f>IFERROR(IF(B939&lt;&gt;"",L940/(HmotnosťNaStratuZískanie),""),"")</f>
        <v/>
      </c>
    </row>
    <row r="941" spans="2:13" ht="30" customHeight="1" x14ac:dyDescent="0.2">
      <c r="B941" s="22" t="str">
        <f t="shared" si="85"/>
        <v/>
      </c>
      <c r="C941" s="23" t="str">
        <f t="shared" si="88"/>
        <v/>
      </c>
      <c r="D941" s="23" t="str">
        <f t="shared" si="86"/>
        <v/>
      </c>
      <c r="E941" s="4" t="str">
        <f t="shared" si="87"/>
        <v/>
      </c>
      <c r="F941" s="24" t="str">
        <f>IFERROR(PriebežnéBMR,"")</f>
        <v/>
      </c>
      <c r="G941" s="24" t="str">
        <f>IFERROR(IF(K940&gt;0,F940*KoeficientAktivity+IF(HmotnosťCieľ="Udržať",0,IF(HmotnosťCieľ="ZNÍŽIŤ",-500,IF(HmotnosťCieľ="Zvýšiť",500))),""),"")</f>
        <v/>
      </c>
      <c r="H941" s="24" t="str">
        <f>IFERROR(F941*(KoeficientAktivity),"")</f>
        <v/>
      </c>
      <c r="I941" s="25" t="str">
        <f t="shared" si="84"/>
        <v/>
      </c>
      <c r="J941" s="25" t="str">
        <f t="shared" si="89"/>
        <v/>
      </c>
      <c r="K941" s="26" t="str">
        <f>IFERROR(IF(Štandardné,J941/KalNaLibru,J941/KalNaLibru/2.2),"")</f>
        <v/>
      </c>
      <c r="L941" s="27" t="str">
        <f>IFERROR(HmotnosťNaStratuZískanie-K941,"")</f>
        <v/>
      </c>
      <c r="M941" s="29" t="str">
        <f>IFERROR(IF(B940&lt;&gt;"",L941/(HmotnosťNaStratuZískanie),""),"")</f>
        <v/>
      </c>
    </row>
    <row r="942" spans="2:13" ht="30" customHeight="1" x14ac:dyDescent="0.2">
      <c r="B942" s="22" t="str">
        <f t="shared" si="85"/>
        <v/>
      </c>
      <c r="C942" s="23" t="str">
        <f t="shared" si="88"/>
        <v/>
      </c>
      <c r="D942" s="23" t="str">
        <f t="shared" si="86"/>
        <v/>
      </c>
      <c r="E942" s="4" t="str">
        <f t="shared" si="87"/>
        <v/>
      </c>
      <c r="F942" s="24" t="str">
        <f>IFERROR(PriebežnéBMR,"")</f>
        <v/>
      </c>
      <c r="G942" s="24" t="str">
        <f>IFERROR(IF(K941&gt;0,F941*KoeficientAktivity+IF(HmotnosťCieľ="Udržať",0,IF(HmotnosťCieľ="ZNÍŽIŤ",-500,IF(HmotnosťCieľ="Zvýšiť",500))),""),"")</f>
        <v/>
      </c>
      <c r="H942" s="24" t="str">
        <f>IFERROR(F942*(KoeficientAktivity),"")</f>
        <v/>
      </c>
      <c r="I942" s="25" t="str">
        <f t="shared" si="84"/>
        <v/>
      </c>
      <c r="J942" s="25" t="str">
        <f t="shared" si="89"/>
        <v/>
      </c>
      <c r="K942" s="26" t="str">
        <f>IFERROR(IF(Štandardné,J942/KalNaLibru,J942/KalNaLibru/2.2),"")</f>
        <v/>
      </c>
      <c r="L942" s="27" t="str">
        <f>IFERROR(HmotnosťNaStratuZískanie-K942,"")</f>
        <v/>
      </c>
      <c r="M942" s="29" t="str">
        <f>IFERROR(IF(B941&lt;&gt;"",L942/(HmotnosťNaStratuZískanie),""),"")</f>
        <v/>
      </c>
    </row>
    <row r="943" spans="2:13" ht="30" customHeight="1" x14ac:dyDescent="0.2">
      <c r="B943" s="22" t="str">
        <f t="shared" si="85"/>
        <v/>
      </c>
      <c r="C943" s="23" t="str">
        <f t="shared" si="88"/>
        <v/>
      </c>
      <c r="D943" s="23" t="str">
        <f t="shared" si="86"/>
        <v/>
      </c>
      <c r="E943" s="4" t="str">
        <f t="shared" si="87"/>
        <v/>
      </c>
      <c r="F943" s="24" t="str">
        <f>IFERROR(PriebežnéBMR,"")</f>
        <v/>
      </c>
      <c r="G943" s="24" t="str">
        <f>IFERROR(IF(K942&gt;0,F942*KoeficientAktivity+IF(HmotnosťCieľ="Udržať",0,IF(HmotnosťCieľ="ZNÍŽIŤ",-500,IF(HmotnosťCieľ="Zvýšiť",500))),""),"")</f>
        <v/>
      </c>
      <c r="H943" s="24" t="str">
        <f>IFERROR(F943*(KoeficientAktivity),"")</f>
        <v/>
      </c>
      <c r="I943" s="25" t="str">
        <f t="shared" si="84"/>
        <v/>
      </c>
      <c r="J943" s="25" t="str">
        <f t="shared" si="89"/>
        <v/>
      </c>
      <c r="K943" s="26" t="str">
        <f>IFERROR(IF(Štandardné,J943/KalNaLibru,J943/KalNaLibru/2.2),"")</f>
        <v/>
      </c>
      <c r="L943" s="27" t="str">
        <f>IFERROR(HmotnosťNaStratuZískanie-K943,"")</f>
        <v/>
      </c>
      <c r="M943" s="29" t="str">
        <f>IFERROR(IF(B942&lt;&gt;"",L943/(HmotnosťNaStratuZískanie),""),"")</f>
        <v/>
      </c>
    </row>
    <row r="944" spans="2:13" ht="30" customHeight="1" x14ac:dyDescent="0.2">
      <c r="B944" s="22" t="str">
        <f t="shared" si="85"/>
        <v/>
      </c>
      <c r="C944" s="23" t="str">
        <f t="shared" si="88"/>
        <v/>
      </c>
      <c r="D944" s="23" t="str">
        <f t="shared" si="86"/>
        <v/>
      </c>
      <c r="E944" s="4" t="str">
        <f t="shared" si="87"/>
        <v/>
      </c>
      <c r="F944" s="24" t="str">
        <f>IFERROR(PriebežnéBMR,"")</f>
        <v/>
      </c>
      <c r="G944" s="24" t="str">
        <f>IFERROR(IF(K943&gt;0,F943*KoeficientAktivity+IF(HmotnosťCieľ="Udržať",0,IF(HmotnosťCieľ="ZNÍŽIŤ",-500,IF(HmotnosťCieľ="Zvýšiť",500))),""),"")</f>
        <v/>
      </c>
      <c r="H944" s="24" t="str">
        <f>IFERROR(F944*(KoeficientAktivity),"")</f>
        <v/>
      </c>
      <c r="I944" s="25" t="str">
        <f t="shared" si="84"/>
        <v/>
      </c>
      <c r="J944" s="25" t="str">
        <f t="shared" si="89"/>
        <v/>
      </c>
      <c r="K944" s="26" t="str">
        <f>IFERROR(IF(Štandardné,J944/KalNaLibru,J944/KalNaLibru/2.2),"")</f>
        <v/>
      </c>
      <c r="L944" s="27" t="str">
        <f>IFERROR(HmotnosťNaStratuZískanie-K944,"")</f>
        <v/>
      </c>
      <c r="M944" s="29" t="str">
        <f>IFERROR(IF(B943&lt;&gt;"",L944/(HmotnosťNaStratuZískanie),""),"")</f>
        <v/>
      </c>
    </row>
    <row r="945" spans="2:13" ht="30" customHeight="1" x14ac:dyDescent="0.2">
      <c r="B945" s="22" t="str">
        <f t="shared" si="85"/>
        <v/>
      </c>
      <c r="C945" s="23" t="str">
        <f t="shared" si="88"/>
        <v/>
      </c>
      <c r="D945" s="23" t="str">
        <f t="shared" si="86"/>
        <v/>
      </c>
      <c r="E945" s="4" t="str">
        <f t="shared" si="87"/>
        <v/>
      </c>
      <c r="F945" s="24" t="str">
        <f>IFERROR(PriebežnéBMR,"")</f>
        <v/>
      </c>
      <c r="G945" s="24" t="str">
        <f>IFERROR(IF(K944&gt;0,F944*KoeficientAktivity+IF(HmotnosťCieľ="Udržať",0,IF(HmotnosťCieľ="ZNÍŽIŤ",-500,IF(HmotnosťCieľ="Zvýšiť",500))),""),"")</f>
        <v/>
      </c>
      <c r="H945" s="24" t="str">
        <f>IFERROR(F945*(KoeficientAktivity),"")</f>
        <v/>
      </c>
      <c r="I945" s="25" t="str">
        <f t="shared" si="84"/>
        <v/>
      </c>
      <c r="J945" s="25" t="str">
        <f t="shared" si="89"/>
        <v/>
      </c>
      <c r="K945" s="26" t="str">
        <f>IFERROR(IF(Štandardné,J945/KalNaLibru,J945/KalNaLibru/2.2),"")</f>
        <v/>
      </c>
      <c r="L945" s="27" t="str">
        <f>IFERROR(HmotnosťNaStratuZískanie-K945,"")</f>
        <v/>
      </c>
      <c r="M945" s="29" t="str">
        <f>IFERROR(IF(B944&lt;&gt;"",L945/(HmotnosťNaStratuZískanie),""),"")</f>
        <v/>
      </c>
    </row>
    <row r="946" spans="2:13" ht="30" customHeight="1" x14ac:dyDescent="0.2">
      <c r="B946" s="22" t="str">
        <f t="shared" si="85"/>
        <v/>
      </c>
      <c r="C946" s="23" t="str">
        <f t="shared" si="88"/>
        <v/>
      </c>
      <c r="D946" s="23" t="str">
        <f t="shared" si="86"/>
        <v/>
      </c>
      <c r="E946" s="4" t="str">
        <f t="shared" si="87"/>
        <v/>
      </c>
      <c r="F946" s="24" t="str">
        <f>IFERROR(PriebežnéBMR,"")</f>
        <v/>
      </c>
      <c r="G946" s="24" t="str">
        <f>IFERROR(IF(K945&gt;0,F945*KoeficientAktivity+IF(HmotnosťCieľ="Udržať",0,IF(HmotnosťCieľ="ZNÍŽIŤ",-500,IF(HmotnosťCieľ="Zvýšiť",500))),""),"")</f>
        <v/>
      </c>
      <c r="H946" s="24" t="str">
        <f>IFERROR(F946*(KoeficientAktivity),"")</f>
        <v/>
      </c>
      <c r="I946" s="25" t="str">
        <f t="shared" si="84"/>
        <v/>
      </c>
      <c r="J946" s="25" t="str">
        <f t="shared" si="89"/>
        <v/>
      </c>
      <c r="K946" s="26" t="str">
        <f>IFERROR(IF(Štandardné,J946/KalNaLibru,J946/KalNaLibru/2.2),"")</f>
        <v/>
      </c>
      <c r="L946" s="27" t="str">
        <f>IFERROR(HmotnosťNaStratuZískanie-K946,"")</f>
        <v/>
      </c>
      <c r="M946" s="29" t="str">
        <f>IFERROR(IF(B945&lt;&gt;"",L946/(HmotnosťNaStratuZískanie),""),"")</f>
        <v/>
      </c>
    </row>
    <row r="947" spans="2:13" ht="30" customHeight="1" x14ac:dyDescent="0.2">
      <c r="B947" s="22" t="str">
        <f t="shared" si="85"/>
        <v/>
      </c>
      <c r="C947" s="23" t="str">
        <f t="shared" si="88"/>
        <v/>
      </c>
      <c r="D947" s="23" t="str">
        <f t="shared" si="86"/>
        <v/>
      </c>
      <c r="E947" s="4" t="str">
        <f t="shared" si="87"/>
        <v/>
      </c>
      <c r="F947" s="24" t="str">
        <f>IFERROR(PriebežnéBMR,"")</f>
        <v/>
      </c>
      <c r="G947" s="24" t="str">
        <f>IFERROR(IF(K946&gt;0,F946*KoeficientAktivity+IF(HmotnosťCieľ="Udržať",0,IF(HmotnosťCieľ="ZNÍŽIŤ",-500,IF(HmotnosťCieľ="Zvýšiť",500))),""),"")</f>
        <v/>
      </c>
      <c r="H947" s="24" t="str">
        <f>IFERROR(F947*(KoeficientAktivity),"")</f>
        <v/>
      </c>
      <c r="I947" s="25" t="str">
        <f t="shared" si="84"/>
        <v/>
      </c>
      <c r="J947" s="25" t="str">
        <f t="shared" si="89"/>
        <v/>
      </c>
      <c r="K947" s="26" t="str">
        <f>IFERROR(IF(Štandardné,J947/KalNaLibru,J947/KalNaLibru/2.2),"")</f>
        <v/>
      </c>
      <c r="L947" s="27" t="str">
        <f>IFERROR(HmotnosťNaStratuZískanie-K947,"")</f>
        <v/>
      </c>
      <c r="M947" s="29" t="str">
        <f>IFERROR(IF(B946&lt;&gt;"",L947/(HmotnosťNaStratuZískanie),""),"")</f>
        <v/>
      </c>
    </row>
    <row r="948" spans="2:13" ht="30" customHeight="1" x14ac:dyDescent="0.2">
      <c r="B948" s="22" t="str">
        <f t="shared" si="85"/>
        <v/>
      </c>
      <c r="C948" s="23" t="str">
        <f t="shared" si="88"/>
        <v/>
      </c>
      <c r="D948" s="23" t="str">
        <f t="shared" si="86"/>
        <v/>
      </c>
      <c r="E948" s="4" t="str">
        <f t="shared" si="87"/>
        <v/>
      </c>
      <c r="F948" s="24" t="str">
        <f>IFERROR(PriebežnéBMR,"")</f>
        <v/>
      </c>
      <c r="G948" s="24" t="str">
        <f>IFERROR(IF(K947&gt;0,F947*KoeficientAktivity+IF(HmotnosťCieľ="Udržať",0,IF(HmotnosťCieľ="ZNÍŽIŤ",-500,IF(HmotnosťCieľ="Zvýšiť",500))),""),"")</f>
        <v/>
      </c>
      <c r="H948" s="24" t="str">
        <f>IFERROR(F948*(KoeficientAktivity),"")</f>
        <v/>
      </c>
      <c r="I948" s="25" t="str">
        <f t="shared" si="84"/>
        <v/>
      </c>
      <c r="J948" s="25" t="str">
        <f t="shared" si="89"/>
        <v/>
      </c>
      <c r="K948" s="26" t="str">
        <f>IFERROR(IF(Štandardné,J948/KalNaLibru,J948/KalNaLibru/2.2),"")</f>
        <v/>
      </c>
      <c r="L948" s="27" t="str">
        <f>IFERROR(HmotnosťNaStratuZískanie-K948,"")</f>
        <v/>
      </c>
      <c r="M948" s="29" t="str">
        <f>IFERROR(IF(B947&lt;&gt;"",L948/(HmotnosťNaStratuZískanie),""),"")</f>
        <v/>
      </c>
    </row>
    <row r="949" spans="2:13" ht="30" customHeight="1" x14ac:dyDescent="0.2">
      <c r="B949" s="22" t="str">
        <f t="shared" si="85"/>
        <v/>
      </c>
      <c r="C949" s="23" t="str">
        <f t="shared" si="88"/>
        <v/>
      </c>
      <c r="D949" s="23" t="str">
        <f t="shared" si="86"/>
        <v/>
      </c>
      <c r="E949" s="4" t="str">
        <f t="shared" si="87"/>
        <v/>
      </c>
      <c r="F949" s="24" t="str">
        <f>IFERROR(PriebežnéBMR,"")</f>
        <v/>
      </c>
      <c r="G949" s="24" t="str">
        <f>IFERROR(IF(K948&gt;0,F948*KoeficientAktivity+IF(HmotnosťCieľ="Udržať",0,IF(HmotnosťCieľ="ZNÍŽIŤ",-500,IF(HmotnosťCieľ="Zvýšiť",500))),""),"")</f>
        <v/>
      </c>
      <c r="H949" s="24" t="str">
        <f>IFERROR(F949*(KoeficientAktivity),"")</f>
        <v/>
      </c>
      <c r="I949" s="25" t="str">
        <f t="shared" si="84"/>
        <v/>
      </c>
      <c r="J949" s="25" t="str">
        <f t="shared" si="89"/>
        <v/>
      </c>
      <c r="K949" s="26" t="str">
        <f>IFERROR(IF(Štandardné,J949/KalNaLibru,J949/KalNaLibru/2.2),"")</f>
        <v/>
      </c>
      <c r="L949" s="27" t="str">
        <f>IFERROR(HmotnosťNaStratuZískanie-K949,"")</f>
        <v/>
      </c>
      <c r="M949" s="29" t="str">
        <f>IFERROR(IF(B948&lt;&gt;"",L949/(HmotnosťNaStratuZískanie),""),"")</f>
        <v/>
      </c>
    </row>
    <row r="950" spans="2:13" ht="30" customHeight="1" x14ac:dyDescent="0.2">
      <c r="B950" s="22" t="str">
        <f t="shared" si="85"/>
        <v/>
      </c>
      <c r="C950" s="23" t="str">
        <f t="shared" si="88"/>
        <v/>
      </c>
      <c r="D950" s="23" t="str">
        <f t="shared" si="86"/>
        <v/>
      </c>
      <c r="E950" s="4" t="str">
        <f t="shared" si="87"/>
        <v/>
      </c>
      <c r="F950" s="24" t="str">
        <f>IFERROR(PriebežnéBMR,"")</f>
        <v/>
      </c>
      <c r="G950" s="24" t="str">
        <f>IFERROR(IF(K949&gt;0,F949*KoeficientAktivity+IF(HmotnosťCieľ="Udržať",0,IF(HmotnosťCieľ="ZNÍŽIŤ",-500,IF(HmotnosťCieľ="Zvýšiť",500))),""),"")</f>
        <v/>
      </c>
      <c r="H950" s="24" t="str">
        <f>IFERROR(F950*(KoeficientAktivity),"")</f>
        <v/>
      </c>
      <c r="I950" s="25" t="str">
        <f t="shared" si="84"/>
        <v/>
      </c>
      <c r="J950" s="25" t="str">
        <f t="shared" si="89"/>
        <v/>
      </c>
      <c r="K950" s="26" t="str">
        <f>IFERROR(IF(Štandardné,J950/KalNaLibru,J950/KalNaLibru/2.2),"")</f>
        <v/>
      </c>
      <c r="L950" s="27" t="str">
        <f>IFERROR(HmotnosťNaStratuZískanie-K950,"")</f>
        <v/>
      </c>
      <c r="M950" s="29" t="str">
        <f>IFERROR(IF(B949&lt;&gt;"",L950/(HmotnosťNaStratuZískanie),""),"")</f>
        <v/>
      </c>
    </row>
    <row r="951" spans="2:13" ht="30" customHeight="1" x14ac:dyDescent="0.2">
      <c r="B951" s="22" t="str">
        <f t="shared" si="85"/>
        <v/>
      </c>
      <c r="C951" s="23" t="str">
        <f t="shared" si="88"/>
        <v/>
      </c>
      <c r="D951" s="23" t="str">
        <f t="shared" si="86"/>
        <v/>
      </c>
      <c r="E951" s="4" t="str">
        <f t="shared" si="87"/>
        <v/>
      </c>
      <c r="F951" s="24" t="str">
        <f>IFERROR(PriebežnéBMR,"")</f>
        <v/>
      </c>
      <c r="G951" s="24" t="str">
        <f>IFERROR(IF(K950&gt;0,F950*KoeficientAktivity+IF(HmotnosťCieľ="Udržať",0,IF(HmotnosťCieľ="ZNÍŽIŤ",-500,IF(HmotnosťCieľ="Zvýšiť",500))),""),"")</f>
        <v/>
      </c>
      <c r="H951" s="24" t="str">
        <f>IFERROR(F951*(KoeficientAktivity),"")</f>
        <v/>
      </c>
      <c r="I951" s="25" t="str">
        <f t="shared" si="84"/>
        <v/>
      </c>
      <c r="J951" s="25" t="str">
        <f t="shared" si="89"/>
        <v/>
      </c>
      <c r="K951" s="26" t="str">
        <f>IFERROR(IF(Štandardné,J951/KalNaLibru,J951/KalNaLibru/2.2),"")</f>
        <v/>
      </c>
      <c r="L951" s="27" t="str">
        <f>IFERROR(HmotnosťNaStratuZískanie-K951,"")</f>
        <v/>
      </c>
      <c r="M951" s="29" t="str">
        <f>IFERROR(IF(B950&lt;&gt;"",L951/(HmotnosťNaStratuZískanie),""),"")</f>
        <v/>
      </c>
    </row>
    <row r="952" spans="2:13" ht="30" customHeight="1" x14ac:dyDescent="0.2">
      <c r="B952" s="22" t="str">
        <f t="shared" si="85"/>
        <v/>
      </c>
      <c r="C952" s="23" t="str">
        <f t="shared" si="88"/>
        <v/>
      </c>
      <c r="D952" s="23" t="str">
        <f t="shared" si="86"/>
        <v/>
      </c>
      <c r="E952" s="4" t="str">
        <f t="shared" si="87"/>
        <v/>
      </c>
      <c r="F952" s="24" t="str">
        <f>IFERROR(PriebežnéBMR,"")</f>
        <v/>
      </c>
      <c r="G952" s="24" t="str">
        <f>IFERROR(IF(K951&gt;0,F951*KoeficientAktivity+IF(HmotnosťCieľ="Udržať",0,IF(HmotnosťCieľ="ZNÍŽIŤ",-500,IF(HmotnosťCieľ="Zvýšiť",500))),""),"")</f>
        <v/>
      </c>
      <c r="H952" s="24" t="str">
        <f>IFERROR(F952*(KoeficientAktivity),"")</f>
        <v/>
      </c>
      <c r="I952" s="25" t="str">
        <f t="shared" si="84"/>
        <v/>
      </c>
      <c r="J952" s="25" t="str">
        <f t="shared" si="89"/>
        <v/>
      </c>
      <c r="K952" s="26" t="str">
        <f>IFERROR(IF(Štandardné,J952/KalNaLibru,J952/KalNaLibru/2.2),"")</f>
        <v/>
      </c>
      <c r="L952" s="27" t="str">
        <f>IFERROR(HmotnosťNaStratuZískanie-K952,"")</f>
        <v/>
      </c>
      <c r="M952" s="29" t="str">
        <f>IFERROR(IF(B951&lt;&gt;"",L952/(HmotnosťNaStratuZískanie),""),"")</f>
        <v/>
      </c>
    </row>
    <row r="953" spans="2:13" ht="30" customHeight="1" x14ac:dyDescent="0.2">
      <c r="B953" s="22" t="str">
        <f t="shared" si="85"/>
        <v/>
      </c>
      <c r="C953" s="23" t="str">
        <f t="shared" si="88"/>
        <v/>
      </c>
      <c r="D953" s="23" t="str">
        <f t="shared" si="86"/>
        <v/>
      </c>
      <c r="E953" s="4" t="str">
        <f t="shared" si="87"/>
        <v/>
      </c>
      <c r="F953" s="24" t="str">
        <f>IFERROR(PriebežnéBMR,"")</f>
        <v/>
      </c>
      <c r="G953" s="24" t="str">
        <f>IFERROR(IF(K952&gt;0,F952*KoeficientAktivity+IF(HmotnosťCieľ="Udržať",0,IF(HmotnosťCieľ="ZNÍŽIŤ",-500,IF(HmotnosťCieľ="Zvýšiť",500))),""),"")</f>
        <v/>
      </c>
      <c r="H953" s="24" t="str">
        <f>IFERROR(F953*(KoeficientAktivity),"")</f>
        <v/>
      </c>
      <c r="I953" s="25" t="str">
        <f t="shared" si="84"/>
        <v/>
      </c>
      <c r="J953" s="25" t="str">
        <f t="shared" si="89"/>
        <v/>
      </c>
      <c r="K953" s="26" t="str">
        <f>IFERROR(IF(Štandardné,J953/KalNaLibru,J953/KalNaLibru/2.2),"")</f>
        <v/>
      </c>
      <c r="L953" s="27" t="str">
        <f>IFERROR(HmotnosťNaStratuZískanie-K953,"")</f>
        <v/>
      </c>
      <c r="M953" s="29" t="str">
        <f>IFERROR(IF(B952&lt;&gt;"",L953/(HmotnosťNaStratuZískanie),""),"")</f>
        <v/>
      </c>
    </row>
    <row r="954" spans="2:13" ht="30" customHeight="1" x14ac:dyDescent="0.2">
      <c r="B954" s="22" t="str">
        <f t="shared" si="85"/>
        <v/>
      </c>
      <c r="C954" s="23" t="str">
        <f t="shared" si="88"/>
        <v/>
      </c>
      <c r="D954" s="23" t="str">
        <f t="shared" si="86"/>
        <v/>
      </c>
      <c r="E954" s="4" t="str">
        <f t="shared" si="87"/>
        <v/>
      </c>
      <c r="F954" s="24" t="str">
        <f>IFERROR(PriebežnéBMR,"")</f>
        <v/>
      </c>
      <c r="G954" s="24" t="str">
        <f>IFERROR(IF(K953&gt;0,F953*KoeficientAktivity+IF(HmotnosťCieľ="Udržať",0,IF(HmotnosťCieľ="ZNÍŽIŤ",-500,IF(HmotnosťCieľ="Zvýšiť",500))),""),"")</f>
        <v/>
      </c>
      <c r="H954" s="24" t="str">
        <f>IFERROR(F954*(KoeficientAktivity),"")</f>
        <v/>
      </c>
      <c r="I954" s="25" t="str">
        <f t="shared" si="84"/>
        <v/>
      </c>
      <c r="J954" s="25" t="str">
        <f t="shared" si="89"/>
        <v/>
      </c>
      <c r="K954" s="26" t="str">
        <f>IFERROR(IF(Štandardné,J954/KalNaLibru,J954/KalNaLibru/2.2),"")</f>
        <v/>
      </c>
      <c r="L954" s="27" t="str">
        <f>IFERROR(HmotnosťNaStratuZískanie-K954,"")</f>
        <v/>
      </c>
      <c r="M954" s="29" t="str">
        <f>IFERROR(IF(B953&lt;&gt;"",L954/(HmotnosťNaStratuZískanie),""),"")</f>
        <v/>
      </c>
    </row>
    <row r="955" spans="2:13" ht="30" customHeight="1" x14ac:dyDescent="0.2">
      <c r="B955" s="22" t="str">
        <f t="shared" si="85"/>
        <v/>
      </c>
      <c r="C955" s="23" t="str">
        <f t="shared" si="88"/>
        <v/>
      </c>
      <c r="D955" s="23" t="str">
        <f t="shared" si="86"/>
        <v/>
      </c>
      <c r="E955" s="4" t="str">
        <f t="shared" si="87"/>
        <v/>
      </c>
      <c r="F955" s="24" t="str">
        <f>IFERROR(PriebežnéBMR,"")</f>
        <v/>
      </c>
      <c r="G955" s="24" t="str">
        <f>IFERROR(IF(K954&gt;0,F954*KoeficientAktivity+IF(HmotnosťCieľ="Udržať",0,IF(HmotnosťCieľ="ZNÍŽIŤ",-500,IF(HmotnosťCieľ="Zvýšiť",500))),""),"")</f>
        <v/>
      </c>
      <c r="H955" s="24" t="str">
        <f>IFERROR(F955*(KoeficientAktivity),"")</f>
        <v/>
      </c>
      <c r="I955" s="25" t="str">
        <f t="shared" si="84"/>
        <v/>
      </c>
      <c r="J955" s="25" t="str">
        <f t="shared" si="89"/>
        <v/>
      </c>
      <c r="K955" s="26" t="str">
        <f>IFERROR(IF(Štandardné,J955/KalNaLibru,J955/KalNaLibru/2.2),"")</f>
        <v/>
      </c>
      <c r="L955" s="27" t="str">
        <f>IFERROR(HmotnosťNaStratuZískanie-K955,"")</f>
        <v/>
      </c>
      <c r="M955" s="29" t="str">
        <f>IFERROR(IF(B954&lt;&gt;"",L955/(HmotnosťNaStratuZískanie),""),"")</f>
        <v/>
      </c>
    </row>
    <row r="956" spans="2:13" ht="30" customHeight="1" x14ac:dyDescent="0.2">
      <c r="B956" s="22" t="str">
        <f t="shared" si="85"/>
        <v/>
      </c>
      <c r="C956" s="23" t="str">
        <f t="shared" si="88"/>
        <v/>
      </c>
      <c r="D956" s="23" t="str">
        <f t="shared" si="86"/>
        <v/>
      </c>
      <c r="E956" s="4" t="str">
        <f t="shared" si="87"/>
        <v/>
      </c>
      <c r="F956" s="24" t="str">
        <f>IFERROR(PriebežnéBMR,"")</f>
        <v/>
      </c>
      <c r="G956" s="24" t="str">
        <f>IFERROR(IF(K955&gt;0,F955*KoeficientAktivity+IF(HmotnosťCieľ="Udržať",0,IF(HmotnosťCieľ="ZNÍŽIŤ",-500,IF(HmotnosťCieľ="Zvýšiť",500))),""),"")</f>
        <v/>
      </c>
      <c r="H956" s="24" t="str">
        <f>IFERROR(F956*(KoeficientAktivity),"")</f>
        <v/>
      </c>
      <c r="I956" s="25" t="str">
        <f t="shared" si="84"/>
        <v/>
      </c>
      <c r="J956" s="25" t="str">
        <f t="shared" si="89"/>
        <v/>
      </c>
      <c r="K956" s="26" t="str">
        <f>IFERROR(IF(Štandardné,J956/KalNaLibru,J956/KalNaLibru/2.2),"")</f>
        <v/>
      </c>
      <c r="L956" s="27" t="str">
        <f>IFERROR(HmotnosťNaStratuZískanie-K956,"")</f>
        <v/>
      </c>
      <c r="M956" s="29" t="str">
        <f>IFERROR(IF(B955&lt;&gt;"",L956/(HmotnosťNaStratuZískanie),""),"")</f>
        <v/>
      </c>
    </row>
    <row r="957" spans="2:13" ht="30" customHeight="1" x14ac:dyDescent="0.2">
      <c r="B957" s="22" t="str">
        <f t="shared" si="85"/>
        <v/>
      </c>
      <c r="C957" s="23" t="str">
        <f t="shared" si="88"/>
        <v/>
      </c>
      <c r="D957" s="23" t="str">
        <f t="shared" si="86"/>
        <v/>
      </c>
      <c r="E957" s="4" t="str">
        <f t="shared" si="87"/>
        <v/>
      </c>
      <c r="F957" s="24" t="str">
        <f>IFERROR(PriebežnéBMR,"")</f>
        <v/>
      </c>
      <c r="G957" s="24" t="str">
        <f>IFERROR(IF(K956&gt;0,F956*KoeficientAktivity+IF(HmotnosťCieľ="Udržať",0,IF(HmotnosťCieľ="ZNÍŽIŤ",-500,IF(HmotnosťCieľ="Zvýšiť",500))),""),"")</f>
        <v/>
      </c>
      <c r="H957" s="24" t="str">
        <f>IFERROR(F957*(KoeficientAktivity),"")</f>
        <v/>
      </c>
      <c r="I957" s="25" t="str">
        <f t="shared" si="84"/>
        <v/>
      </c>
      <c r="J957" s="25" t="str">
        <f t="shared" si="89"/>
        <v/>
      </c>
      <c r="K957" s="26" t="str">
        <f>IFERROR(IF(Štandardné,J957/KalNaLibru,J957/KalNaLibru/2.2),"")</f>
        <v/>
      </c>
      <c r="L957" s="27" t="str">
        <f>IFERROR(HmotnosťNaStratuZískanie-K957,"")</f>
        <v/>
      </c>
      <c r="M957" s="29" t="str">
        <f>IFERROR(IF(B956&lt;&gt;"",L957/(HmotnosťNaStratuZískanie),""),"")</f>
        <v/>
      </c>
    </row>
    <row r="958" spans="2:13" ht="30" customHeight="1" x14ac:dyDescent="0.2">
      <c r="B958" s="22" t="str">
        <f t="shared" si="85"/>
        <v/>
      </c>
      <c r="C958" s="23" t="str">
        <f t="shared" si="88"/>
        <v/>
      </c>
      <c r="D958" s="23" t="str">
        <f t="shared" si="86"/>
        <v/>
      </c>
      <c r="E958" s="4" t="str">
        <f t="shared" si="87"/>
        <v/>
      </c>
      <c r="F958" s="24" t="str">
        <f>IFERROR(PriebežnéBMR,"")</f>
        <v/>
      </c>
      <c r="G958" s="24" t="str">
        <f>IFERROR(IF(K957&gt;0,F957*KoeficientAktivity+IF(HmotnosťCieľ="Udržať",0,IF(HmotnosťCieľ="ZNÍŽIŤ",-500,IF(HmotnosťCieľ="Zvýšiť",500))),""),"")</f>
        <v/>
      </c>
      <c r="H958" s="24" t="str">
        <f>IFERROR(F958*(KoeficientAktivity),"")</f>
        <v/>
      </c>
      <c r="I958" s="25" t="str">
        <f t="shared" si="84"/>
        <v/>
      </c>
      <c r="J958" s="25" t="str">
        <f t="shared" si="89"/>
        <v/>
      </c>
      <c r="K958" s="26" t="str">
        <f>IFERROR(IF(Štandardné,J958/KalNaLibru,J958/KalNaLibru/2.2),"")</f>
        <v/>
      </c>
      <c r="L958" s="27" t="str">
        <f>IFERROR(HmotnosťNaStratuZískanie-K958,"")</f>
        <v/>
      </c>
      <c r="M958" s="29" t="str">
        <f>IFERROR(IF(B957&lt;&gt;"",L958/(HmotnosťNaStratuZískanie),""),"")</f>
        <v/>
      </c>
    </row>
    <row r="959" spans="2:13" ht="30" customHeight="1" x14ac:dyDescent="0.2">
      <c r="B959" s="22" t="str">
        <f t="shared" si="85"/>
        <v/>
      </c>
      <c r="C959" s="23" t="str">
        <f t="shared" si="88"/>
        <v/>
      </c>
      <c r="D959" s="23" t="str">
        <f t="shared" si="86"/>
        <v/>
      </c>
      <c r="E959" s="4" t="str">
        <f t="shared" si="87"/>
        <v/>
      </c>
      <c r="F959" s="24" t="str">
        <f>IFERROR(PriebežnéBMR,"")</f>
        <v/>
      </c>
      <c r="G959" s="24" t="str">
        <f>IFERROR(IF(K958&gt;0,F958*KoeficientAktivity+IF(HmotnosťCieľ="Udržať",0,IF(HmotnosťCieľ="ZNÍŽIŤ",-500,IF(HmotnosťCieľ="Zvýšiť",500))),""),"")</f>
        <v/>
      </c>
      <c r="H959" s="24" t="str">
        <f>IFERROR(F959*(KoeficientAktivity),"")</f>
        <v/>
      </c>
      <c r="I959" s="25" t="str">
        <f t="shared" si="84"/>
        <v/>
      </c>
      <c r="J959" s="25" t="str">
        <f t="shared" si="89"/>
        <v/>
      </c>
      <c r="K959" s="26" t="str">
        <f>IFERROR(IF(Štandardné,J959/KalNaLibru,J959/KalNaLibru/2.2),"")</f>
        <v/>
      </c>
      <c r="L959" s="27" t="str">
        <f>IFERROR(HmotnosťNaStratuZískanie-K959,"")</f>
        <v/>
      </c>
      <c r="M959" s="29" t="str">
        <f>IFERROR(IF(B958&lt;&gt;"",L959/(HmotnosťNaStratuZískanie),""),"")</f>
        <v/>
      </c>
    </row>
    <row r="960" spans="2:13" ht="30" customHeight="1" x14ac:dyDescent="0.2">
      <c r="B960" s="22" t="str">
        <f t="shared" si="85"/>
        <v/>
      </c>
      <c r="C960" s="23" t="str">
        <f t="shared" si="88"/>
        <v/>
      </c>
      <c r="D960" s="23" t="str">
        <f t="shared" si="86"/>
        <v/>
      </c>
      <c r="E960" s="4" t="str">
        <f t="shared" si="87"/>
        <v/>
      </c>
      <c r="F960" s="24" t="str">
        <f>IFERROR(PriebežnéBMR,"")</f>
        <v/>
      </c>
      <c r="G960" s="24" t="str">
        <f>IFERROR(IF(K959&gt;0,F959*KoeficientAktivity+IF(HmotnosťCieľ="Udržať",0,IF(HmotnosťCieľ="ZNÍŽIŤ",-500,IF(HmotnosťCieľ="Zvýšiť",500))),""),"")</f>
        <v/>
      </c>
      <c r="H960" s="24" t="str">
        <f>IFERROR(F960*(KoeficientAktivity),"")</f>
        <v/>
      </c>
      <c r="I960" s="25" t="str">
        <f t="shared" si="84"/>
        <v/>
      </c>
      <c r="J960" s="25" t="str">
        <f t="shared" si="89"/>
        <v/>
      </c>
      <c r="K960" s="26" t="str">
        <f>IFERROR(IF(Štandardné,J960/KalNaLibru,J960/KalNaLibru/2.2),"")</f>
        <v/>
      </c>
      <c r="L960" s="27" t="str">
        <f>IFERROR(HmotnosťNaStratuZískanie-K960,"")</f>
        <v/>
      </c>
      <c r="M960" s="29" t="str">
        <f>IFERROR(IF(B959&lt;&gt;"",L960/(HmotnosťNaStratuZískanie),""),"")</f>
        <v/>
      </c>
    </row>
    <row r="961" spans="2:13" ht="30" customHeight="1" x14ac:dyDescent="0.2">
      <c r="B961" s="22" t="str">
        <f t="shared" si="85"/>
        <v/>
      </c>
      <c r="C961" s="23" t="str">
        <f t="shared" si="88"/>
        <v/>
      </c>
      <c r="D961" s="23" t="str">
        <f t="shared" si="86"/>
        <v/>
      </c>
      <c r="E961" s="4" t="str">
        <f t="shared" si="87"/>
        <v/>
      </c>
      <c r="F961" s="24" t="str">
        <f>IFERROR(PriebežnéBMR,"")</f>
        <v/>
      </c>
      <c r="G961" s="24" t="str">
        <f>IFERROR(IF(K960&gt;0,F960*KoeficientAktivity+IF(HmotnosťCieľ="Udržať",0,IF(HmotnosťCieľ="ZNÍŽIŤ",-500,IF(HmotnosťCieľ="Zvýšiť",500))),""),"")</f>
        <v/>
      </c>
      <c r="H961" s="24" t="str">
        <f>IFERROR(F961*(KoeficientAktivity),"")</f>
        <v/>
      </c>
      <c r="I961" s="25" t="str">
        <f t="shared" si="84"/>
        <v/>
      </c>
      <c r="J961" s="25" t="str">
        <f t="shared" si="89"/>
        <v/>
      </c>
      <c r="K961" s="26" t="str">
        <f>IFERROR(IF(Štandardné,J961/KalNaLibru,J961/KalNaLibru/2.2),"")</f>
        <v/>
      </c>
      <c r="L961" s="27" t="str">
        <f>IFERROR(HmotnosťNaStratuZískanie-K961,"")</f>
        <v/>
      </c>
      <c r="M961" s="29" t="str">
        <f>IFERROR(IF(B960&lt;&gt;"",L961/(HmotnosťNaStratuZískanie),""),"")</f>
        <v/>
      </c>
    </row>
    <row r="962" spans="2:13" ht="30" customHeight="1" x14ac:dyDescent="0.2">
      <c r="B962" s="22" t="str">
        <f t="shared" si="85"/>
        <v/>
      </c>
      <c r="C962" s="23" t="str">
        <f t="shared" si="88"/>
        <v/>
      </c>
      <c r="D962" s="23" t="str">
        <f t="shared" si="86"/>
        <v/>
      </c>
      <c r="E962" s="4" t="str">
        <f t="shared" si="87"/>
        <v/>
      </c>
      <c r="F962" s="24" t="str">
        <f>IFERROR(PriebežnéBMR,"")</f>
        <v/>
      </c>
      <c r="G962" s="24" t="str">
        <f>IFERROR(IF(K961&gt;0,F961*KoeficientAktivity+IF(HmotnosťCieľ="Udržať",0,IF(HmotnosťCieľ="ZNÍŽIŤ",-500,IF(HmotnosťCieľ="Zvýšiť",500))),""),"")</f>
        <v/>
      </c>
      <c r="H962" s="24" t="str">
        <f>IFERROR(F962*(KoeficientAktivity),"")</f>
        <v/>
      </c>
      <c r="I962" s="25" t="str">
        <f t="shared" si="84"/>
        <v/>
      </c>
      <c r="J962" s="25" t="str">
        <f t="shared" si="89"/>
        <v/>
      </c>
      <c r="K962" s="26" t="str">
        <f>IFERROR(IF(Štandardné,J962/KalNaLibru,J962/KalNaLibru/2.2),"")</f>
        <v/>
      </c>
      <c r="L962" s="27" t="str">
        <f>IFERROR(HmotnosťNaStratuZískanie-K962,"")</f>
        <v/>
      </c>
      <c r="M962" s="29" t="str">
        <f>IFERROR(IF(B961&lt;&gt;"",L962/(HmotnosťNaStratuZískanie),""),"")</f>
        <v/>
      </c>
    </row>
    <row r="963" spans="2:13" ht="30" customHeight="1" x14ac:dyDescent="0.2">
      <c r="B963" s="22" t="str">
        <f t="shared" si="85"/>
        <v/>
      </c>
      <c r="C963" s="23" t="str">
        <f t="shared" si="88"/>
        <v/>
      </c>
      <c r="D963" s="23" t="str">
        <f t="shared" si="86"/>
        <v/>
      </c>
      <c r="E963" s="4" t="str">
        <f t="shared" si="87"/>
        <v/>
      </c>
      <c r="F963" s="24" t="str">
        <f>IFERROR(PriebežnéBMR,"")</f>
        <v/>
      </c>
      <c r="G963" s="24" t="str">
        <f>IFERROR(IF(K962&gt;0,F962*KoeficientAktivity+IF(HmotnosťCieľ="Udržať",0,IF(HmotnosťCieľ="ZNÍŽIŤ",-500,IF(HmotnosťCieľ="Zvýšiť",500))),""),"")</f>
        <v/>
      </c>
      <c r="H963" s="24" t="str">
        <f>IFERROR(F963*(KoeficientAktivity),"")</f>
        <v/>
      </c>
      <c r="I963" s="25" t="str">
        <f t="shared" si="84"/>
        <v/>
      </c>
      <c r="J963" s="25" t="str">
        <f t="shared" si="89"/>
        <v/>
      </c>
      <c r="K963" s="26" t="str">
        <f>IFERROR(IF(Štandardné,J963/KalNaLibru,J963/KalNaLibru/2.2),"")</f>
        <v/>
      </c>
      <c r="L963" s="27" t="str">
        <f>IFERROR(HmotnosťNaStratuZískanie-K963,"")</f>
        <v/>
      </c>
      <c r="M963" s="29" t="str">
        <f>IFERROR(IF(B962&lt;&gt;"",L963/(HmotnosťNaStratuZískanie),""),"")</f>
        <v/>
      </c>
    </row>
    <row r="964" spans="2:13" ht="30" customHeight="1" x14ac:dyDescent="0.2">
      <c r="B964" s="22" t="str">
        <f t="shared" si="85"/>
        <v/>
      </c>
      <c r="C964" s="23" t="str">
        <f t="shared" si="88"/>
        <v/>
      </c>
      <c r="D964" s="23" t="str">
        <f t="shared" si="86"/>
        <v/>
      </c>
      <c r="E964" s="4" t="str">
        <f t="shared" si="87"/>
        <v/>
      </c>
      <c r="F964" s="24" t="str">
        <f>IFERROR(PriebežnéBMR,"")</f>
        <v/>
      </c>
      <c r="G964" s="24" t="str">
        <f>IFERROR(IF(K963&gt;0,F963*KoeficientAktivity+IF(HmotnosťCieľ="Udržať",0,IF(HmotnosťCieľ="ZNÍŽIŤ",-500,IF(HmotnosťCieľ="Zvýšiť",500))),""),"")</f>
        <v/>
      </c>
      <c r="H964" s="24" t="str">
        <f>IFERROR(F964*(KoeficientAktivity),"")</f>
        <v/>
      </c>
      <c r="I964" s="25" t="str">
        <f t="shared" si="84"/>
        <v/>
      </c>
      <c r="J964" s="25" t="str">
        <f t="shared" si="89"/>
        <v/>
      </c>
      <c r="K964" s="26" t="str">
        <f>IFERROR(IF(Štandardné,J964/KalNaLibru,J964/KalNaLibru/2.2),"")</f>
        <v/>
      </c>
      <c r="L964" s="27" t="str">
        <f>IFERROR(HmotnosťNaStratuZískanie-K964,"")</f>
        <v/>
      </c>
      <c r="M964" s="29" t="str">
        <f>IFERROR(IF(B963&lt;&gt;"",L964/(HmotnosťNaStratuZískanie),""),"")</f>
        <v/>
      </c>
    </row>
    <row r="965" spans="2:13" ht="30" customHeight="1" x14ac:dyDescent="0.2">
      <c r="B965" s="22" t="str">
        <f t="shared" si="85"/>
        <v/>
      </c>
      <c r="C965" s="23" t="str">
        <f t="shared" si="88"/>
        <v/>
      </c>
      <c r="D965" s="23" t="str">
        <f t="shared" si="86"/>
        <v/>
      </c>
      <c r="E965" s="4" t="str">
        <f t="shared" si="87"/>
        <v/>
      </c>
      <c r="F965" s="24" t="str">
        <f>IFERROR(PriebežnéBMR,"")</f>
        <v/>
      </c>
      <c r="G965" s="24" t="str">
        <f>IFERROR(IF(K964&gt;0,F964*KoeficientAktivity+IF(HmotnosťCieľ="Udržať",0,IF(HmotnosťCieľ="ZNÍŽIŤ",-500,IF(HmotnosťCieľ="Zvýšiť",500))),""),"")</f>
        <v/>
      </c>
      <c r="H965" s="24" t="str">
        <f>IFERROR(F965*(KoeficientAktivity),"")</f>
        <v/>
      </c>
      <c r="I965" s="25" t="str">
        <f t="shared" si="84"/>
        <v/>
      </c>
      <c r="J965" s="25" t="str">
        <f t="shared" si="89"/>
        <v/>
      </c>
      <c r="K965" s="26" t="str">
        <f>IFERROR(IF(Štandardné,J965/KalNaLibru,J965/KalNaLibru/2.2),"")</f>
        <v/>
      </c>
      <c r="L965" s="27" t="str">
        <f>IFERROR(HmotnosťNaStratuZískanie-K965,"")</f>
        <v/>
      </c>
      <c r="M965" s="29" t="str">
        <f>IFERROR(IF(B964&lt;&gt;"",L965/(HmotnosťNaStratuZískanie),""),"")</f>
        <v/>
      </c>
    </row>
    <row r="966" spans="2:13" ht="30" customHeight="1" x14ac:dyDescent="0.2">
      <c r="B966" s="22" t="str">
        <f t="shared" si="85"/>
        <v/>
      </c>
      <c r="C966" s="23" t="str">
        <f t="shared" si="88"/>
        <v/>
      </c>
      <c r="D966" s="23" t="str">
        <f t="shared" si="86"/>
        <v/>
      </c>
      <c r="E966" s="4" t="str">
        <f t="shared" si="87"/>
        <v/>
      </c>
      <c r="F966" s="24" t="str">
        <f>IFERROR(PriebežnéBMR,"")</f>
        <v/>
      </c>
      <c r="G966" s="24" t="str">
        <f>IFERROR(IF(K965&gt;0,F965*KoeficientAktivity+IF(HmotnosťCieľ="Udržať",0,IF(HmotnosťCieľ="ZNÍŽIŤ",-500,IF(HmotnosťCieľ="Zvýšiť",500))),""),"")</f>
        <v/>
      </c>
      <c r="H966" s="24" t="str">
        <f>IFERROR(F966*(KoeficientAktivity),"")</f>
        <v/>
      </c>
      <c r="I966" s="25" t="str">
        <f t="shared" si="84"/>
        <v/>
      </c>
      <c r="J966" s="25" t="str">
        <f t="shared" si="89"/>
        <v/>
      </c>
      <c r="K966" s="26" t="str">
        <f>IFERROR(IF(Štandardné,J966/KalNaLibru,J966/KalNaLibru/2.2),"")</f>
        <v/>
      </c>
      <c r="L966" s="27" t="str">
        <f>IFERROR(HmotnosťNaStratuZískanie-K966,"")</f>
        <v/>
      </c>
      <c r="M966" s="29" t="str">
        <f>IFERROR(IF(B965&lt;&gt;"",L966/(HmotnosťNaStratuZískanie),""),"")</f>
        <v/>
      </c>
    </row>
    <row r="967" spans="2:13" ht="30" customHeight="1" x14ac:dyDescent="0.2">
      <c r="B967" s="22" t="str">
        <f t="shared" si="85"/>
        <v/>
      </c>
      <c r="C967" s="23" t="str">
        <f t="shared" si="88"/>
        <v/>
      </c>
      <c r="D967" s="23" t="str">
        <f t="shared" si="86"/>
        <v/>
      </c>
      <c r="E967" s="4" t="str">
        <f t="shared" si="87"/>
        <v/>
      </c>
      <c r="F967" s="24" t="str">
        <f>IFERROR(PriebežnéBMR,"")</f>
        <v/>
      </c>
      <c r="G967" s="24" t="str">
        <f>IFERROR(IF(K966&gt;0,F966*KoeficientAktivity+IF(HmotnosťCieľ="Udržať",0,IF(HmotnosťCieľ="ZNÍŽIŤ",-500,IF(HmotnosťCieľ="Zvýšiť",500))),""),"")</f>
        <v/>
      </c>
      <c r="H967" s="24" t="str">
        <f>IFERROR(F967*(KoeficientAktivity),"")</f>
        <v/>
      </c>
      <c r="I967" s="25" t="str">
        <f t="shared" si="84"/>
        <v/>
      </c>
      <c r="J967" s="25" t="str">
        <f t="shared" si="89"/>
        <v/>
      </c>
      <c r="K967" s="26" t="str">
        <f>IFERROR(IF(Štandardné,J967/KalNaLibru,J967/KalNaLibru/2.2),"")</f>
        <v/>
      </c>
      <c r="L967" s="27" t="str">
        <f>IFERROR(HmotnosťNaStratuZískanie-K967,"")</f>
        <v/>
      </c>
      <c r="M967" s="29" t="str">
        <f>IFERROR(IF(B966&lt;&gt;"",L967/(HmotnosťNaStratuZískanie),""),"")</f>
        <v/>
      </c>
    </row>
    <row r="968" spans="2:13" ht="30" customHeight="1" x14ac:dyDescent="0.2">
      <c r="B968" s="22" t="str">
        <f t="shared" si="85"/>
        <v/>
      </c>
      <c r="C968" s="23" t="str">
        <f t="shared" si="88"/>
        <v/>
      </c>
      <c r="D968" s="23" t="str">
        <f t="shared" si="86"/>
        <v/>
      </c>
      <c r="E968" s="4" t="str">
        <f t="shared" si="87"/>
        <v/>
      </c>
      <c r="F968" s="24" t="str">
        <f>IFERROR(PriebežnéBMR,"")</f>
        <v/>
      </c>
      <c r="G968" s="24" t="str">
        <f>IFERROR(IF(K967&gt;0,F967*KoeficientAktivity+IF(HmotnosťCieľ="Udržať",0,IF(HmotnosťCieľ="ZNÍŽIŤ",-500,IF(HmotnosťCieľ="Zvýšiť",500))),""),"")</f>
        <v/>
      </c>
      <c r="H968" s="24" t="str">
        <f>IFERROR(F968*(KoeficientAktivity),"")</f>
        <v/>
      </c>
      <c r="I968" s="25" t="str">
        <f t="shared" si="84"/>
        <v/>
      </c>
      <c r="J968" s="25" t="str">
        <f t="shared" si="89"/>
        <v/>
      </c>
      <c r="K968" s="26" t="str">
        <f>IFERROR(IF(Štandardné,J968/KalNaLibru,J968/KalNaLibru/2.2),"")</f>
        <v/>
      </c>
      <c r="L968" s="27" t="str">
        <f>IFERROR(HmotnosťNaStratuZískanie-K968,"")</f>
        <v/>
      </c>
      <c r="M968" s="29" t="str">
        <f>IFERROR(IF(B967&lt;&gt;"",L968/(HmotnosťNaStratuZískanie),""),"")</f>
        <v/>
      </c>
    </row>
    <row r="969" spans="2:13" ht="30" customHeight="1" x14ac:dyDescent="0.2">
      <c r="B969" s="22" t="str">
        <f t="shared" si="85"/>
        <v/>
      </c>
      <c r="C969" s="23" t="str">
        <f t="shared" si="88"/>
        <v/>
      </c>
      <c r="D969" s="23" t="str">
        <f t="shared" si="86"/>
        <v/>
      </c>
      <c r="E969" s="4" t="str">
        <f t="shared" si="87"/>
        <v/>
      </c>
      <c r="F969" s="24" t="str">
        <f>IFERROR(PriebežnéBMR,"")</f>
        <v/>
      </c>
      <c r="G969" s="24" t="str">
        <f>IFERROR(IF(K968&gt;0,F968*KoeficientAktivity+IF(HmotnosťCieľ="Udržať",0,IF(HmotnosťCieľ="ZNÍŽIŤ",-500,IF(HmotnosťCieľ="Zvýšiť",500))),""),"")</f>
        <v/>
      </c>
      <c r="H969" s="24" t="str">
        <f>IFERROR(F969*(KoeficientAktivity),"")</f>
        <v/>
      </c>
      <c r="I969" s="25" t="str">
        <f t="shared" si="84"/>
        <v/>
      </c>
      <c r="J969" s="25" t="str">
        <f t="shared" si="89"/>
        <v/>
      </c>
      <c r="K969" s="26" t="str">
        <f>IFERROR(IF(Štandardné,J969/KalNaLibru,J969/KalNaLibru/2.2),"")</f>
        <v/>
      </c>
      <c r="L969" s="27" t="str">
        <f>IFERROR(HmotnosťNaStratuZískanie-K969,"")</f>
        <v/>
      </c>
      <c r="M969" s="29" t="str">
        <f>IFERROR(IF(B968&lt;&gt;"",L969/(HmotnosťNaStratuZískanie),""),"")</f>
        <v/>
      </c>
    </row>
    <row r="970" spans="2:13" ht="30" customHeight="1" x14ac:dyDescent="0.2">
      <c r="B970" s="22" t="str">
        <f t="shared" si="85"/>
        <v/>
      </c>
      <c r="C970" s="23" t="str">
        <f t="shared" si="88"/>
        <v/>
      </c>
      <c r="D970" s="23" t="str">
        <f t="shared" si="86"/>
        <v/>
      </c>
      <c r="E970" s="4" t="str">
        <f t="shared" si="87"/>
        <v/>
      </c>
      <c r="F970" s="24" t="str">
        <f>IFERROR(PriebežnéBMR,"")</f>
        <v/>
      </c>
      <c r="G970" s="24" t="str">
        <f>IFERROR(IF(K969&gt;0,F969*KoeficientAktivity+IF(HmotnosťCieľ="Udržať",0,IF(HmotnosťCieľ="ZNÍŽIŤ",-500,IF(HmotnosťCieľ="Zvýšiť",500))),""),"")</f>
        <v/>
      </c>
      <c r="H970" s="24" t="str">
        <f>IFERROR(F970*(KoeficientAktivity),"")</f>
        <v/>
      </c>
      <c r="I970" s="25" t="str">
        <f t="shared" si="84"/>
        <v/>
      </c>
      <c r="J970" s="25" t="str">
        <f t="shared" si="89"/>
        <v/>
      </c>
      <c r="K970" s="26" t="str">
        <f>IFERROR(IF(Štandardné,J970/KalNaLibru,J970/KalNaLibru/2.2),"")</f>
        <v/>
      </c>
      <c r="L970" s="27" t="str">
        <f>IFERROR(HmotnosťNaStratuZískanie-K970,"")</f>
        <v/>
      </c>
      <c r="M970" s="29" t="str">
        <f>IFERROR(IF(B969&lt;&gt;"",L970/(HmotnosťNaStratuZískanie),""),"")</f>
        <v/>
      </c>
    </row>
    <row r="971" spans="2:13" ht="30" customHeight="1" x14ac:dyDescent="0.2">
      <c r="B971" s="22" t="str">
        <f t="shared" si="85"/>
        <v/>
      </c>
      <c r="C971" s="23" t="str">
        <f t="shared" si="88"/>
        <v/>
      </c>
      <c r="D971" s="23" t="str">
        <f t="shared" si="86"/>
        <v/>
      </c>
      <c r="E971" s="4" t="str">
        <f t="shared" si="87"/>
        <v/>
      </c>
      <c r="F971" s="24" t="str">
        <f>IFERROR(PriebežnéBMR,"")</f>
        <v/>
      </c>
      <c r="G971" s="24" t="str">
        <f>IFERROR(IF(K970&gt;0,F970*KoeficientAktivity+IF(HmotnosťCieľ="Udržať",0,IF(HmotnosťCieľ="ZNÍŽIŤ",-500,IF(HmotnosťCieľ="Zvýšiť",500))),""),"")</f>
        <v/>
      </c>
      <c r="H971" s="24" t="str">
        <f>IFERROR(F971*(KoeficientAktivity),"")</f>
        <v/>
      </c>
      <c r="I971" s="25" t="str">
        <f t="shared" ref="I971:I998" si="90">IFERROR(IF(HmotnosťCieľ="Zvýšiť",G971-H971,H971-G971),"")</f>
        <v/>
      </c>
      <c r="J971" s="25" t="str">
        <f t="shared" si="89"/>
        <v/>
      </c>
      <c r="K971" s="26" t="str">
        <f>IFERROR(IF(Štandardné,J971/KalNaLibru,J971/KalNaLibru/2.2),"")</f>
        <v/>
      </c>
      <c r="L971" s="27" t="str">
        <f>IFERROR(HmotnosťNaStratuZískanie-K971,"")</f>
        <v/>
      </c>
      <c r="M971" s="29" t="str">
        <f>IFERROR(IF(B970&lt;&gt;"",L971/(HmotnosťNaStratuZískanie),""),"")</f>
        <v/>
      </c>
    </row>
    <row r="972" spans="2:13" ht="30" customHeight="1" x14ac:dyDescent="0.2">
      <c r="B972" s="22" t="str">
        <f t="shared" ref="B972:B998" si="91">IFERROR(IF(K971&gt;0,B971+1,""),"")</f>
        <v/>
      </c>
      <c r="C972" s="23" t="str">
        <f t="shared" si="88"/>
        <v/>
      </c>
      <c r="D972" s="23" t="str">
        <f t="shared" ref="D972:D998" si="92">IFERROR(IF(K971&gt;0,D971+1,""),"")</f>
        <v/>
      </c>
      <c r="E972" s="4" t="str">
        <f t="shared" ref="E972:E998" si="93">IFERROR(IF($D972&lt;&gt;"",E971-(I971/KalNaLibru),""),"")</f>
        <v/>
      </c>
      <c r="F972" s="24" t="str">
        <f>IFERROR(PriebežnéBMR,"")</f>
        <v/>
      </c>
      <c r="G972" s="24" t="str">
        <f>IFERROR(IF(K971&gt;0,F971*KoeficientAktivity+IF(HmotnosťCieľ="Udržať",0,IF(HmotnosťCieľ="ZNÍŽIŤ",-500,IF(HmotnosťCieľ="Zvýšiť",500))),""),"")</f>
        <v/>
      </c>
      <c r="H972" s="24" t="str">
        <f>IFERROR(F972*(KoeficientAktivity),"")</f>
        <v/>
      </c>
      <c r="I972" s="25" t="str">
        <f t="shared" si="90"/>
        <v/>
      </c>
      <c r="J972" s="25" t="str">
        <f t="shared" si="89"/>
        <v/>
      </c>
      <c r="K972" s="26" t="str">
        <f>IFERROR(IF(Štandardné,J972/KalNaLibru,J972/KalNaLibru/2.2),"")</f>
        <v/>
      </c>
      <c r="L972" s="27" t="str">
        <f>IFERROR(HmotnosťNaStratuZískanie-K972,"")</f>
        <v/>
      </c>
      <c r="M972" s="29" t="str">
        <f>IFERROR(IF(B971&lt;&gt;"",L972/(HmotnosťNaStratuZískanie),""),"")</f>
        <v/>
      </c>
    </row>
    <row r="973" spans="2:13" ht="30" customHeight="1" x14ac:dyDescent="0.2">
      <c r="B973" s="22" t="str">
        <f t="shared" si="91"/>
        <v/>
      </c>
      <c r="C973" s="23" t="str">
        <f t="shared" ref="C973:C998" si="94">IFERROR(IF(D973&lt;&gt;"",IF(MOD(D973,7)=1,(D972/7)+1,""),""),"")</f>
        <v/>
      </c>
      <c r="D973" s="23" t="str">
        <f t="shared" si="92"/>
        <v/>
      </c>
      <c r="E973" s="4" t="str">
        <f t="shared" si="93"/>
        <v/>
      </c>
      <c r="F973" s="24" t="str">
        <f>IFERROR(PriebežnéBMR,"")</f>
        <v/>
      </c>
      <c r="G973" s="24" t="str">
        <f>IFERROR(IF(K972&gt;0,F972*KoeficientAktivity+IF(HmotnosťCieľ="Udržať",0,IF(HmotnosťCieľ="ZNÍŽIŤ",-500,IF(HmotnosťCieľ="Zvýšiť",500))),""),"")</f>
        <v/>
      </c>
      <c r="H973" s="24" t="str">
        <f>IFERROR(F973*(KoeficientAktivity),"")</f>
        <v/>
      </c>
      <c r="I973" s="25" t="str">
        <f t="shared" si="90"/>
        <v/>
      </c>
      <c r="J973" s="25" t="str">
        <f t="shared" ref="J973:J998" si="95">IFERROR(J972-I973,"")</f>
        <v/>
      </c>
      <c r="K973" s="26" t="str">
        <f>IFERROR(IF(Štandardné,J973/KalNaLibru,J973/KalNaLibru/2.2),"")</f>
        <v/>
      </c>
      <c r="L973" s="27" t="str">
        <f>IFERROR(HmotnosťNaStratuZískanie-K973,"")</f>
        <v/>
      </c>
      <c r="M973" s="29" t="str">
        <f>IFERROR(IF(B972&lt;&gt;"",L973/(HmotnosťNaStratuZískanie),""),"")</f>
        <v/>
      </c>
    </row>
    <row r="974" spans="2:13" ht="30" customHeight="1" x14ac:dyDescent="0.2">
      <c r="B974" s="22" t="str">
        <f t="shared" si="91"/>
        <v/>
      </c>
      <c r="C974" s="23" t="str">
        <f t="shared" si="94"/>
        <v/>
      </c>
      <c r="D974" s="23" t="str">
        <f t="shared" si="92"/>
        <v/>
      </c>
      <c r="E974" s="4" t="str">
        <f t="shared" si="93"/>
        <v/>
      </c>
      <c r="F974" s="24" t="str">
        <f>IFERROR(PriebežnéBMR,"")</f>
        <v/>
      </c>
      <c r="G974" s="24" t="str">
        <f>IFERROR(IF(K973&gt;0,F973*KoeficientAktivity+IF(HmotnosťCieľ="Udržať",0,IF(HmotnosťCieľ="ZNÍŽIŤ",-500,IF(HmotnosťCieľ="Zvýšiť",500))),""),"")</f>
        <v/>
      </c>
      <c r="H974" s="24" t="str">
        <f>IFERROR(F974*(KoeficientAktivity),"")</f>
        <v/>
      </c>
      <c r="I974" s="25" t="str">
        <f t="shared" si="90"/>
        <v/>
      </c>
      <c r="J974" s="25" t="str">
        <f t="shared" si="95"/>
        <v/>
      </c>
      <c r="K974" s="26" t="str">
        <f>IFERROR(IF(Štandardné,J974/KalNaLibru,J974/KalNaLibru/2.2),"")</f>
        <v/>
      </c>
      <c r="L974" s="27" t="str">
        <f>IFERROR(HmotnosťNaStratuZískanie-K974,"")</f>
        <v/>
      </c>
      <c r="M974" s="29" t="str">
        <f>IFERROR(IF(B973&lt;&gt;"",L974/(HmotnosťNaStratuZískanie),""),"")</f>
        <v/>
      </c>
    </row>
    <row r="975" spans="2:13" ht="30" customHeight="1" x14ac:dyDescent="0.2">
      <c r="B975" s="22" t="str">
        <f t="shared" si="91"/>
        <v/>
      </c>
      <c r="C975" s="23" t="str">
        <f t="shared" si="94"/>
        <v/>
      </c>
      <c r="D975" s="23" t="str">
        <f t="shared" si="92"/>
        <v/>
      </c>
      <c r="E975" s="4" t="str">
        <f t="shared" si="93"/>
        <v/>
      </c>
      <c r="F975" s="24" t="str">
        <f>IFERROR(PriebežnéBMR,"")</f>
        <v/>
      </c>
      <c r="G975" s="24" t="str">
        <f>IFERROR(IF(K974&gt;0,F974*KoeficientAktivity+IF(HmotnosťCieľ="Udržať",0,IF(HmotnosťCieľ="ZNÍŽIŤ",-500,IF(HmotnosťCieľ="Zvýšiť",500))),""),"")</f>
        <v/>
      </c>
      <c r="H975" s="24" t="str">
        <f>IFERROR(F975*(KoeficientAktivity),"")</f>
        <v/>
      </c>
      <c r="I975" s="25" t="str">
        <f t="shared" si="90"/>
        <v/>
      </c>
      <c r="J975" s="25" t="str">
        <f t="shared" si="95"/>
        <v/>
      </c>
      <c r="K975" s="26" t="str">
        <f>IFERROR(IF(Štandardné,J975/KalNaLibru,J975/KalNaLibru/2.2),"")</f>
        <v/>
      </c>
      <c r="L975" s="27" t="str">
        <f>IFERROR(HmotnosťNaStratuZískanie-K975,"")</f>
        <v/>
      </c>
      <c r="M975" s="29" t="str">
        <f>IFERROR(IF(B974&lt;&gt;"",L975/(HmotnosťNaStratuZískanie),""),"")</f>
        <v/>
      </c>
    </row>
    <row r="976" spans="2:13" ht="30" customHeight="1" x14ac:dyDescent="0.2">
      <c r="B976" s="22" t="str">
        <f t="shared" si="91"/>
        <v/>
      </c>
      <c r="C976" s="23" t="str">
        <f t="shared" si="94"/>
        <v/>
      </c>
      <c r="D976" s="23" t="str">
        <f t="shared" si="92"/>
        <v/>
      </c>
      <c r="E976" s="4" t="str">
        <f t="shared" si="93"/>
        <v/>
      </c>
      <c r="F976" s="24" t="str">
        <f>IFERROR(PriebežnéBMR,"")</f>
        <v/>
      </c>
      <c r="G976" s="24" t="str">
        <f>IFERROR(IF(K975&gt;0,F975*KoeficientAktivity+IF(HmotnosťCieľ="Udržať",0,IF(HmotnosťCieľ="ZNÍŽIŤ",-500,IF(HmotnosťCieľ="Zvýšiť",500))),""),"")</f>
        <v/>
      </c>
      <c r="H976" s="24" t="str">
        <f>IFERROR(F976*(KoeficientAktivity),"")</f>
        <v/>
      </c>
      <c r="I976" s="25" t="str">
        <f t="shared" si="90"/>
        <v/>
      </c>
      <c r="J976" s="25" t="str">
        <f t="shared" si="95"/>
        <v/>
      </c>
      <c r="K976" s="26" t="str">
        <f>IFERROR(IF(Štandardné,J976/KalNaLibru,J976/KalNaLibru/2.2),"")</f>
        <v/>
      </c>
      <c r="L976" s="27" t="str">
        <f>IFERROR(HmotnosťNaStratuZískanie-K976,"")</f>
        <v/>
      </c>
      <c r="M976" s="29" t="str">
        <f>IFERROR(IF(B975&lt;&gt;"",L976/(HmotnosťNaStratuZískanie),""),"")</f>
        <v/>
      </c>
    </row>
    <row r="977" spans="2:13" ht="30" customHeight="1" x14ac:dyDescent="0.2">
      <c r="B977" s="22" t="str">
        <f t="shared" si="91"/>
        <v/>
      </c>
      <c r="C977" s="23" t="str">
        <f t="shared" si="94"/>
        <v/>
      </c>
      <c r="D977" s="23" t="str">
        <f t="shared" si="92"/>
        <v/>
      </c>
      <c r="E977" s="4" t="str">
        <f t="shared" si="93"/>
        <v/>
      </c>
      <c r="F977" s="24" t="str">
        <f>IFERROR(PriebežnéBMR,"")</f>
        <v/>
      </c>
      <c r="G977" s="24" t="str">
        <f>IFERROR(IF(K976&gt;0,F976*KoeficientAktivity+IF(HmotnosťCieľ="Udržať",0,IF(HmotnosťCieľ="ZNÍŽIŤ",-500,IF(HmotnosťCieľ="Zvýšiť",500))),""),"")</f>
        <v/>
      </c>
      <c r="H977" s="24" t="str">
        <f>IFERROR(F977*(KoeficientAktivity),"")</f>
        <v/>
      </c>
      <c r="I977" s="25" t="str">
        <f t="shared" si="90"/>
        <v/>
      </c>
      <c r="J977" s="25" t="str">
        <f t="shared" si="95"/>
        <v/>
      </c>
      <c r="K977" s="26" t="str">
        <f>IFERROR(IF(Štandardné,J977/KalNaLibru,J977/KalNaLibru/2.2),"")</f>
        <v/>
      </c>
      <c r="L977" s="27" t="str">
        <f>IFERROR(HmotnosťNaStratuZískanie-K977,"")</f>
        <v/>
      </c>
      <c r="M977" s="29" t="str">
        <f>IFERROR(IF(B976&lt;&gt;"",L977/(HmotnosťNaStratuZískanie),""),"")</f>
        <v/>
      </c>
    </row>
    <row r="978" spans="2:13" ht="30" customHeight="1" x14ac:dyDescent="0.2">
      <c r="B978" s="22" t="str">
        <f t="shared" si="91"/>
        <v/>
      </c>
      <c r="C978" s="23" t="str">
        <f t="shared" si="94"/>
        <v/>
      </c>
      <c r="D978" s="23" t="str">
        <f t="shared" si="92"/>
        <v/>
      </c>
      <c r="E978" s="4" t="str">
        <f t="shared" si="93"/>
        <v/>
      </c>
      <c r="F978" s="24" t="str">
        <f>IFERROR(PriebežnéBMR,"")</f>
        <v/>
      </c>
      <c r="G978" s="24" t="str">
        <f>IFERROR(IF(K977&gt;0,F977*KoeficientAktivity+IF(HmotnosťCieľ="Udržať",0,IF(HmotnosťCieľ="ZNÍŽIŤ",-500,IF(HmotnosťCieľ="Zvýšiť",500))),""),"")</f>
        <v/>
      </c>
      <c r="H978" s="24" t="str">
        <f>IFERROR(F978*(KoeficientAktivity),"")</f>
        <v/>
      </c>
      <c r="I978" s="25" t="str">
        <f t="shared" si="90"/>
        <v/>
      </c>
      <c r="J978" s="25" t="str">
        <f t="shared" si="95"/>
        <v/>
      </c>
      <c r="K978" s="26" t="str">
        <f>IFERROR(IF(Štandardné,J978/KalNaLibru,J978/KalNaLibru/2.2),"")</f>
        <v/>
      </c>
      <c r="L978" s="27" t="str">
        <f>IFERROR(HmotnosťNaStratuZískanie-K978,"")</f>
        <v/>
      </c>
      <c r="M978" s="29" t="str">
        <f>IFERROR(IF(B977&lt;&gt;"",L978/(HmotnosťNaStratuZískanie),""),"")</f>
        <v/>
      </c>
    </row>
    <row r="979" spans="2:13" ht="30" customHeight="1" x14ac:dyDescent="0.2">
      <c r="B979" s="22" t="str">
        <f t="shared" si="91"/>
        <v/>
      </c>
      <c r="C979" s="23" t="str">
        <f t="shared" si="94"/>
        <v/>
      </c>
      <c r="D979" s="23" t="str">
        <f t="shared" si="92"/>
        <v/>
      </c>
      <c r="E979" s="4" t="str">
        <f t="shared" si="93"/>
        <v/>
      </c>
      <c r="F979" s="24" t="str">
        <f>IFERROR(PriebežnéBMR,"")</f>
        <v/>
      </c>
      <c r="G979" s="24" t="str">
        <f>IFERROR(IF(K978&gt;0,F978*KoeficientAktivity+IF(HmotnosťCieľ="Udržať",0,IF(HmotnosťCieľ="ZNÍŽIŤ",-500,IF(HmotnosťCieľ="Zvýšiť",500))),""),"")</f>
        <v/>
      </c>
      <c r="H979" s="24" t="str">
        <f>IFERROR(F979*(KoeficientAktivity),"")</f>
        <v/>
      </c>
      <c r="I979" s="25" t="str">
        <f t="shared" si="90"/>
        <v/>
      </c>
      <c r="J979" s="25" t="str">
        <f t="shared" si="95"/>
        <v/>
      </c>
      <c r="K979" s="26" t="str">
        <f>IFERROR(IF(Štandardné,J979/KalNaLibru,J979/KalNaLibru/2.2),"")</f>
        <v/>
      </c>
      <c r="L979" s="27" t="str">
        <f>IFERROR(HmotnosťNaStratuZískanie-K979,"")</f>
        <v/>
      </c>
      <c r="M979" s="29" t="str">
        <f>IFERROR(IF(B978&lt;&gt;"",L979/(HmotnosťNaStratuZískanie),""),"")</f>
        <v/>
      </c>
    </row>
    <row r="980" spans="2:13" ht="30" customHeight="1" x14ac:dyDescent="0.2">
      <c r="B980" s="22" t="str">
        <f t="shared" si="91"/>
        <v/>
      </c>
      <c r="C980" s="23" t="str">
        <f t="shared" si="94"/>
        <v/>
      </c>
      <c r="D980" s="23" t="str">
        <f t="shared" si="92"/>
        <v/>
      </c>
      <c r="E980" s="4" t="str">
        <f t="shared" si="93"/>
        <v/>
      </c>
      <c r="F980" s="24" t="str">
        <f>IFERROR(PriebežnéBMR,"")</f>
        <v/>
      </c>
      <c r="G980" s="24" t="str">
        <f>IFERROR(IF(K979&gt;0,F979*KoeficientAktivity+IF(HmotnosťCieľ="Udržať",0,IF(HmotnosťCieľ="ZNÍŽIŤ",-500,IF(HmotnosťCieľ="Zvýšiť",500))),""),"")</f>
        <v/>
      </c>
      <c r="H980" s="24" t="str">
        <f>IFERROR(F980*(KoeficientAktivity),"")</f>
        <v/>
      </c>
      <c r="I980" s="25" t="str">
        <f t="shared" si="90"/>
        <v/>
      </c>
      <c r="J980" s="25" t="str">
        <f t="shared" si="95"/>
        <v/>
      </c>
      <c r="K980" s="26" t="str">
        <f>IFERROR(IF(Štandardné,J980/KalNaLibru,J980/KalNaLibru/2.2),"")</f>
        <v/>
      </c>
      <c r="L980" s="27" t="str">
        <f>IFERROR(HmotnosťNaStratuZískanie-K980,"")</f>
        <v/>
      </c>
      <c r="M980" s="29" t="str">
        <f>IFERROR(IF(B979&lt;&gt;"",L980/(HmotnosťNaStratuZískanie),""),"")</f>
        <v/>
      </c>
    </row>
    <row r="981" spans="2:13" ht="30" customHeight="1" x14ac:dyDescent="0.2">
      <c r="B981" s="22" t="str">
        <f t="shared" si="91"/>
        <v/>
      </c>
      <c r="C981" s="23" t="str">
        <f t="shared" si="94"/>
        <v/>
      </c>
      <c r="D981" s="23" t="str">
        <f t="shared" si="92"/>
        <v/>
      </c>
      <c r="E981" s="4" t="str">
        <f t="shared" si="93"/>
        <v/>
      </c>
      <c r="F981" s="24" t="str">
        <f>IFERROR(PriebežnéBMR,"")</f>
        <v/>
      </c>
      <c r="G981" s="24" t="str">
        <f>IFERROR(IF(K980&gt;0,F980*KoeficientAktivity+IF(HmotnosťCieľ="Udržať",0,IF(HmotnosťCieľ="ZNÍŽIŤ",-500,IF(HmotnosťCieľ="Zvýšiť",500))),""),"")</f>
        <v/>
      </c>
      <c r="H981" s="24" t="str">
        <f>IFERROR(F981*(KoeficientAktivity),"")</f>
        <v/>
      </c>
      <c r="I981" s="25" t="str">
        <f t="shared" si="90"/>
        <v/>
      </c>
      <c r="J981" s="25" t="str">
        <f t="shared" si="95"/>
        <v/>
      </c>
      <c r="K981" s="26" t="str">
        <f>IFERROR(IF(Štandardné,J981/KalNaLibru,J981/KalNaLibru/2.2),"")</f>
        <v/>
      </c>
      <c r="L981" s="27" t="str">
        <f>IFERROR(HmotnosťNaStratuZískanie-K981,"")</f>
        <v/>
      </c>
      <c r="M981" s="29" t="str">
        <f>IFERROR(IF(B980&lt;&gt;"",L981/(HmotnosťNaStratuZískanie),""),"")</f>
        <v/>
      </c>
    </row>
    <row r="982" spans="2:13" ht="30" customHeight="1" x14ac:dyDescent="0.2">
      <c r="B982" s="22" t="str">
        <f t="shared" si="91"/>
        <v/>
      </c>
      <c r="C982" s="23" t="str">
        <f t="shared" si="94"/>
        <v/>
      </c>
      <c r="D982" s="23" t="str">
        <f t="shared" si="92"/>
        <v/>
      </c>
      <c r="E982" s="4" t="str">
        <f t="shared" si="93"/>
        <v/>
      </c>
      <c r="F982" s="24" t="str">
        <f>IFERROR(PriebežnéBMR,"")</f>
        <v/>
      </c>
      <c r="G982" s="24" t="str">
        <f>IFERROR(IF(K981&gt;0,F981*KoeficientAktivity+IF(HmotnosťCieľ="Udržať",0,IF(HmotnosťCieľ="ZNÍŽIŤ",-500,IF(HmotnosťCieľ="Zvýšiť",500))),""),"")</f>
        <v/>
      </c>
      <c r="H982" s="24" t="str">
        <f>IFERROR(F982*(KoeficientAktivity),"")</f>
        <v/>
      </c>
      <c r="I982" s="25" t="str">
        <f t="shared" si="90"/>
        <v/>
      </c>
      <c r="J982" s="25" t="str">
        <f t="shared" si="95"/>
        <v/>
      </c>
      <c r="K982" s="26" t="str">
        <f>IFERROR(IF(Štandardné,J982/KalNaLibru,J982/KalNaLibru/2.2),"")</f>
        <v/>
      </c>
      <c r="L982" s="27" t="str">
        <f>IFERROR(HmotnosťNaStratuZískanie-K982,"")</f>
        <v/>
      </c>
      <c r="M982" s="29" t="str">
        <f>IFERROR(IF(B981&lt;&gt;"",L982/(HmotnosťNaStratuZískanie),""),"")</f>
        <v/>
      </c>
    </row>
    <row r="983" spans="2:13" ht="30" customHeight="1" x14ac:dyDescent="0.2">
      <c r="B983" s="22" t="str">
        <f t="shared" si="91"/>
        <v/>
      </c>
      <c r="C983" s="23" t="str">
        <f t="shared" si="94"/>
        <v/>
      </c>
      <c r="D983" s="23" t="str">
        <f t="shared" si="92"/>
        <v/>
      </c>
      <c r="E983" s="4" t="str">
        <f t="shared" si="93"/>
        <v/>
      </c>
      <c r="F983" s="24" t="str">
        <f>IFERROR(PriebežnéBMR,"")</f>
        <v/>
      </c>
      <c r="G983" s="24" t="str">
        <f>IFERROR(IF(K982&gt;0,F982*KoeficientAktivity+IF(HmotnosťCieľ="Udržať",0,IF(HmotnosťCieľ="ZNÍŽIŤ",-500,IF(HmotnosťCieľ="Zvýšiť",500))),""),"")</f>
        <v/>
      </c>
      <c r="H983" s="24" t="str">
        <f>IFERROR(F983*(KoeficientAktivity),"")</f>
        <v/>
      </c>
      <c r="I983" s="25" t="str">
        <f t="shared" si="90"/>
        <v/>
      </c>
      <c r="J983" s="25" t="str">
        <f t="shared" si="95"/>
        <v/>
      </c>
      <c r="K983" s="26" t="str">
        <f>IFERROR(IF(Štandardné,J983/KalNaLibru,J983/KalNaLibru/2.2),"")</f>
        <v/>
      </c>
      <c r="L983" s="27" t="str">
        <f>IFERROR(HmotnosťNaStratuZískanie-K983,"")</f>
        <v/>
      </c>
      <c r="M983" s="29" t="str">
        <f>IFERROR(IF(B982&lt;&gt;"",L983/(HmotnosťNaStratuZískanie),""),"")</f>
        <v/>
      </c>
    </row>
    <row r="984" spans="2:13" ht="30" customHeight="1" x14ac:dyDescent="0.2">
      <c r="B984" s="22" t="str">
        <f t="shared" si="91"/>
        <v/>
      </c>
      <c r="C984" s="23" t="str">
        <f t="shared" si="94"/>
        <v/>
      </c>
      <c r="D984" s="23" t="str">
        <f t="shared" si="92"/>
        <v/>
      </c>
      <c r="E984" s="4" t="str">
        <f t="shared" si="93"/>
        <v/>
      </c>
      <c r="F984" s="24" t="str">
        <f>IFERROR(PriebežnéBMR,"")</f>
        <v/>
      </c>
      <c r="G984" s="24" t="str">
        <f>IFERROR(IF(K983&gt;0,F983*KoeficientAktivity+IF(HmotnosťCieľ="Udržať",0,IF(HmotnosťCieľ="ZNÍŽIŤ",-500,IF(HmotnosťCieľ="Zvýšiť",500))),""),"")</f>
        <v/>
      </c>
      <c r="H984" s="24" t="str">
        <f>IFERROR(F984*(KoeficientAktivity),"")</f>
        <v/>
      </c>
      <c r="I984" s="25" t="str">
        <f t="shared" si="90"/>
        <v/>
      </c>
      <c r="J984" s="25" t="str">
        <f t="shared" si="95"/>
        <v/>
      </c>
      <c r="K984" s="26" t="str">
        <f>IFERROR(IF(Štandardné,J984/KalNaLibru,J984/KalNaLibru/2.2),"")</f>
        <v/>
      </c>
      <c r="L984" s="27" t="str">
        <f>IFERROR(HmotnosťNaStratuZískanie-K984,"")</f>
        <v/>
      </c>
      <c r="M984" s="29" t="str">
        <f>IFERROR(IF(B983&lt;&gt;"",L984/(HmotnosťNaStratuZískanie),""),"")</f>
        <v/>
      </c>
    </row>
    <row r="985" spans="2:13" ht="30" customHeight="1" x14ac:dyDescent="0.2">
      <c r="B985" s="22" t="str">
        <f t="shared" si="91"/>
        <v/>
      </c>
      <c r="C985" s="23" t="str">
        <f t="shared" si="94"/>
        <v/>
      </c>
      <c r="D985" s="23" t="str">
        <f t="shared" si="92"/>
        <v/>
      </c>
      <c r="E985" s="4" t="str">
        <f t="shared" si="93"/>
        <v/>
      </c>
      <c r="F985" s="24" t="str">
        <f>IFERROR(PriebežnéBMR,"")</f>
        <v/>
      </c>
      <c r="G985" s="24" t="str">
        <f>IFERROR(IF(K984&gt;0,F984*KoeficientAktivity+IF(HmotnosťCieľ="Udržať",0,IF(HmotnosťCieľ="ZNÍŽIŤ",-500,IF(HmotnosťCieľ="Zvýšiť",500))),""),"")</f>
        <v/>
      </c>
      <c r="H985" s="24" t="str">
        <f>IFERROR(F985*(KoeficientAktivity),"")</f>
        <v/>
      </c>
      <c r="I985" s="25" t="str">
        <f t="shared" si="90"/>
        <v/>
      </c>
      <c r="J985" s="25" t="str">
        <f t="shared" si="95"/>
        <v/>
      </c>
      <c r="K985" s="26" t="str">
        <f>IFERROR(IF(Štandardné,J985/KalNaLibru,J985/KalNaLibru/2.2),"")</f>
        <v/>
      </c>
      <c r="L985" s="27" t="str">
        <f>IFERROR(HmotnosťNaStratuZískanie-K985,"")</f>
        <v/>
      </c>
      <c r="M985" s="29" t="str">
        <f>IFERROR(IF(B984&lt;&gt;"",L985/(HmotnosťNaStratuZískanie),""),"")</f>
        <v/>
      </c>
    </row>
    <row r="986" spans="2:13" ht="30" customHeight="1" x14ac:dyDescent="0.2">
      <c r="B986" s="22" t="str">
        <f t="shared" si="91"/>
        <v/>
      </c>
      <c r="C986" s="23" t="str">
        <f t="shared" si="94"/>
        <v/>
      </c>
      <c r="D986" s="23" t="str">
        <f t="shared" si="92"/>
        <v/>
      </c>
      <c r="E986" s="4" t="str">
        <f t="shared" si="93"/>
        <v/>
      </c>
      <c r="F986" s="24" t="str">
        <f>IFERROR(PriebežnéBMR,"")</f>
        <v/>
      </c>
      <c r="G986" s="24" t="str">
        <f>IFERROR(IF(K985&gt;0,F985*KoeficientAktivity+IF(HmotnosťCieľ="Udržať",0,IF(HmotnosťCieľ="ZNÍŽIŤ",-500,IF(HmotnosťCieľ="Zvýšiť",500))),""),"")</f>
        <v/>
      </c>
      <c r="H986" s="24" t="str">
        <f>IFERROR(F986*(KoeficientAktivity),"")</f>
        <v/>
      </c>
      <c r="I986" s="25" t="str">
        <f t="shared" si="90"/>
        <v/>
      </c>
      <c r="J986" s="25" t="str">
        <f t="shared" si="95"/>
        <v/>
      </c>
      <c r="K986" s="26" t="str">
        <f>IFERROR(IF(Štandardné,J986/KalNaLibru,J986/KalNaLibru/2.2),"")</f>
        <v/>
      </c>
      <c r="L986" s="27" t="str">
        <f>IFERROR(HmotnosťNaStratuZískanie-K986,"")</f>
        <v/>
      </c>
      <c r="M986" s="29" t="str">
        <f>IFERROR(IF(B985&lt;&gt;"",L986/(HmotnosťNaStratuZískanie),""),"")</f>
        <v/>
      </c>
    </row>
    <row r="987" spans="2:13" ht="30" customHeight="1" x14ac:dyDescent="0.2">
      <c r="B987" s="22" t="str">
        <f t="shared" si="91"/>
        <v/>
      </c>
      <c r="C987" s="23" t="str">
        <f t="shared" si="94"/>
        <v/>
      </c>
      <c r="D987" s="23" t="str">
        <f t="shared" si="92"/>
        <v/>
      </c>
      <c r="E987" s="4" t="str">
        <f t="shared" si="93"/>
        <v/>
      </c>
      <c r="F987" s="24" t="str">
        <f>IFERROR(PriebežnéBMR,"")</f>
        <v/>
      </c>
      <c r="G987" s="24" t="str">
        <f>IFERROR(IF(K986&gt;0,F986*KoeficientAktivity+IF(HmotnosťCieľ="Udržať",0,IF(HmotnosťCieľ="ZNÍŽIŤ",-500,IF(HmotnosťCieľ="Zvýšiť",500))),""),"")</f>
        <v/>
      </c>
      <c r="H987" s="24" t="str">
        <f>IFERROR(F987*(KoeficientAktivity),"")</f>
        <v/>
      </c>
      <c r="I987" s="25" t="str">
        <f t="shared" si="90"/>
        <v/>
      </c>
      <c r="J987" s="25" t="str">
        <f t="shared" si="95"/>
        <v/>
      </c>
      <c r="K987" s="26" t="str">
        <f>IFERROR(IF(Štandardné,J987/KalNaLibru,J987/KalNaLibru/2.2),"")</f>
        <v/>
      </c>
      <c r="L987" s="27" t="str">
        <f>IFERROR(HmotnosťNaStratuZískanie-K987,"")</f>
        <v/>
      </c>
      <c r="M987" s="29" t="str">
        <f>IFERROR(IF(B986&lt;&gt;"",L987/(HmotnosťNaStratuZískanie),""),"")</f>
        <v/>
      </c>
    </row>
    <row r="988" spans="2:13" ht="30" customHeight="1" x14ac:dyDescent="0.2">
      <c r="B988" s="22" t="str">
        <f t="shared" si="91"/>
        <v/>
      </c>
      <c r="C988" s="23" t="str">
        <f t="shared" si="94"/>
        <v/>
      </c>
      <c r="D988" s="23" t="str">
        <f t="shared" si="92"/>
        <v/>
      </c>
      <c r="E988" s="4" t="str">
        <f t="shared" si="93"/>
        <v/>
      </c>
      <c r="F988" s="24" t="str">
        <f>IFERROR(PriebežnéBMR,"")</f>
        <v/>
      </c>
      <c r="G988" s="24" t="str">
        <f>IFERROR(IF(K987&gt;0,F987*KoeficientAktivity+IF(HmotnosťCieľ="Udržať",0,IF(HmotnosťCieľ="ZNÍŽIŤ",-500,IF(HmotnosťCieľ="Zvýšiť",500))),""),"")</f>
        <v/>
      </c>
      <c r="H988" s="24" t="str">
        <f>IFERROR(F988*(KoeficientAktivity),"")</f>
        <v/>
      </c>
      <c r="I988" s="25" t="str">
        <f t="shared" si="90"/>
        <v/>
      </c>
      <c r="J988" s="25" t="str">
        <f t="shared" si="95"/>
        <v/>
      </c>
      <c r="K988" s="26" t="str">
        <f>IFERROR(IF(Štandardné,J988/KalNaLibru,J988/KalNaLibru/2.2),"")</f>
        <v/>
      </c>
      <c r="L988" s="27" t="str">
        <f>IFERROR(HmotnosťNaStratuZískanie-K988,"")</f>
        <v/>
      </c>
      <c r="M988" s="29" t="str">
        <f>IFERROR(IF(B987&lt;&gt;"",L988/(HmotnosťNaStratuZískanie),""),"")</f>
        <v/>
      </c>
    </row>
    <row r="989" spans="2:13" ht="30" customHeight="1" x14ac:dyDescent="0.2">
      <c r="B989" s="22" t="str">
        <f t="shared" si="91"/>
        <v/>
      </c>
      <c r="C989" s="23" t="str">
        <f t="shared" si="94"/>
        <v/>
      </c>
      <c r="D989" s="23" t="str">
        <f t="shared" si="92"/>
        <v/>
      </c>
      <c r="E989" s="4" t="str">
        <f t="shared" si="93"/>
        <v/>
      </c>
      <c r="F989" s="24" t="str">
        <f>IFERROR(PriebežnéBMR,"")</f>
        <v/>
      </c>
      <c r="G989" s="24" t="str">
        <f>IFERROR(IF(K988&gt;0,F988*KoeficientAktivity+IF(HmotnosťCieľ="Udržať",0,IF(HmotnosťCieľ="ZNÍŽIŤ",-500,IF(HmotnosťCieľ="Zvýšiť",500))),""),"")</f>
        <v/>
      </c>
      <c r="H989" s="24" t="str">
        <f>IFERROR(F989*(KoeficientAktivity),"")</f>
        <v/>
      </c>
      <c r="I989" s="25" t="str">
        <f t="shared" si="90"/>
        <v/>
      </c>
      <c r="J989" s="25" t="str">
        <f t="shared" si="95"/>
        <v/>
      </c>
      <c r="K989" s="26" t="str">
        <f>IFERROR(IF(Štandardné,J989/KalNaLibru,J989/KalNaLibru/2.2),"")</f>
        <v/>
      </c>
      <c r="L989" s="27" t="str">
        <f>IFERROR(HmotnosťNaStratuZískanie-K989,"")</f>
        <v/>
      </c>
      <c r="M989" s="29" t="str">
        <f>IFERROR(IF(B988&lt;&gt;"",L989/(HmotnosťNaStratuZískanie),""),"")</f>
        <v/>
      </c>
    </row>
    <row r="990" spans="2:13" ht="30" customHeight="1" x14ac:dyDescent="0.2">
      <c r="B990" s="22" t="str">
        <f t="shared" si="91"/>
        <v/>
      </c>
      <c r="C990" s="23" t="str">
        <f t="shared" si="94"/>
        <v/>
      </c>
      <c r="D990" s="23" t="str">
        <f t="shared" si="92"/>
        <v/>
      </c>
      <c r="E990" s="4" t="str">
        <f t="shared" si="93"/>
        <v/>
      </c>
      <c r="F990" s="24" t="str">
        <f>IFERROR(PriebežnéBMR,"")</f>
        <v/>
      </c>
      <c r="G990" s="24" t="str">
        <f>IFERROR(IF(K989&gt;0,F989*KoeficientAktivity+IF(HmotnosťCieľ="Udržať",0,IF(HmotnosťCieľ="ZNÍŽIŤ",-500,IF(HmotnosťCieľ="Zvýšiť",500))),""),"")</f>
        <v/>
      </c>
      <c r="H990" s="24" t="str">
        <f>IFERROR(F990*(KoeficientAktivity),"")</f>
        <v/>
      </c>
      <c r="I990" s="25" t="str">
        <f t="shared" si="90"/>
        <v/>
      </c>
      <c r="J990" s="25" t="str">
        <f t="shared" si="95"/>
        <v/>
      </c>
      <c r="K990" s="26" t="str">
        <f>IFERROR(IF(Štandardné,J990/KalNaLibru,J990/KalNaLibru/2.2),"")</f>
        <v/>
      </c>
      <c r="L990" s="27" t="str">
        <f>IFERROR(HmotnosťNaStratuZískanie-K990,"")</f>
        <v/>
      </c>
      <c r="M990" s="29" t="str">
        <f>IFERROR(IF(B989&lt;&gt;"",L990/(HmotnosťNaStratuZískanie),""),"")</f>
        <v/>
      </c>
    </row>
    <row r="991" spans="2:13" ht="30" customHeight="1" x14ac:dyDescent="0.2">
      <c r="B991" s="22" t="str">
        <f t="shared" si="91"/>
        <v/>
      </c>
      <c r="C991" s="23" t="str">
        <f t="shared" si="94"/>
        <v/>
      </c>
      <c r="D991" s="23" t="str">
        <f t="shared" si="92"/>
        <v/>
      </c>
      <c r="E991" s="4" t="str">
        <f t="shared" si="93"/>
        <v/>
      </c>
      <c r="F991" s="24" t="str">
        <f>IFERROR(PriebežnéBMR,"")</f>
        <v/>
      </c>
      <c r="G991" s="24" t="str">
        <f>IFERROR(IF(K990&gt;0,F990*KoeficientAktivity+IF(HmotnosťCieľ="Udržať",0,IF(HmotnosťCieľ="ZNÍŽIŤ",-500,IF(HmotnosťCieľ="Zvýšiť",500))),""),"")</f>
        <v/>
      </c>
      <c r="H991" s="24" t="str">
        <f>IFERROR(F991*(KoeficientAktivity),"")</f>
        <v/>
      </c>
      <c r="I991" s="25" t="str">
        <f t="shared" si="90"/>
        <v/>
      </c>
      <c r="J991" s="25" t="str">
        <f t="shared" si="95"/>
        <v/>
      </c>
      <c r="K991" s="26" t="str">
        <f>IFERROR(IF(Štandardné,J991/KalNaLibru,J991/KalNaLibru/2.2),"")</f>
        <v/>
      </c>
      <c r="L991" s="27" t="str">
        <f>IFERROR(HmotnosťNaStratuZískanie-K991,"")</f>
        <v/>
      </c>
      <c r="M991" s="29" t="str">
        <f>IFERROR(IF(B990&lt;&gt;"",L991/(HmotnosťNaStratuZískanie),""),"")</f>
        <v/>
      </c>
    </row>
    <row r="992" spans="2:13" ht="30" customHeight="1" x14ac:dyDescent="0.2">
      <c r="B992" s="22" t="str">
        <f t="shared" si="91"/>
        <v/>
      </c>
      <c r="C992" s="23" t="str">
        <f t="shared" si="94"/>
        <v/>
      </c>
      <c r="D992" s="23" t="str">
        <f t="shared" si="92"/>
        <v/>
      </c>
      <c r="E992" s="4" t="str">
        <f t="shared" si="93"/>
        <v/>
      </c>
      <c r="F992" s="24" t="str">
        <f>IFERROR(PriebežnéBMR,"")</f>
        <v/>
      </c>
      <c r="G992" s="24" t="str">
        <f>IFERROR(IF(K991&gt;0,F991*KoeficientAktivity+IF(HmotnosťCieľ="Udržať",0,IF(HmotnosťCieľ="ZNÍŽIŤ",-500,IF(HmotnosťCieľ="Zvýšiť",500))),""),"")</f>
        <v/>
      </c>
      <c r="H992" s="24" t="str">
        <f>IFERROR(F992*(KoeficientAktivity),"")</f>
        <v/>
      </c>
      <c r="I992" s="25" t="str">
        <f t="shared" si="90"/>
        <v/>
      </c>
      <c r="J992" s="25" t="str">
        <f t="shared" si="95"/>
        <v/>
      </c>
      <c r="K992" s="26" t="str">
        <f>IFERROR(IF(Štandardné,J992/KalNaLibru,J992/KalNaLibru/2.2),"")</f>
        <v/>
      </c>
      <c r="L992" s="27" t="str">
        <f>IFERROR(HmotnosťNaStratuZískanie-K992,"")</f>
        <v/>
      </c>
      <c r="M992" s="29" t="str">
        <f>IFERROR(IF(B991&lt;&gt;"",L992/(HmotnosťNaStratuZískanie),""),"")</f>
        <v/>
      </c>
    </row>
    <row r="993" spans="2:13" ht="30" customHeight="1" x14ac:dyDescent="0.2">
      <c r="B993" s="22" t="str">
        <f t="shared" si="91"/>
        <v/>
      </c>
      <c r="C993" s="23" t="str">
        <f t="shared" si="94"/>
        <v/>
      </c>
      <c r="D993" s="23" t="str">
        <f t="shared" si="92"/>
        <v/>
      </c>
      <c r="E993" s="4" t="str">
        <f t="shared" si="93"/>
        <v/>
      </c>
      <c r="F993" s="24" t="str">
        <f>IFERROR(PriebežnéBMR,"")</f>
        <v/>
      </c>
      <c r="G993" s="24" t="str">
        <f>IFERROR(IF(K992&gt;0,F992*KoeficientAktivity+IF(HmotnosťCieľ="Udržať",0,IF(HmotnosťCieľ="ZNÍŽIŤ",-500,IF(HmotnosťCieľ="Zvýšiť",500))),""),"")</f>
        <v/>
      </c>
      <c r="H993" s="24" t="str">
        <f>IFERROR(F993*(KoeficientAktivity),"")</f>
        <v/>
      </c>
      <c r="I993" s="25" t="str">
        <f t="shared" si="90"/>
        <v/>
      </c>
      <c r="J993" s="25" t="str">
        <f t="shared" si="95"/>
        <v/>
      </c>
      <c r="K993" s="26" t="str">
        <f>IFERROR(IF(Štandardné,J993/KalNaLibru,J993/KalNaLibru/2.2),"")</f>
        <v/>
      </c>
      <c r="L993" s="27" t="str">
        <f>IFERROR(HmotnosťNaStratuZískanie-K993,"")</f>
        <v/>
      </c>
      <c r="M993" s="29" t="str">
        <f>IFERROR(IF(B992&lt;&gt;"",L993/(HmotnosťNaStratuZískanie),""),"")</f>
        <v/>
      </c>
    </row>
    <row r="994" spans="2:13" ht="30" customHeight="1" x14ac:dyDescent="0.2">
      <c r="B994" s="22" t="str">
        <f t="shared" si="91"/>
        <v/>
      </c>
      <c r="C994" s="23" t="str">
        <f t="shared" si="94"/>
        <v/>
      </c>
      <c r="D994" s="23" t="str">
        <f t="shared" si="92"/>
        <v/>
      </c>
      <c r="E994" s="4" t="str">
        <f t="shared" si="93"/>
        <v/>
      </c>
      <c r="F994" s="24" t="str">
        <f>IFERROR(PriebežnéBMR,"")</f>
        <v/>
      </c>
      <c r="G994" s="24" t="str">
        <f>IFERROR(IF(K993&gt;0,F993*KoeficientAktivity+IF(HmotnosťCieľ="Udržať",0,IF(HmotnosťCieľ="ZNÍŽIŤ",-500,IF(HmotnosťCieľ="Zvýšiť",500))),""),"")</f>
        <v/>
      </c>
      <c r="H994" s="24" t="str">
        <f>IFERROR(F994*(KoeficientAktivity),"")</f>
        <v/>
      </c>
      <c r="I994" s="25" t="str">
        <f t="shared" si="90"/>
        <v/>
      </c>
      <c r="J994" s="25" t="str">
        <f t="shared" si="95"/>
        <v/>
      </c>
      <c r="K994" s="26" t="str">
        <f>IFERROR(IF(Štandardné,J994/KalNaLibru,J994/KalNaLibru/2.2),"")</f>
        <v/>
      </c>
      <c r="L994" s="27" t="str">
        <f>IFERROR(HmotnosťNaStratuZískanie-K994,"")</f>
        <v/>
      </c>
      <c r="M994" s="29" t="str">
        <f>IFERROR(IF(B993&lt;&gt;"",L994/(HmotnosťNaStratuZískanie),""),"")</f>
        <v/>
      </c>
    </row>
    <row r="995" spans="2:13" ht="30" customHeight="1" x14ac:dyDescent="0.2">
      <c r="B995" s="22" t="str">
        <f t="shared" si="91"/>
        <v/>
      </c>
      <c r="C995" s="23" t="str">
        <f t="shared" si="94"/>
        <v/>
      </c>
      <c r="D995" s="23" t="str">
        <f t="shared" si="92"/>
        <v/>
      </c>
      <c r="E995" s="4" t="str">
        <f t="shared" si="93"/>
        <v/>
      </c>
      <c r="F995" s="24" t="str">
        <f>IFERROR(PriebežnéBMR,"")</f>
        <v/>
      </c>
      <c r="G995" s="24" t="str">
        <f>IFERROR(IF(K994&gt;0,F994*KoeficientAktivity+IF(HmotnosťCieľ="Udržať",0,IF(HmotnosťCieľ="ZNÍŽIŤ",-500,IF(HmotnosťCieľ="Zvýšiť",500))),""),"")</f>
        <v/>
      </c>
      <c r="H995" s="24" t="str">
        <f>IFERROR(F995*(KoeficientAktivity),"")</f>
        <v/>
      </c>
      <c r="I995" s="25" t="str">
        <f t="shared" si="90"/>
        <v/>
      </c>
      <c r="J995" s="25" t="str">
        <f t="shared" si="95"/>
        <v/>
      </c>
      <c r="K995" s="26" t="str">
        <f>IFERROR(IF(Štandardné,J995/KalNaLibru,J995/KalNaLibru/2.2),"")</f>
        <v/>
      </c>
      <c r="L995" s="27" t="str">
        <f>IFERROR(HmotnosťNaStratuZískanie-K995,"")</f>
        <v/>
      </c>
      <c r="M995" s="29" t="str">
        <f>IFERROR(IF(B994&lt;&gt;"",L995/(HmotnosťNaStratuZískanie),""),"")</f>
        <v/>
      </c>
    </row>
    <row r="996" spans="2:13" ht="30" customHeight="1" x14ac:dyDescent="0.2">
      <c r="B996" s="22" t="str">
        <f t="shared" si="91"/>
        <v/>
      </c>
      <c r="C996" s="23" t="str">
        <f t="shared" si="94"/>
        <v/>
      </c>
      <c r="D996" s="23" t="str">
        <f t="shared" si="92"/>
        <v/>
      </c>
      <c r="E996" s="4" t="str">
        <f t="shared" si="93"/>
        <v/>
      </c>
      <c r="F996" s="24" t="str">
        <f>IFERROR(PriebežnéBMR,"")</f>
        <v/>
      </c>
      <c r="G996" s="24" t="str">
        <f>IFERROR(IF(K995&gt;0,F995*KoeficientAktivity+IF(HmotnosťCieľ="Udržať",0,IF(HmotnosťCieľ="ZNÍŽIŤ",-500,IF(HmotnosťCieľ="Zvýšiť",500))),""),"")</f>
        <v/>
      </c>
      <c r="H996" s="24" t="str">
        <f>IFERROR(F996*(KoeficientAktivity),"")</f>
        <v/>
      </c>
      <c r="I996" s="25" t="str">
        <f t="shared" si="90"/>
        <v/>
      </c>
      <c r="J996" s="25" t="str">
        <f t="shared" si="95"/>
        <v/>
      </c>
      <c r="K996" s="26" t="str">
        <f>IFERROR(IF(Štandardné,J996/KalNaLibru,J996/KalNaLibru/2.2),"")</f>
        <v/>
      </c>
      <c r="L996" s="27" t="str">
        <f>IFERROR(HmotnosťNaStratuZískanie-K996,"")</f>
        <v/>
      </c>
      <c r="M996" s="29" t="str">
        <f>IFERROR(IF(B995&lt;&gt;"",L996/(HmotnosťNaStratuZískanie),""),"")</f>
        <v/>
      </c>
    </row>
    <row r="997" spans="2:13" ht="30" customHeight="1" x14ac:dyDescent="0.2">
      <c r="B997" s="22" t="str">
        <f t="shared" si="91"/>
        <v/>
      </c>
      <c r="C997" s="23" t="str">
        <f t="shared" si="94"/>
        <v/>
      </c>
      <c r="D997" s="23" t="str">
        <f t="shared" si="92"/>
        <v/>
      </c>
      <c r="E997" s="4" t="str">
        <f t="shared" si="93"/>
        <v/>
      </c>
      <c r="F997" s="24" t="str">
        <f>IFERROR(PriebežnéBMR,"")</f>
        <v/>
      </c>
      <c r="G997" s="24" t="str">
        <f>IFERROR(IF(K996&gt;0,F996*KoeficientAktivity+IF(HmotnosťCieľ="Udržať",0,IF(HmotnosťCieľ="ZNÍŽIŤ",-500,IF(HmotnosťCieľ="Zvýšiť",500))),""),"")</f>
        <v/>
      </c>
      <c r="H997" s="24" t="str">
        <f>IFERROR(F997*(KoeficientAktivity),"")</f>
        <v/>
      </c>
      <c r="I997" s="25" t="str">
        <f t="shared" si="90"/>
        <v/>
      </c>
      <c r="J997" s="25" t="str">
        <f t="shared" si="95"/>
        <v/>
      </c>
      <c r="K997" s="26" t="str">
        <f>IFERROR(IF(Štandardné,J997/KalNaLibru,J997/KalNaLibru/2.2),"")</f>
        <v/>
      </c>
      <c r="L997" s="27" t="str">
        <f>IFERROR(HmotnosťNaStratuZískanie-K997,"")</f>
        <v/>
      </c>
      <c r="M997" s="29" t="str">
        <f>IFERROR(IF(B996&lt;&gt;"",L997/(HmotnosťNaStratuZískanie),""),"")</f>
        <v/>
      </c>
    </row>
    <row r="998" spans="2:13" ht="30" customHeight="1" x14ac:dyDescent="0.2">
      <c r="B998" s="22" t="str">
        <f t="shared" si="91"/>
        <v/>
      </c>
      <c r="C998" s="23" t="str">
        <f t="shared" si="94"/>
        <v/>
      </c>
      <c r="D998" s="23" t="str">
        <f t="shared" si="92"/>
        <v/>
      </c>
      <c r="E998" s="4" t="str">
        <f t="shared" si="93"/>
        <v/>
      </c>
      <c r="F998" s="24" t="str">
        <f>IFERROR(PriebežnéBMR,"")</f>
        <v/>
      </c>
      <c r="G998" s="24" t="str">
        <f>IFERROR(IF(K997&gt;0,F997*KoeficientAktivity+IF(HmotnosťCieľ="Udržať",0,IF(HmotnosťCieľ="ZNÍŽIŤ",-500,IF(HmotnosťCieľ="Zvýšiť",500))),""),"")</f>
        <v/>
      </c>
      <c r="H998" s="24" t="str">
        <f>IFERROR(F998*(KoeficientAktivity),"")</f>
        <v/>
      </c>
      <c r="I998" s="25" t="str">
        <f t="shared" si="90"/>
        <v/>
      </c>
      <c r="J998" s="25" t="str">
        <f t="shared" si="95"/>
        <v/>
      </c>
      <c r="K998" s="26" t="str">
        <f>IFERROR(IF(Štandardné,J998/KalNaLibru,J998/KalNaLibru/2.2),"")</f>
        <v/>
      </c>
      <c r="L998" s="27" t="str">
        <f>IFERROR(HmotnosťNaStratuZískanie-K998,"")</f>
        <v/>
      </c>
      <c r="M998" s="29" t="str">
        <f>IFERROR(IF(B997&lt;&gt;"",L998/(HmotnosťNaStratuZískanie),""),"")</f>
        <v/>
      </c>
    </row>
  </sheetData>
  <mergeCells count="25">
    <mergeCell ref="H2:M2"/>
    <mergeCell ref="L7:M7"/>
    <mergeCell ref="B2:G2"/>
    <mergeCell ref="B3:G3"/>
    <mergeCell ref="J7:K7"/>
    <mergeCell ref="H5:I5"/>
    <mergeCell ref="L6:M6"/>
    <mergeCell ref="H3:M3"/>
    <mergeCell ref="E5:G5"/>
    <mergeCell ref="B1:M1"/>
    <mergeCell ref="L4:M4"/>
    <mergeCell ref="L5:M5"/>
    <mergeCell ref="J8:K8"/>
    <mergeCell ref="J9:K9"/>
    <mergeCell ref="E9:G9"/>
    <mergeCell ref="B4:D4"/>
    <mergeCell ref="H4:I4"/>
    <mergeCell ref="J4:K4"/>
    <mergeCell ref="J6:K6"/>
    <mergeCell ref="E4:G4"/>
    <mergeCell ref="E8:G8"/>
    <mergeCell ref="L8:M8"/>
    <mergeCell ref="B5:D5"/>
    <mergeCell ref="L9:M9"/>
    <mergeCell ref="J5:K5"/>
  </mergeCells>
  <conditionalFormatting sqref="H7">
    <cfRule type="expression" dxfId="9" priority="8">
      <formula>Štandardné=FALSE</formula>
    </cfRule>
    <cfRule type="expression" dxfId="8" priority="9">
      <formula>Štandardné=TRUE</formula>
    </cfRule>
  </conditionalFormatting>
  <conditionalFormatting sqref="J7 J5">
    <cfRule type="expression" dxfId="7" priority="6">
      <formula>Štandardné=FALSE</formula>
    </cfRule>
    <cfRule type="expression" dxfId="6" priority="7">
      <formula>Štandardné=TRUE</formula>
    </cfRule>
  </conditionalFormatting>
  <conditionalFormatting sqref="I7">
    <cfRule type="expression" dxfId="5" priority="4">
      <formula>Štandardné=FALSE</formula>
    </cfRule>
    <cfRule type="expression" dxfId="4" priority="5">
      <formula>Štandardné=TRUE</formula>
    </cfRule>
  </conditionalFormatting>
  <conditionalFormatting sqref="B11:M998">
    <cfRule type="expression" dxfId="3" priority="11" stopIfTrue="1">
      <formula>$B11=TODAY()</formula>
    </cfRule>
    <cfRule type="expression" dxfId="2" priority="12" stopIfTrue="1">
      <formula>$C11&lt;&gt;""</formula>
    </cfRule>
    <cfRule type="expression" dxfId="1" priority="13">
      <formula>$C11&lt;&gt;""</formula>
    </cfRule>
    <cfRule type="expression" dxfId="0" priority="14">
      <formula>$B11&lt;&gt;""</formula>
    </cfRule>
  </conditionalFormatting>
  <dataValidations count="43">
    <dataValidation type="list" errorStyle="warning" allowBlank="1" showInputMessage="1" showErrorMessage="1" error="V zozname vyberte možnosť Úroveň aktivity. Vyberte možnosť ZRUŠIŤ a potom stlačením kombinácie klávesov ALT + ŠÍPKA NADOL si zobrazte možnosti. Potom pomocou klávesov ŠÍPKA NADOL a ENTER vyberte možnosť." prompt="V tejto bunke vyberte úroveň aktivity. Stlačením kombinácie klávesov ALT + ŠÍPKA NADOL si zobrazte možnosti. Potom pomocou klávesov ŠÍPKA NADOL a ENTER vyberte možnosť." sqref="B5:D5" xr:uid="{00000000-0002-0000-0000-000000000000}">
      <formula1>VyhľadávanieTypuCvičenia</formula1>
    </dataValidation>
    <dataValidation type="list" errorStyle="warning" allowBlank="1" showInputMessage="1" showErrorMessage="1" error="V zozname vyberte možnosť Imperiálny alebo Metrický. Potom vyberte možnosť ZRUŠIŤ a stlačením kombinácie klávesov ALT + ŠÍPKA NADOL zobrazte možnosti. Potom pomocou klávesov ŠÍPKA NADOL a ENTER vyberte možnosť." prompt="V tejto bunke vyberte imperiálny alebo metrický merný systém. Stlačením kombinácie klávesov ALT + ŠÍPKA NADOL si zobrazte možnosti. Potom pomocou klávesov ŠÍPKA NADOL a ENTER vyberte možnosť." sqref="H5:I5" xr:uid="{00000000-0002-0000-0000-000001000000}">
      <formula1>"IMPERIÁLNE,METRICKÝ"</formula1>
    </dataValidation>
    <dataValidation type="list" errorStyle="warning" allowBlank="1" showInputMessage="1" showErrorMessage="1" error="V zozname vyberte možnosť Žena alebo Muž. Vyberte možnosť ZRUŠIŤ a stlačením kombinácie klávesov ALT + ŠÍPKA NADOL si zobrazte možnosti. Potom pomocou klávesov ŠÍPKA NADOL a ENTER vyberte možnosť." prompt="V tejto bunke vyberte pohlavie. Stlačením kombinácie klávesov ALT + ŠÍPKA NADOL si zobrazte možnosti. Potom pomocou klávesov ŠÍPKA NADOL a ENTER vyberte možnosť." sqref="L7:M7" xr:uid="{00000000-0002-0000-0000-000002000000}">
      <formula1>"ŽENA,MUŽ"</formula1>
    </dataValidation>
    <dataValidation allowBlank="1" showInputMessage="1" showErrorMessage="1" prompt="V tomto hárku si vytvorte plán kalorického príjmu. Zadajte podrobnosti do buniek B4 až L7. Prehľad plánu je v bunkách B8 až L9. Údaje o kalorickom príjme sa začínajú v bunke B10." sqref="A1" xr:uid="{00000000-0002-0000-0000-000003000000}"/>
    <dataValidation allowBlank="1" showInputMessage="1" showErrorMessage="1" prompt="Čas na dosiahnutie cieľa sa automaticky aktualizuje v tejto bunke B3. Do buniek B9 a E9 zadajte počiatočný a koncový dátum cieľa. Poznámka sa začína v bunke H2 a aktualizuje sa na základe cieľa a pohlavia" sqref="B2:G2" xr:uid="{00000000-0002-0000-0000-000004000000}"/>
    <dataValidation allowBlank="1" showInputMessage="1" showErrorMessage="1" prompt="Vyberte úroveň aktivity v bunke nižšie" sqref="B4:D4" xr:uid="{00000000-0002-0000-0000-000005000000}"/>
    <dataValidation allowBlank="1" showInputMessage="1" showErrorMessage="1" prompt="V tejto bunke sa automaticky aktualizuje plán cvičenia na základe úrovne aktivity vybratej vľavo" sqref="E5:G5" xr:uid="{00000000-0002-0000-0000-000006000000}"/>
    <dataValidation allowBlank="1" showInputMessage="1" showErrorMessage="1" prompt="V bunke nižšie vyberte, čo chcete urobiť s hmotnosťou: zvýšiť, znížiť alebo udržať" sqref="B6:G6" xr:uid="{00000000-0002-0000-0000-000007000000}"/>
    <dataValidation type="list" errorStyle="warning" allowBlank="1" showInputMessage="1" showErrorMessage="1" error="V zozname vyberte možnosť Zvýšiť, Znížiť alebo Udržať. Potom vyberte možnosť ZRUŠIŤ a stlačením kombinácie klávesov ALT + ŠÍPKA NADOL zobrazte možnosti. Potom pomocou klávesov ŠÍPKA NADOL a ENTER vyberte možnosť." prompt="V tejto bunke vyberte, čo chcete urobiť so svojou hmotnosťou: Zvýšiť, Znížiť alebo Udržať. Potom vyberte možnosť ZRUŠIŤ a stlačením kombinácie klávesov ALT + ŠÍPKA NADOL zobrazte možnosti. Potom pomocou klávesov ŠÍPKA NADOL a ENTER vyberte možnosť." sqref="B7:G7" xr:uid="{00000000-0002-0000-0000-000008000000}">
      <formula1>"ZNÍŽIŤ, ZVÝŠIŤ, UDRŽAŤ"</formula1>
    </dataValidation>
    <dataValidation allowBlank="1" showInputMessage="1" showErrorMessage="1" prompt="V bunke nižšie zadajte výšku v metrike vybratej vyššie." sqref="H6:I6" xr:uid="{00000000-0002-0000-0000-000009000000}"/>
    <dataValidation allowBlank="1" showInputMessage="1" showErrorMessage="1" prompt="Do tejto bunky zadajte výšku v stopách alebo metroch. Do bunky vpravo zadajte palce alebo centimetre." sqref="H7" xr:uid="{00000000-0002-0000-0000-00000A000000}"/>
    <dataValidation allowBlank="1" showInputMessage="1" showErrorMessage="1" prompt="Do tejto bunky zadajte výšku v palcoch alebo centimetroch." sqref="I7" xr:uid="{00000000-0002-0000-0000-00000B000000}"/>
    <dataValidation allowBlank="1" showInputMessage="1" showErrorMessage="1" prompt="V bunke nižšie vyberte merný systém." sqref="H4:I4" xr:uid="{00000000-0002-0000-0000-00000C000000}"/>
    <dataValidation allowBlank="1" showInputMessage="1" showErrorMessage="1" prompt="Do bunky nižšie zadajte aktuálnu hmotnosť." sqref="J4:K4" xr:uid="{00000000-0002-0000-0000-00000D000000}"/>
    <dataValidation allowBlank="1" showInputMessage="1" showErrorMessage="1" prompt="Do tejto bunky zadajte aktuálnu hmotnosť." sqref="J5:K5" xr:uid="{00000000-0002-0000-0000-00000E000000}"/>
    <dataValidation allowBlank="1" showInputMessage="1" showErrorMessage="1" prompt="Do bunky nižšie zadajte cieľovú hmotnosť." sqref="J6:K6" xr:uid="{00000000-0002-0000-0000-00000F000000}"/>
    <dataValidation allowBlank="1" showInputMessage="1" showErrorMessage="1" prompt="Do tejto bunky zadajte cieľovú hmotnosť." sqref="J7:K7" xr:uid="{00000000-0002-0000-0000-000010000000}"/>
    <dataValidation allowBlank="1" showInputMessage="1" showErrorMessage="1" prompt="Do bunky nižšie zadajte vek." sqref="L4:M4" xr:uid="{00000000-0002-0000-0000-000011000000}"/>
    <dataValidation allowBlank="1" showInputMessage="1" showErrorMessage="1" prompt="Do tejto bunky zadajte vek." sqref="L5:M5" xr:uid="{00000000-0002-0000-0000-000012000000}"/>
    <dataValidation allowBlank="1" showInputMessage="1" showErrorMessage="1" prompt="V bunke nižšie vyberte pohlavie." sqref="L6:M6" xr:uid="{00000000-0002-0000-0000-000013000000}"/>
    <dataValidation allowBlank="1" showInputMessage="1" showErrorMessage="1" prompt="V bunke nižšie sa automaticky aktualizuje počet kalórií na spálenie." sqref="L8:M8" xr:uid="{00000000-0002-0000-0000-000014000000}"/>
    <dataValidation allowBlank="1" showInputMessage="1" showErrorMessage="1" prompt="V tejto bunke sa automaticky aktualizuje počet kalórií na spálenie." sqref="L9:M9" xr:uid="{00000000-0002-0000-0000-000015000000}"/>
    <dataValidation allowBlank="1" showInputMessage="1" showErrorMessage="1" prompt="Do nižšie zadajte počiatočný dátum cieľa." sqref="B8 D8" xr:uid="{00000000-0002-0000-0000-000016000000}"/>
    <dataValidation allowBlank="1" showInputMessage="1" showErrorMessage="1" prompt="Do tejto bunky zadajte počiatočný dátum cieľa." sqref="B9 D9" xr:uid="{00000000-0002-0000-0000-000017000000}"/>
    <dataValidation allowBlank="1" showInputMessage="1" showErrorMessage="1" prompt="V bunke nižšie sa automaticky aktualizuje konečný dátum cieľa." sqref="E8:G8" xr:uid="{00000000-0002-0000-0000-000018000000}"/>
    <dataValidation allowBlank="1" showInputMessage="1" showErrorMessage="1" prompt="V tejto bunke sa automaticky aktualizuje konečný dátum cieľa." sqref="E9:G9" xr:uid="{00000000-0002-0000-0000-000019000000}"/>
    <dataValidation allowBlank="1" showInputMessage="1" showErrorMessage="1" prompt="V tomto stĺpci pod týmto nadpisom sa automaticky aktualizuje týždeň." sqref="C10" xr:uid="{00000000-0002-0000-0000-00001A000000}"/>
    <dataValidation allowBlank="1" showInputMessage="1" showErrorMessage="1" prompt="V tomto stĺpci pod týmto nadpisom sa automaticky aktualizuje deň." sqref="D10" xr:uid="{00000000-0002-0000-0000-00001B000000}"/>
    <dataValidation allowBlank="1" showInputMessage="1" showErrorMessage="1" prompt="V tomto stĺpci pod týmto nadpisom sa automaticky vypočítava hmotnosť." sqref="E10" xr:uid="{00000000-0002-0000-0000-00001C000000}"/>
    <dataValidation allowBlank="1" showInputMessage="1" showErrorMessage="1" prompt="V tomto stĺpci pod týmto nadpisom sa automaticky vypočítava bazálny metabolizmus." sqref="F10" xr:uid="{00000000-0002-0000-0000-00001D000000}"/>
    <dataValidation allowBlank="1" showInputMessage="1" showErrorMessage="1" prompt="V tomto stĺpci pod týmto nadpisom sa automaticky vypočítavajú spotrebované kalórie." sqref="G10" xr:uid="{00000000-0002-0000-0000-00001E000000}"/>
    <dataValidation allowBlank="1" showInputMessage="1" showErrorMessage="1" prompt="V tomto stĺpci pod týmto nadpisom sa automaticky vypočítavajú spálené kalórie." sqref="H10" xr:uid="{00000000-0002-0000-0000-00001F000000}"/>
    <dataValidation allowBlank="1" showInputMessage="1" showErrorMessage="1" prompt="V tomto stĺpci pod týmto nadpisom sa automaticky vypočítava zisk alebo strata hmotnosti." sqref="L10" xr:uid="{00000000-0002-0000-0000-000020000000}"/>
    <dataValidation allowBlank="1" showInputMessage="1" showErrorMessage="1" prompt="V tomto stĺpci pod týmto nadpisom sa automaticky vypočítava kalorický prebytok alebo deficit." sqref="I10" xr:uid="{00000000-0002-0000-0000-000021000000}"/>
    <dataValidation allowBlank="1" showInputMessage="1" showErrorMessage="1" prompt="V tomto stĺpci pod týmto záhlavím sa automaticky vypočítavajú zostávajúce kalórie." sqref="J10" xr:uid="{00000000-0002-0000-0000-000022000000}"/>
    <dataValidation allowBlank="1" showInputMessage="1" showErrorMessage="1" prompt="V tomto stĺpci pod týmto nadpisom sa automaticky vypočítava zostávajúca hmotnosť na získanie alebo stratu." sqref="K10" xr:uid="{00000000-0002-0000-0000-000023000000}"/>
    <dataValidation allowBlank="1" showInputMessage="1" showErrorMessage="1" prompt="V tomto stĺpci pod týmto nadpisom sa automaticky vypočítava percento cieľa." sqref="M10" xr:uid="{00000000-0002-0000-0000-000024000000}"/>
    <dataValidation allowBlank="1" showInputMessage="1" showErrorMessage="1" prompt="V tejto bunke sa automaticky aktualizuje pokyn." sqref="B3:G3" xr:uid="{00000000-0002-0000-0000-000025000000}"/>
    <dataValidation allowBlank="1" showInputMessage="1" showErrorMessage="1" prompt="V tejto bunke je nadpis tohto hárka." sqref="B1:M1" xr:uid="{00000000-0002-0000-0000-000026000000}"/>
    <dataValidation allowBlank="1" showInputMessage="1" showErrorMessage="1" prompt="V bunke nižšie sa automaticky aktualizuje počiatočný denný kalorický príjem." sqref="J8:K8 J9:K9" xr:uid="{00000000-0002-0000-0000-000027000000}"/>
    <dataValidation allowBlank="1" showInputMessage="1" showErrorMessage="1" prompt="V bunke nižšie sa automaticky aktualizuje počiatočná denná kalorická potreba." sqref="H8:I8" xr:uid="{00000000-0002-0000-0000-000028000000}"/>
    <dataValidation allowBlank="1" showInputMessage="1" showErrorMessage="1" prompt="V tejto bunke sa automaticky aktualizuje počiatočná denná kalorická potreba." sqref="H9:I9" xr:uid="{00000000-0002-0000-0000-000029000000}"/>
    <dataValidation allowBlank="1" showInputMessage="1" showErrorMessage="1" prompt="V tomto stĺpci pod týmto nadpisom sa automaticky aktualizuje dátum. Riadok aktuálneho dňa a prvý deň každého riadka týždňa sú zvýraznené farbou RGB: 248,196,0 resp. RGB 242,242,242." sqref="B10" xr:uid="{00000000-0002-0000-0000-00002A000000}"/>
  </dataValidations>
  <printOptions horizontalCentered="1"/>
  <pageMargins left="0.25" right="0.25" top="0.75" bottom="0.75" header="0.3" footer="0.3"/>
  <pageSetup paperSize="9" scale="56" fitToHeight="0" orientation="landscape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showGridLines="0" workbookViewId="0"/>
  </sheetViews>
  <sheetFormatPr defaultRowHeight="19.5" customHeight="1" x14ac:dyDescent="0.2"/>
  <cols>
    <col min="1" max="1" width="1.25" customWidth="1"/>
    <col min="2" max="2" width="25.5" customWidth="1"/>
    <col min="3" max="3" width="61" customWidth="1"/>
    <col min="4" max="4" width="13.5" customWidth="1"/>
  </cols>
  <sheetData>
    <row r="1" spans="2:4" ht="44.25" customHeight="1" x14ac:dyDescent="0.2">
      <c r="B1" s="1" t="s">
        <v>24</v>
      </c>
      <c r="C1" s="30"/>
      <c r="D1" s="30"/>
    </row>
    <row r="2" spans="2:4" ht="17.25" customHeight="1" x14ac:dyDescent="0.2">
      <c r="B2" s="31" t="s">
        <v>25</v>
      </c>
      <c r="C2" s="32"/>
      <c r="D2" s="32"/>
    </row>
    <row r="3" spans="2:4" ht="19.5" customHeight="1" x14ac:dyDescent="0.2">
      <c r="B3" s="2" t="s">
        <v>26</v>
      </c>
      <c r="C3" s="2" t="s">
        <v>31</v>
      </c>
      <c r="D3" s="3" t="s">
        <v>37</v>
      </c>
    </row>
    <row r="4" spans="2:4" ht="19.5" customHeight="1" x14ac:dyDescent="0.2">
      <c r="B4" s="2" t="s">
        <v>27</v>
      </c>
      <c r="C4" s="2" t="s">
        <v>32</v>
      </c>
      <c r="D4" s="3">
        <v>1.2</v>
      </c>
    </row>
    <row r="5" spans="2:4" ht="19.5" customHeight="1" x14ac:dyDescent="0.2">
      <c r="B5" s="2" t="s">
        <v>28</v>
      </c>
      <c r="C5" s="2" t="s">
        <v>33</v>
      </c>
      <c r="D5" s="3">
        <v>1.375</v>
      </c>
    </row>
    <row r="6" spans="2:4" ht="19.5" customHeight="1" x14ac:dyDescent="0.2">
      <c r="B6" s="2" t="s">
        <v>2</v>
      </c>
      <c r="C6" s="2" t="s">
        <v>34</v>
      </c>
      <c r="D6" s="3">
        <v>1.55</v>
      </c>
    </row>
    <row r="7" spans="2:4" ht="19.5" customHeight="1" x14ac:dyDescent="0.2">
      <c r="B7" s="2" t="s">
        <v>29</v>
      </c>
      <c r="C7" s="2" t="s">
        <v>35</v>
      </c>
      <c r="D7" s="3">
        <v>1.7250000000000001</v>
      </c>
    </row>
    <row r="8" spans="2:4" ht="19.5" customHeight="1" x14ac:dyDescent="0.2">
      <c r="B8" s="2" t="s">
        <v>30</v>
      </c>
      <c r="C8" s="2" t="s">
        <v>36</v>
      </c>
      <c r="D8" s="3">
        <v>1.9</v>
      </c>
    </row>
  </sheetData>
  <pageMargins left="0.7" right="0.7" top="0.75" bottom="0.75" header="0.3" footer="0.3"/>
  <pageSetup paperSize="9" orientation="portrait" r:id="rId1"/>
  <picture r:id="rId2"/>
  <tableParts count="1">
    <tablePart r:id="rId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764BA367-232F-4D3F-BDB7-025FB92D3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BBFF35AA-74A2-4FE7-BD9F-4711195857D7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28F5D005-584A-412B-A37A-C049504EC11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TM04022393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ap:HeadingPairs>
  <ap:TitlesOfParts>
    <vt:vector baseType="lpstr" size="21">
      <vt:lpstr>Znižovanie kalorického príjmu</vt:lpstr>
      <vt:lpstr>Vyhľadávanie typu cvičenia</vt:lpstr>
      <vt:lpstr>CieľováHmotnosť</vt:lpstr>
      <vt:lpstr>CieľovýDátum</vt:lpstr>
      <vt:lpstr>Hmotnosť</vt:lpstr>
      <vt:lpstr>HmotnosťCieľ</vt:lpstr>
      <vt:lpstr>MernáJednotka</vt:lpstr>
      <vt:lpstr>OblasťNázvuStĺpca1..B5.1</vt:lpstr>
      <vt:lpstr>OblasťNázvuStĺpca2..L5.1</vt:lpstr>
      <vt:lpstr>OblasťNázvuStĺpca3..L7.1</vt:lpstr>
      <vt:lpstr>OblasťNázvuStĺpca4..L9.1</vt:lpstr>
      <vt:lpstr>OblasťNázvuStĺpca5..M998.1</vt:lpstr>
      <vt:lpstr>PočiatKal</vt:lpstr>
      <vt:lpstr>PočiatKalPríjem</vt:lpstr>
      <vt:lpstr>PočiatočnýDátum</vt:lpstr>
      <vt:lpstr>Pohlavie</vt:lpstr>
      <vt:lpstr>'Znižovanie kalorického príjmu'!Print_Titles</vt:lpstr>
      <vt:lpstr>Úroveň</vt:lpstr>
      <vt:lpstr>Vek</vt:lpstr>
      <vt:lpstr>VyhľadávanieTypuCvičenia</vt:lpstr>
      <vt:lpstr>ZostKalórie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2022-06-14T04:58:48Z</dcterms:created>
  <dcterms:modified xsi:type="dcterms:W3CDTF">2022-08-19T03:41:03Z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