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drawings/drawing22.xml" ContentType="application/vnd.openxmlformats-officedocument.drawing+xml"/>
  <Override PartName="/xl/charts/chart11.xml" ContentType="application/vnd.openxmlformats-officedocument.drawingml.chart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4"/>
  <workbookPr filterPrivacy="1" codeName="ThisWorkbook"/>
  <xr:revisionPtr revIDLastSave="0" documentId="13_ncr:1_{7B40873A-4701-4070-A4C2-7F6B38D1D7D7}" xr6:coauthVersionLast="47" xr6:coauthVersionMax="47" xr10:uidLastSave="{00000000-0000-0000-0000-000000000000}"/>
  <bookViews>
    <workbookView xWindow="-120" yWindow="-120" windowWidth="28620" windowHeight="16065" xr2:uid="{00000000-000D-0000-FFFF-FFFF00000000}"/>
  </bookViews>
  <sheets>
    <sheet name="Formulár ponuky" sheetId="1" r:id="rId1"/>
    <sheet name="Údaje grafu" sheetId="4" state="hidden" r:id="rId2"/>
    <sheet name="Rozpis nákladov" sheetId="2" r:id="rId3"/>
    <sheet name="Súhrn nákladov ponuky" sheetId="3" r:id="rId4"/>
  </sheets>
  <definedNames>
    <definedName name="Daň">'Rozpis nákladov'!$E$13</definedName>
    <definedName name="NadpisStĺpca2">Položky_ponuky[[#Headers],[Množstvo]]</definedName>
    <definedName name="_xlnm.Print_Titles" localSheetId="2">'Rozpis nákladov'!$3:$3</definedName>
    <definedName name="OblasťNadpisuRiadka1..C9">'Formulár ponuky'!$B$3</definedName>
    <definedName name="OblasťNadpisuRiadka1..E14">'Rozpis nákladov'!$D$12</definedName>
    <definedName name="OblasťNadpisuRiadka2..F9">'Formulár ponuky'!$E$3</definedName>
    <definedName name="OblasťNadpisuStĺpca1..B11.1">'Formulár ponuky'!$B$10</definedName>
    <definedName name="OblasťNadpisuStĺpca2..B13.1">'Formulár ponuky'!$B$12</definedName>
    <definedName name="OblasťNadpisuStĺpca3..B15.1">'Formulár ponuky'!$B$14</definedName>
    <definedName name="OblasťNadpisuStĺpca4..B19.1">'Formulár ponuky'!$B$18</definedName>
    <definedName name="SadzbaDane">'Rozpis nákladov'!$E$12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F10" i="2" l="1"/>
  <c r="F9" i="2"/>
  <c r="F8" i="2"/>
  <c r="F4" i="2"/>
  <c r="F7" i="2"/>
  <c r="F6" i="2"/>
  <c r="F5" i="2"/>
  <c r="E11" i="2"/>
  <c r="E13" i="2" s="1"/>
  <c r="E14" i="2" s="1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<sst xmlns="http://schemas.openxmlformats.org/spreadsheetml/2006/main" count="66" uniqueCount="60">
  <si>
    <t>Formulár stavebnej ponuky</t>
  </si>
  <si>
    <t>Informácie o vlastníkovi</t>
  </si>
  <si>
    <t>Meno</t>
  </si>
  <si>
    <t>Adresa</t>
  </si>
  <si>
    <t>Mesto, PSČ</t>
  </si>
  <si>
    <t>Telefón</t>
  </si>
  <si>
    <t>E-mail</t>
  </si>
  <si>
    <t>Názov projektu</t>
  </si>
  <si>
    <t>Rozsah práce</t>
  </si>
  <si>
    <t>Sem patrí rozsah práce projektu. Zadajte všetky požadované špecifikácie. 
Vzorový text: Toto je vzorový projekt postavenia veľkého schodiska. Na vytvorenie rámu použijeme len dosky 5 x 10 a 5 x 20, ako aj spojovacie prvky. Schody sa narežú z materiálu 5 x 10. Nepoužijú sa menšie než 50 mm skrutky.  Všetky klince budú minimálne osemdesiatky. Navrhovaná nosnosť je minimálne 220 kg na schod. Schody budú zarovno s domom. Podesta sa upevní k domu. Staviteľ sa postará o vyčistenie.</t>
  </si>
  <si>
    <t>Nie je zahrnuté</t>
  </si>
  <si>
    <t>Sem patria podrobnosti o projekte, ktoré nie sú zahrnuté. Zadajte všetko, čo nie je zahrnuté v tejto ponuke. 
Vzorový text: Nebude sa montovať žiadne zábradlie. Terén pripraví vlastník. Schody si namaľuje vlastník.</t>
  </si>
  <si>
    <t>Návrh spoločnosti</t>
  </si>
  <si>
    <t>Sem patrí návrh spoločnosti Zadajte prehľad návrhu vrátane toho, kto navrhuje prácu, očakávaného dátumu dokončenia a sumy návrhu.
Vzorový text: My, názov spoločnosti, navrhujeme vyššie uvedený rozsah práce, ktorý sa dokončí do dátumu dokončenia za celkovú sumu.</t>
  </si>
  <si>
    <t>Odoslal/-a: (zástupca spoločnosti)</t>
  </si>
  <si>
    <t>Prijatie vlastníkom</t>
  </si>
  <si>
    <t>Sem patrí prijatie vlastníkom. Zadajte meno vlastníka do potvrdenia, ktoré obsahuje dátum dokončenia a celkovú sumu uvedenú v návrhu spoločnosti. 
Vzorový text: Ja, meno vlastníka, prijímam vyššie uvedený rozsah práce navrhnutý na dokončenie do dátumu dokončenia za celkovú sumu.</t>
  </si>
  <si>
    <t>Odoslal/-a: (vlastník domu alebo oprávnený zástupca)</t>
  </si>
  <si>
    <t>Do tejto bunky zadajte meno vlastníka.</t>
  </si>
  <si>
    <t>Do tejto bunky zadajte adresu vlastníka.</t>
  </si>
  <si>
    <t>Do tejto bunky zadajte PSČ, mesto a štát vlastníka.</t>
  </si>
  <si>
    <t>Do tejto bunky zadajte telefónne číslo vlastníka.</t>
  </si>
  <si>
    <t>Do tejto bunky zadajte e-mailovú adresu vlastníka.</t>
  </si>
  <si>
    <t>Do tejto bunky zadajte názov projektu.</t>
  </si>
  <si>
    <t>Informácie o staviteľovi</t>
  </si>
  <si>
    <t>Spoločnosť</t>
  </si>
  <si>
    <t>Názov</t>
  </si>
  <si>
    <t>Dátum dokončenia</t>
  </si>
  <si>
    <t>Dátum</t>
  </si>
  <si>
    <t>Do tejto bunky zadajte názov spoločnosti staviteľa.</t>
  </si>
  <si>
    <t>Do tejto bunky zadajte meno staviteľa.</t>
  </si>
  <si>
    <t>Do tejto bunky zadajte adresu staviteľa.</t>
  </si>
  <si>
    <t>Do tejto bunky zadajte PSČ a mesto staviteľa.</t>
  </si>
  <si>
    <t>Do tejto bunky zadajte telefónne číslo staviteľa.</t>
  </si>
  <si>
    <t xml:space="preserve">Do tejto bunky zadajte e-mailovú adresu staviteľa. </t>
  </si>
  <si>
    <t>Do tejto bunky zadajte dátum dokončenia.</t>
  </si>
  <si>
    <t>Súčet</t>
  </si>
  <si>
    <t>Rozpis nákladov</t>
  </si>
  <si>
    <t>Zoznam materiálov a nákladov</t>
  </si>
  <si>
    <t>Množstvo</t>
  </si>
  <si>
    <t>Popis</t>
  </si>
  <si>
    <t>Doska 5 x 20 x 300</t>
  </si>
  <si>
    <t>Doska 5 x 10 x 300</t>
  </si>
  <si>
    <t>Spojovacie prvky</t>
  </si>
  <si>
    <t>Škatuľa skrutiek, 50 mm</t>
  </si>
  <si>
    <t>Škatuľa s klincami, 80 mm</t>
  </si>
  <si>
    <t>Rukavice, kožené</t>
  </si>
  <si>
    <t>Poplatky za prácu</t>
  </si>
  <si>
    <t>Náklady</t>
  </si>
  <si>
    <t>Medzisúčet</t>
  </si>
  <si>
    <t>Sadzba dane</t>
  </si>
  <si>
    <t>Daň</t>
  </si>
  <si>
    <t>Celkový súčet</t>
  </si>
  <si>
    <t xml:space="preserve"> </t>
  </si>
  <si>
    <t>Poradie nákladov</t>
  </si>
  <si>
    <t>Súhrn nákladov ponuky</t>
  </si>
  <si>
    <t>Rozpis materiálov a nákladov</t>
  </si>
  <si>
    <t>Koláčový graf zobrazujúci prvých 5 nákladov na materiál. Údaje sú založené na tabuľke Položky ponuky v hárku Rozpis nákladov.</t>
  </si>
  <si>
    <t>Poznámky</t>
  </si>
  <si>
    <t>Do tejto bunky zadajte poznámky.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</si>
</sst>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[&lt;=9999999]###\-####;\(###\)\ ###\-####"/>
    <numFmt numFmtId="166" formatCode=";;;"/>
    <numFmt numFmtId="168" formatCode="#,##0.00\ [$EUR];\-#,##0.00\ [$EUR]"/>
    <numFmt numFmtId="170" formatCode="#,##0_ ;\-#,##0\ "/>
    <numFmt numFmtId="172" formatCode="0_ ;\-0\ "/>
  </numFmts>
  <fonts count="22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wrapText="1"/>
    </xf>
    <xf numFmtId="0" fontId="4" fillId="0" borderId="2" applyNumberFormat="0" applyFill="0" applyProtection="0">
      <alignment vertical="center"/>
    </xf>
    <xf numFmtId="0" fontId="7" fillId="0" borderId="0" applyNumberFormat="0" applyFill="0" applyBorder="0" applyProtection="0"/>
    <xf numFmtId="0" fontId="12" fillId="0" borderId="2">
      <alignment horizontal="left"/>
    </xf>
    <xf numFmtId="0" fontId="10" fillId="0" borderId="3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Protection="0">
      <alignment horizontal="left"/>
    </xf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/>
    </xf>
    <xf numFmtId="168" fontId="8" fillId="2" borderId="1" applyAlignment="0" applyProtection="0"/>
    <xf numFmtId="10" fontId="9" fillId="0" borderId="0" applyFont="0" applyFill="0" applyBorder="0" applyProtection="0">
      <alignment horizontal="right"/>
    </xf>
    <xf numFmtId="0" fontId="9" fillId="0" borderId="0" applyNumberFormat="0" applyFont="0" applyFill="0" applyBorder="0">
      <alignment horizontal="right" wrapText="1" indent="1"/>
    </xf>
    <xf numFmtId="0" fontId="9" fillId="0" borderId="0">
      <alignment horizontal="left" vertical="top" wrapText="1"/>
    </xf>
    <xf numFmtId="0" fontId="8" fillId="0" borderId="0">
      <alignment horizontal="right" indent="1"/>
    </xf>
    <xf numFmtId="165" fontId="9" fillId="0" borderId="0" applyFont="0" applyFill="0" applyBorder="0" applyAlignment="0">
      <alignment horizontal="left" wrapText="1"/>
    </xf>
    <xf numFmtId="14" fontId="9" fillId="0" borderId="0" applyFont="0" applyFill="0" applyBorder="0" applyAlignment="0">
      <alignment horizontal="left" wrapText="1"/>
    </xf>
    <xf numFmtId="0" fontId="11" fillId="0" borderId="1" applyNumberFormat="0" applyFont="0" applyFill="0" applyAlignment="0" applyProtection="0"/>
    <xf numFmtId="0" fontId="13" fillId="0" borderId="0" applyNumberFormat="0" applyFill="0" applyBorder="0" applyAlignment="0" applyProtection="0"/>
    <xf numFmtId="0" fontId="9" fillId="0" borderId="5" applyNumberFormat="0" applyProtection="0">
      <alignment vertical="top" wrapText="1"/>
    </xf>
    <xf numFmtId="0" fontId="9" fillId="0" borderId="0">
      <alignment horizontal="right" indent="1"/>
    </xf>
    <xf numFmtId="0" fontId="3" fillId="0" borderId="0">
      <alignment horizontal="left" vertical="center" wrapText="1"/>
    </xf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6" borderId="7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7">
    <xf numFmtId="0" fontId="0" fillId="0" borderId="0" xfId="0">
      <alignment horizontal="left" wrapText="1"/>
    </xf>
    <xf numFmtId="0" fontId="5" fillId="0" borderId="0" xfId="0" applyFo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2" xfId="1">
      <alignment vertical="center"/>
    </xf>
    <xf numFmtId="10" fontId="0" fillId="0" borderId="0" xfId="11" applyFont="1">
      <alignment horizontal="right"/>
    </xf>
    <xf numFmtId="0" fontId="8" fillId="0" borderId="0" xfId="14">
      <alignment horizontal="right" indent="1"/>
    </xf>
    <xf numFmtId="0" fontId="12" fillId="0" borderId="2" xfId="3">
      <alignment horizontal="left"/>
    </xf>
    <xf numFmtId="0" fontId="0" fillId="0" borderId="1" xfId="17" applyFont="1" applyAlignment="1">
      <alignment horizontal="left" wrapText="1"/>
    </xf>
    <xf numFmtId="165" fontId="0" fillId="0" borderId="1" xfId="17" applyNumberFormat="1" applyFont="1" applyAlignment="1">
      <alignment horizontal="left" wrapText="1"/>
    </xf>
    <xf numFmtId="0" fontId="0" fillId="0" borderId="1" xfId="17" applyFont="1" applyFill="1" applyAlignment="1">
      <alignment horizontal="left" wrapText="1"/>
    </xf>
    <xf numFmtId="0" fontId="0" fillId="0" borderId="0" xfId="0" applyAlignment="1">
      <alignment horizontal="right" wrapText="1" indent="1"/>
    </xf>
    <xf numFmtId="0" fontId="9" fillId="0" borderId="5" xfId="19">
      <alignment vertical="top" wrapText="1"/>
    </xf>
    <xf numFmtId="14" fontId="0" fillId="0" borderId="1" xfId="17" applyNumberFormat="1" applyFont="1" applyAlignment="1">
      <alignment horizontal="left" wrapText="1"/>
    </xf>
    <xf numFmtId="0" fontId="13" fillId="0" borderId="0" xfId="18"/>
    <xf numFmtId="0" fontId="9" fillId="0" borderId="0" xfId="20">
      <alignment horizontal="right" indent="1"/>
    </xf>
    <xf numFmtId="0" fontId="14" fillId="0" borderId="0" xfId="0" applyFont="1">
      <alignment horizontal="left" wrapText="1"/>
    </xf>
    <xf numFmtId="166" fontId="2" fillId="0" borderId="0" xfId="0" applyNumberFormat="1" applyFont="1">
      <alignment horizontal="left" wrapText="1"/>
    </xf>
    <xf numFmtId="0" fontId="7" fillId="0" borderId="0" xfId="2"/>
    <xf numFmtId="0" fontId="7" fillId="0" borderId="4" xfId="2" applyBorder="1"/>
    <xf numFmtId="166" fontId="2" fillId="0" borderId="0" xfId="21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0" borderId="3" xfId="4">
      <alignment horizontal="left"/>
    </xf>
    <xf numFmtId="14" fontId="0" fillId="0" borderId="1" xfId="16" applyFont="1" applyBorder="1">
      <alignment horizontal="left" wrapText="1"/>
    </xf>
    <xf numFmtId="0" fontId="4" fillId="0" borderId="2" xfId="1">
      <alignment vertical="center"/>
    </xf>
    <xf numFmtId="0" fontId="0" fillId="0" borderId="0" xfId="13" applyFont="1">
      <alignment horizontal="left" vertical="top" wrapText="1"/>
    </xf>
    <xf numFmtId="0" fontId="9" fillId="0" borderId="0" xfId="13">
      <alignment horizontal="left" vertical="top" wrapText="1"/>
    </xf>
    <xf numFmtId="0" fontId="0" fillId="0" borderId="4" xfId="13" applyFont="1" applyBorder="1">
      <alignment horizontal="left" vertical="top" wrapText="1"/>
    </xf>
    <xf numFmtId="0" fontId="7" fillId="0" borderId="0" xfId="2"/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1" xfId="0" applyBorder="1">
      <alignment horizontal="left" wrapText="1"/>
    </xf>
    <xf numFmtId="0" fontId="7" fillId="0" borderId="4" xfId="2" applyBorder="1"/>
    <xf numFmtId="168" fontId="0" fillId="0" borderId="0" xfId="9" applyNumberFormat="1" applyFont="1" applyFill="1" applyBorder="1">
      <alignment horizontal="right"/>
    </xf>
    <xf numFmtId="168" fontId="0" fillId="0" borderId="0" xfId="0" applyNumberFormat="1" applyAlignment="1">
      <alignment horizontal="right"/>
    </xf>
    <xf numFmtId="168" fontId="8" fillId="2" borderId="1" xfId="10" applyNumberFormat="1" applyAlignment="1">
      <alignment horizontal="right"/>
    </xf>
    <xf numFmtId="172" fontId="0" fillId="0" borderId="0" xfId="7" applyNumberFormat="1" applyFont="1" applyFill="1" applyBorder="1">
      <alignment horizontal="left"/>
    </xf>
  </cellXfs>
  <cellStyles count="53">
    <cellStyle name="20 % - zvýraznenie1" xfId="30" builtinId="30" customBuiltin="1"/>
    <cellStyle name="20 % - zvýraznenie2" xfId="34" builtinId="34" customBuiltin="1"/>
    <cellStyle name="20 % - zvýraznenie3" xfId="38" builtinId="38" customBuiltin="1"/>
    <cellStyle name="20 % - zvýraznenie4" xfId="42" builtinId="42" customBuiltin="1"/>
    <cellStyle name="20 % - zvýraznenie5" xfId="46" builtinId="46" customBuiltin="1"/>
    <cellStyle name="20 % - zvýraznenie6" xfId="50" builtinId="50" customBuiltin="1"/>
    <cellStyle name="40 % - zvýraznenie1" xfId="31" builtinId="31" customBuiltin="1"/>
    <cellStyle name="40 % - zvýraznenie2" xfId="35" builtinId="35" customBuiltin="1"/>
    <cellStyle name="40 % - zvýraznenie3" xfId="39" builtinId="39" customBuiltin="1"/>
    <cellStyle name="40 % - zvýraznenie4" xfId="43" builtinId="43" customBuiltin="1"/>
    <cellStyle name="40 % - zvýraznenie5" xfId="47" builtinId="47" customBuiltin="1"/>
    <cellStyle name="40 % - zvýraznenie6" xfId="51" builtinId="51" customBuiltin="1"/>
    <cellStyle name="60 % - zvýraznenie1" xfId="32" builtinId="32" customBuiltin="1"/>
    <cellStyle name="60 % - zvýraznenie2" xfId="36" builtinId="36" customBuiltin="1"/>
    <cellStyle name="60 % - zvýraznenie3" xfId="40" builtinId="40" customBuiltin="1"/>
    <cellStyle name="60 % - zvýraznenie4" xfId="44" builtinId="44" customBuiltin="1"/>
    <cellStyle name="60 % - zvýraznenie5" xfId="48" builtinId="48" customBuiltin="1"/>
    <cellStyle name="60 % - zvýraznenie6" xfId="52" builtinId="52" customBuiltin="1"/>
    <cellStyle name="Čiarka" xfId="7" builtinId="3" customBuiltin="1"/>
    <cellStyle name="Čiarka [0]" xfId="8" builtinId="6" customBuiltin="1"/>
    <cellStyle name="Dátum" xfId="16" xr:uid="{00000000-0005-0000-0000-000004000000}"/>
    <cellStyle name="Dobrá" xfId="22" builtinId="26" customBuiltin="1"/>
    <cellStyle name="Hypertextové prepojenie" xfId="5" builtinId="8" customBuiltin="1"/>
    <cellStyle name="Kontrolná bunka" xfId="28" builtinId="23" customBuiltin="1"/>
    <cellStyle name="Mena" xfId="9" builtinId="4" customBuiltin="1"/>
    <cellStyle name="Mena [0]" xfId="10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8" builtinId="19" customBuiltin="1"/>
    <cellStyle name="Názov" xfId="1" builtinId="15" customBuiltin="1"/>
    <cellStyle name="Neutrálna" xfId="24" builtinId="28" customBuiltin="1"/>
    <cellStyle name="Normálna" xfId="0" builtinId="0" customBuiltin="1"/>
    <cellStyle name="Označenie Sadzba dane" xfId="20" xr:uid="{00000000-0005-0000-0000-000011000000}"/>
    <cellStyle name="Percentá" xfId="11" builtinId="5" customBuiltin="1"/>
    <cellStyle name="Použité hypertextové prepojenie" xfId="6" builtinId="9" customBuiltin="1"/>
    <cellStyle name="Poznámka" xfId="19" builtinId="10" customBuiltin="1"/>
    <cellStyle name="Prepojená bunka" xfId="27" builtinId="24" customBuiltin="1"/>
    <cellStyle name="Skrytý text z" xfId="21" xr:uid="{94107ABC-3EC0-41F4-83DF-FAAE91D4E678}"/>
    <cellStyle name="Spolu" xfId="14" builtinId="25" customBuiltin="1"/>
    <cellStyle name="Telefón" xfId="15" xr:uid="{00000000-0005-0000-0000-000010000000}"/>
    <cellStyle name="Text upozornenia" xfId="12" builtinId="11" customBuiltin="1"/>
    <cellStyle name="Vstup" xfId="17" builtinId="20" customBuiltin="1"/>
    <cellStyle name="Výpočet" xfId="26" builtinId="22" customBuiltin="1"/>
    <cellStyle name="Výstup" xfId="25" builtinId="21" customBuiltin="1"/>
    <cellStyle name="Vysvetľujúci text" xfId="13" builtinId="53" customBuiltin="1"/>
    <cellStyle name="Zlá" xfId="23" builtinId="27" customBuiltin="1"/>
    <cellStyle name="Zvýraznenie1" xfId="29" builtinId="29" customBuiltin="1"/>
    <cellStyle name="Zvýraznenie2" xfId="33" builtinId="33" customBuiltin="1"/>
    <cellStyle name="Zvýraznenie3" xfId="37" builtinId="37" customBuiltin="1"/>
    <cellStyle name="Zvýraznenie4" xfId="41" builtinId="41" customBuiltin="1"/>
    <cellStyle name="Zvýraznenie5" xfId="45" builtinId="45" customBuiltin="1"/>
    <cellStyle name="Zvýraznenie6" xfId="49" builtinId="49" customBuiltin="1"/>
  </cellStyles>
  <dxfs count="22">
    <dxf>
      <numFmt numFmtId="172" formatCode="0_ ;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8" formatCode="#,##0.00\ [$EUR];\-#,##0.00\ [$EUR]"/>
      <alignment horizontal="right" vertical="bottom" textRotation="0" wrapText="0" indent="0" justifyLastLine="0" shrinkToFit="0" readingOrder="0"/>
    </dxf>
    <dxf>
      <numFmt numFmtId="168" formatCode="#,##0.00\ [$EUR];\-#,##0.00\ [$EUR]"/>
    </dxf>
    <dxf>
      <numFmt numFmtId="168" formatCode="#,##0.00\ [$EUR];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right" vertical="bottom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PivotStyle="PivotStyleLight16">
    <tableStyle name="Hárok_stavebnej_ponuky_tabuľka1" pivot="0" count="6" xr9:uid="{00000000-0011-0000-FFFF-FFFF00000000}">
      <tableStyleElement type="headerRow" dxfId="21"/>
      <tableStyleElement type="totalRow" dxfId="20"/>
      <tableStyleElement type="lastColumn" dxfId="19"/>
      <tableStyleElement type="firstRowStripe" dxfId="18"/>
      <tableStyleElement type="lastHeaderCell" dxfId="17"/>
      <tableStyleElement type="lastTotalCell" dxfId="16"/>
    </tableStyle>
    <tableStyle name="Náklady" pivot="0" count="6" xr9:uid="{96B73B43-9DA1-4C0F-A9C0-07D79BBFB279}"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'Údaje grafu'!$B$3:$B$7</c:f>
              <c:strCache>
                <c:ptCount val="5"/>
                <c:pt idx="0">
                  <c:v>Poplatky za prácu</c:v>
                </c:pt>
                <c:pt idx="1">
                  <c:v>Doska 5 x 10 x 300</c:v>
                </c:pt>
                <c:pt idx="2">
                  <c:v>Spojovacie prvky</c:v>
                </c:pt>
                <c:pt idx="3">
                  <c:v>Doska 5 x 20 x 300</c:v>
                </c:pt>
                <c:pt idx="4">
                  <c:v>Rukavice, kožené</c:v>
                </c:pt>
              </c:strCache>
            </c:strRef>
          </c:cat>
          <c:val>
            <c:numRef>
              <c:f>'Údaje grafu'!$C$3:$C$7</c:f>
              <c:numCache>
                <c:formatCode>General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6-48DC-98CB-EC412D7E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58773826610685587"/>
          <c:y val="7.7780899794164735E-2"/>
          <c:w val="0.36286308334115808"/>
          <c:h val="0.82782393424398049"/>
        </c:manualLayout>
      </c:layout>
      <c:overlay val="0"/>
      <c:txPr>
        <a:bodyPr/>
        <a:lstStyle/>
        <a:p>
          <a:pPr rtl="0">
            <a:defRPr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1438275</xdr:colOff>
      <xdr:row>0</xdr:row>
      <xdr:rowOff>135765</xdr:rowOff>
    </xdr:from>
    <xdr:to>
      <xdr:col>5</xdr:col>
      <xdr:colOff>2514465</xdr:colOff>
      <xdr:row>0</xdr:row>
      <xdr:rowOff>673860</xdr:rowOff>
    </xdr:to>
    <xdr:pic>
      <xdr:nvPicPr>
        <xdr:cNvPr id="2" name="Zástupné logo" descr="Zástupné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48575" y="135765"/>
          <a:ext cx="1076190" cy="53809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2584450</xdr:colOff>
      <xdr:row>2</xdr:row>
      <xdr:rowOff>4114800</xdr:rowOff>
    </xdr:to>
    <xdr:graphicFrame macro="">
      <xdr:nvGraphicFramePr>
        <xdr:cNvPr id="2" name="Prvých_5_nákladov_graf" descr="Koláčový graf zobrazujúci prvých 5 nákladov na materiál. Údaje sú založené na tabuľke Položky ponuky v hárku Rozpis nákladov.">
          <a:extLst>
            <a:ext uri="{FF2B5EF4-FFF2-40B4-BE49-F238E27FC236}">
              <a16:creationId xmlns:a16="http://schemas.microsoft.com/office/drawing/2014/main" id="{14BA8CEF-CEEB-465E-A781-EB3B9C45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ložky_ponuky" displayName="Položky_ponuky" ref="B3:F11" totalsRowCount="1">
  <tableColumns count="5">
    <tableColumn id="1" xr3:uid="{00000000-0010-0000-0000-000001000000}" name="Množstvo" dataDxfId="0" totalsRowDxfId="8"/>
    <tableColumn id="2" xr3:uid="{00000000-0010-0000-0000-000002000000}" name="Popis" totalsRowDxfId="7"/>
    <tableColumn id="3" xr3:uid="{00000000-0010-0000-0000-000003000000}" name="Náklady" totalsRowLabel="Medzisúčet" dataDxfId="3" totalsRowDxfId="6"/>
    <tableColumn id="4" xr3:uid="{00000000-0010-0000-0000-000004000000}" name="Súčet" totalsRowFunction="sum" dataDxfId="2" totalsRowDxfId="1">
      <calculatedColumnFormula>IFERROR(Položky_ponuky[[#This Row],[Náklady]]*Položky_ponuky[[#This Row],[Množstvo]], "")</calculatedColumnFormula>
    </tableColumn>
    <tableColumn id="5" xr3:uid="{00000000-0010-0000-0000-000005000000}" name="Poradie nákladov" dataDxfId="5" totalsRowDxfId="4">
      <calculatedColumnFormula>_xlfn.RANK.EQ(Položky_ponuky[[#This Row],[Súčet]],Položky_ponuky[Súčet])</calculatedColumnFormula>
    </tableColumn>
  </tableColumns>
  <tableStyleInfo name="Náklady" showFirstColumn="0" showLastColumn="1" showRowStripes="1" showColumnStripes="0"/>
  <extLst>
    <ext xmlns:x14="http://schemas.microsoft.com/office/spreadsheetml/2009/9/main" uri="{504A1905-F514-4f6f-8877-14C23A59335A}">
      <x14:table altTextSummary="Do tejto tabuľky zadajte množstvo, popis a cenu. Súčet sa vypočítava automaticky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.625" customWidth="1"/>
    <col min="3" max="3" width="35" customWidth="1"/>
    <col min="4" max="4" width="2.625" customWidth="1"/>
    <col min="5" max="5" width="20.625" customWidth="1"/>
    <col min="6" max="6" width="35.75" customWidth="1"/>
    <col min="7" max="7" width="2.625" customWidth="1"/>
  </cols>
  <sheetData>
    <row r="1" spans="2:6" ht="65.099999999999994" customHeight="1" thickBot="1" x14ac:dyDescent="0.25">
      <c r="B1" s="24" t="s">
        <v>0</v>
      </c>
      <c r="C1" s="24"/>
      <c r="D1" s="24"/>
      <c r="E1" s="24"/>
      <c r="F1" s="4"/>
    </row>
    <row r="2" spans="2:6" ht="35.1" customHeight="1" thickTop="1" x14ac:dyDescent="0.25">
      <c r="B2" s="28" t="s">
        <v>1</v>
      </c>
      <c r="C2" s="28"/>
      <c r="E2" s="18" t="s">
        <v>24</v>
      </c>
      <c r="F2" s="18"/>
    </row>
    <row r="3" spans="2:6" ht="45" customHeight="1" x14ac:dyDescent="0.2">
      <c r="B3" t="s">
        <v>2</v>
      </c>
      <c r="C3" s="8" t="s">
        <v>18</v>
      </c>
      <c r="D3" s="1"/>
      <c r="E3" t="s">
        <v>25</v>
      </c>
      <c r="F3" s="8" t="s">
        <v>29</v>
      </c>
    </row>
    <row r="4" spans="2:6" ht="30" customHeight="1" x14ac:dyDescent="0.2">
      <c r="B4" t="s">
        <v>3</v>
      </c>
      <c r="C4" s="8" t="s">
        <v>19</v>
      </c>
      <c r="D4" s="1"/>
      <c r="E4" t="s">
        <v>26</v>
      </c>
      <c r="F4" s="8" t="s">
        <v>30</v>
      </c>
    </row>
    <row r="5" spans="2:6" ht="30" customHeight="1" x14ac:dyDescent="0.2">
      <c r="B5" t="s">
        <v>4</v>
      </c>
      <c r="C5" s="8" t="s">
        <v>20</v>
      </c>
      <c r="D5" s="1"/>
      <c r="E5" t="s">
        <v>3</v>
      </c>
      <c r="F5" s="8" t="s">
        <v>31</v>
      </c>
    </row>
    <row r="6" spans="2:6" ht="30" customHeight="1" x14ac:dyDescent="0.2">
      <c r="B6" t="s">
        <v>5</v>
      </c>
      <c r="C6" s="9" t="s">
        <v>21</v>
      </c>
      <c r="D6" s="1"/>
      <c r="E6" t="s">
        <v>4</v>
      </c>
      <c r="F6" s="8" t="s">
        <v>32</v>
      </c>
    </row>
    <row r="7" spans="2:6" ht="30" customHeight="1" x14ac:dyDescent="0.2">
      <c r="B7" t="s">
        <v>6</v>
      </c>
      <c r="C7" s="10" t="s">
        <v>22</v>
      </c>
      <c r="D7" s="1"/>
      <c r="E7" t="s">
        <v>5</v>
      </c>
      <c r="F7" s="9" t="s">
        <v>33</v>
      </c>
    </row>
    <row r="8" spans="2:6" ht="30" customHeight="1" x14ac:dyDescent="0.2">
      <c r="B8" s="29" t="s">
        <v>7</v>
      </c>
      <c r="C8" s="30" t="s">
        <v>23</v>
      </c>
      <c r="D8" s="1"/>
      <c r="E8" t="s">
        <v>6</v>
      </c>
      <c r="F8" s="10" t="s">
        <v>34</v>
      </c>
    </row>
    <row r="9" spans="2:6" ht="30" customHeight="1" x14ac:dyDescent="0.2">
      <c r="B9" s="29"/>
      <c r="C9" s="30"/>
      <c r="D9" s="1"/>
      <c r="E9" t="s">
        <v>27</v>
      </c>
      <c r="F9" s="13" t="s">
        <v>35</v>
      </c>
    </row>
    <row r="10" spans="2:6" ht="35.1" customHeight="1" thickBot="1" x14ac:dyDescent="0.3">
      <c r="B10" s="7" t="s">
        <v>8</v>
      </c>
      <c r="C10" s="7"/>
      <c r="D10" s="7"/>
      <c r="E10" s="7"/>
      <c r="F10" s="7"/>
    </row>
    <row r="11" spans="2:6" ht="150" customHeight="1" thickTop="1" x14ac:dyDescent="0.2">
      <c r="B11" s="25" t="s">
        <v>9</v>
      </c>
      <c r="C11" s="26"/>
      <c r="D11" s="26"/>
      <c r="E11" s="26"/>
      <c r="F11" s="26"/>
    </row>
    <row r="12" spans="2:6" ht="35.1" customHeight="1" thickBot="1" x14ac:dyDescent="0.3">
      <c r="B12" s="7" t="s">
        <v>10</v>
      </c>
      <c r="C12" s="7"/>
      <c r="D12" s="7"/>
      <c r="E12" s="7"/>
      <c r="F12" s="7"/>
    </row>
    <row r="13" spans="2:6" ht="45" customHeight="1" thickTop="1" x14ac:dyDescent="0.2">
      <c r="B13" s="25" t="s">
        <v>11</v>
      </c>
      <c r="C13" s="26"/>
      <c r="D13" s="26"/>
      <c r="E13" s="26"/>
      <c r="F13" s="26"/>
    </row>
    <row r="14" spans="2:6" ht="35.1" customHeight="1" thickBot="1" x14ac:dyDescent="0.3">
      <c r="B14" s="7" t="s">
        <v>12</v>
      </c>
      <c r="C14" s="7"/>
      <c r="D14" s="7"/>
      <c r="E14" s="7"/>
      <c r="F14" s="7"/>
    </row>
    <row r="15" spans="2:6" ht="95.1" customHeight="1" thickTop="1" x14ac:dyDescent="0.2">
      <c r="B15" s="25" t="s">
        <v>13</v>
      </c>
      <c r="C15" s="26"/>
      <c r="D15" s="26"/>
      <c r="E15" s="26"/>
      <c r="F15" s="26"/>
    </row>
    <row r="16" spans="2:6" ht="30" customHeight="1" x14ac:dyDescent="0.2">
      <c r="B16" s="31"/>
      <c r="C16" s="31"/>
      <c r="E16" s="23"/>
      <c r="F16" s="23"/>
    </row>
    <row r="17" spans="2:6" ht="18" customHeight="1" x14ac:dyDescent="0.25">
      <c r="B17" s="22" t="s">
        <v>14</v>
      </c>
      <c r="C17" s="22"/>
      <c r="E17" s="22" t="s">
        <v>28</v>
      </c>
      <c r="F17" s="22"/>
    </row>
    <row r="18" spans="2:6" ht="30" customHeight="1" thickBot="1" x14ac:dyDescent="0.3">
      <c r="B18" s="7" t="s">
        <v>15</v>
      </c>
      <c r="C18" s="7"/>
      <c r="D18" s="7"/>
      <c r="E18" s="7"/>
      <c r="F18" s="7"/>
    </row>
    <row r="19" spans="2:6" ht="95.1" customHeight="1" thickTop="1" x14ac:dyDescent="0.2">
      <c r="B19" s="27" t="s">
        <v>16</v>
      </c>
      <c r="C19" s="27"/>
      <c r="D19" s="27"/>
      <c r="E19" s="27"/>
      <c r="F19" s="27"/>
    </row>
    <row r="20" spans="2:6" ht="30" customHeight="1" x14ac:dyDescent="0.2">
      <c r="B20" s="21"/>
      <c r="C20" s="21"/>
      <c r="E20" s="23"/>
      <c r="F20" s="23"/>
    </row>
    <row r="21" spans="2:6" ht="18" customHeight="1" x14ac:dyDescent="0.25">
      <c r="B21" s="22" t="s">
        <v>17</v>
      </c>
      <c r="C21" s="22"/>
      <c r="E21" s="22" t="s">
        <v>28</v>
      </c>
      <c r="F21" s="22"/>
    </row>
  </sheetData>
  <dataConsolidate/>
  <mergeCells count="16">
    <mergeCell ref="B20:C20"/>
    <mergeCell ref="B21:C21"/>
    <mergeCell ref="E21:F21"/>
    <mergeCell ref="E20:F20"/>
    <mergeCell ref="B1:E1"/>
    <mergeCell ref="B13:F13"/>
    <mergeCell ref="B15:F15"/>
    <mergeCell ref="B19:F19"/>
    <mergeCell ref="B2:C2"/>
    <mergeCell ref="B8:B9"/>
    <mergeCell ref="C8:C9"/>
    <mergeCell ref="B11:F11"/>
    <mergeCell ref="B16:C16"/>
    <mergeCell ref="B17:C17"/>
    <mergeCell ref="E17:F17"/>
    <mergeCell ref="E16:F16"/>
  </mergeCells>
  <conditionalFormatting sqref="B15 B11 B13 B19">
    <cfRule type="expression" dxfId="9" priority="1">
      <formula>B11=""</formula>
    </cfRule>
  </conditionalFormatting>
  <dataValidations count="25">
    <dataValidation allowBlank="1" showInputMessage="1" showErrorMessage="1" prompt="V tomto zošite vytvorte formulár stavebnej ponuky. V tomto hárku zadajte informácie o vlastníkovi a staviteľovi, rozsahu práce a podrobnosti o nezahrnutých položkách." sqref="A1" xr:uid="{00000000-0002-0000-0000-000000000000}"/>
    <dataValidation allowBlank="1" showInputMessage="1" showErrorMessage="1" prompt="Do tejto bunky pridajte logo spoločnosti." sqref="F1" xr:uid="{00000000-0002-0000-0000-000001000000}"/>
    <dataValidation allowBlank="1" showInputMessage="1" showErrorMessage="1" prompt="Do buniek E3 až F9 zadajte informácie o staviteľovi" sqref="E2:F2" xr:uid="{00000000-0002-0000-0000-000002000000}"/>
    <dataValidation allowBlank="1" showInputMessage="1" showErrorMessage="1" prompt="Do bunky napravo zadajte dátum dokončenia." sqref="E9" xr:uid="{00000000-0002-0000-0000-000003000000}"/>
    <dataValidation allowBlank="1" showInputMessage="1" showErrorMessage="1" prompt="Do bunky napravo zadajte meno vlastníka." sqref="B3" xr:uid="{00000000-0002-0000-0000-000004000000}"/>
    <dataValidation allowBlank="1" showInputMessage="1" showErrorMessage="1" prompt="Do bunky napravo zadajte adresu vlastníka." sqref="B4" xr:uid="{00000000-0002-0000-0000-000005000000}"/>
    <dataValidation allowBlank="1" showInputMessage="1" showErrorMessage="1" prompt="Do bunky napravo zadajte PSČ a mesto vlastníka." sqref="B5" xr:uid="{00000000-0002-0000-0000-000006000000}"/>
    <dataValidation allowBlank="1" showInputMessage="1" showErrorMessage="1" prompt="Do bunky napravo zadajte telefónne číslo vlastníka." sqref="B6" xr:uid="{00000000-0002-0000-0000-000007000000}"/>
    <dataValidation allowBlank="1" showInputMessage="1" showErrorMessage="1" prompt="Do bunky napravo zadajte e-mailovú adresu vlastníka." sqref="B7" xr:uid="{00000000-0002-0000-0000-000008000000}"/>
    <dataValidation allowBlank="1" showInputMessage="1" showErrorMessage="1" prompt="Do bunky napravo zadajte názov projektu." sqref="B8:B9" xr:uid="{00000000-0002-0000-0000-000009000000}"/>
    <dataValidation allowBlank="1" showInputMessage="1" showErrorMessage="1" prompt="Do bunky napravo zadajte názov spoločnosti staviteľa." sqref="E3" xr:uid="{00000000-0002-0000-0000-00000A000000}"/>
    <dataValidation allowBlank="1" showInputMessage="1" showErrorMessage="1" prompt="Do bunky napravo zadajte meno staviteľa." sqref="E4" xr:uid="{00000000-0002-0000-0000-00000B000000}"/>
    <dataValidation allowBlank="1" showInputMessage="1" showErrorMessage="1" prompt="Do bunky napravo zadajte adresu staviteľa." sqref="E5" xr:uid="{00000000-0002-0000-0000-00000C000000}"/>
    <dataValidation allowBlank="1" showInputMessage="1" showErrorMessage="1" prompt="Do bunky napravo zadajte PSČ a mesto staviteľa." sqref="E6" xr:uid="{00000000-0002-0000-0000-00000D000000}"/>
    <dataValidation allowBlank="1" showInputMessage="1" showErrorMessage="1" prompt="Do bunky napravo zadajte telefónne číslo staviteľa." sqref="E7" xr:uid="{00000000-0002-0000-0000-00000E000000}"/>
    <dataValidation allowBlank="1" showInputMessage="1" showErrorMessage="1" prompt="Do bunky napravo zadajte e-mailovú adresu staviteľa." sqref="E8" xr:uid="{00000000-0002-0000-0000-00000F000000}"/>
    <dataValidation allowBlank="1" showInputMessage="1" showErrorMessage="1" prompt="Do buniek B3 až C9 zadajte informácie o vlastníkovi a do buniek E2 až F9 informácie o staviteľovi." sqref="B2:C2" xr:uid="{00000000-0002-0000-0000-000010000000}"/>
    <dataValidation allowBlank="1" showInputMessage="1" showErrorMessage="1" prompt="Do bunky nižšie zadajte rozsah práce." sqref="B10" xr:uid="{00000000-0002-0000-0000-000011000000}"/>
    <dataValidation allowBlank="1" showInputMessage="1" showErrorMessage="1" prompt="Do bunky nižšie zadajte, čo nie je zahrnuté v tejto ponuke." sqref="B12" xr:uid="{00000000-0002-0000-0000-000012000000}"/>
    <dataValidation allowBlank="1" showInputMessage="1" showErrorMessage="1" prompt="Do bunky nižšie zadajte návrh spoločnosti." sqref="B14" xr:uid="{00000000-0002-0000-0000-000013000000}"/>
    <dataValidation allowBlank="1" showInputMessage="1" showErrorMessage="1" prompt="Do bunky nižšie zadajte prijatie vlastníkom." sqref="B18" xr:uid="{00000000-0002-0000-0000-000014000000}"/>
    <dataValidation allowBlank="1" showInputMessage="1" showErrorMessage="1" prompt="V tejto bunke sa nachádza nadpis tohto hárka. Do bunky napravo pridajte logo spoločnosti." sqref="B1:E1" xr:uid="{00000000-0002-0000-0000-000015000000}"/>
    <dataValidation allowBlank="1" showInputMessage="1" showErrorMessage="1" prompt="Do tejto bunky zadajte podpis zástupcu spoločnosti a do bunky E16 dátum." sqref="B16:C16" xr:uid="{00000000-0002-0000-0000-000016000000}"/>
    <dataValidation allowBlank="1" showInputMessage="1" showErrorMessage="1" prompt="Do tejto bunky zadajte dátum podpisu." sqref="E16:F16 E20:F20" xr:uid="{00000000-0002-0000-0000-000017000000}"/>
    <dataValidation allowBlank="1" showInputMessage="1" showErrorMessage="1" prompt="Do tejto bunky zadajte podpis vlastníka alebo oprávneného zástupcu a do bunky E20 dátum." sqref="B20:C20" xr:uid="{00000000-0002-0000-0000-00001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dimension ref="B2:C7"/>
  <sheetViews>
    <sheetView showGridLines="0" workbookViewId="0"/>
  </sheetViews>
  <sheetFormatPr defaultRowHeight="14.25" x14ac:dyDescent="0.2"/>
  <cols>
    <col min="2" max="2" width="22.875" customWidth="1"/>
  </cols>
  <sheetData>
    <row r="2" spans="2:3" x14ac:dyDescent="0.2">
      <c r="C2" t="s">
        <v>36</v>
      </c>
    </row>
    <row r="3" spans="2:3" x14ac:dyDescent="0.2">
      <c r="B3" t="str">
        <f>INDEX(Položky_ponuky[#Data],MATCH(1,Položky_ponuky[Poradie nákladov],0),2)</f>
        <v>Poplatky za prácu</v>
      </c>
      <c r="C3">
        <f>INDEX(Položky_ponuky[#Data],MATCH(1,Položky_ponuky[Poradie nákladov],0),4)</f>
        <v>200</v>
      </c>
    </row>
    <row r="4" spans="2:3" x14ac:dyDescent="0.2">
      <c r="B4" t="str">
        <f>INDEX(Položky_ponuky[#Data],MATCH(2,Položky_ponuky[Poradie nákladov],0),2)</f>
        <v>Doska 5 x 10 x 300</v>
      </c>
      <c r="C4">
        <f>INDEX(Položky_ponuky[#Data],MATCH(2,Položky_ponuky[Poradie nákladov],0),4)</f>
        <v>99.399999999999991</v>
      </c>
    </row>
    <row r="5" spans="2:3" x14ac:dyDescent="0.2">
      <c r="B5" t="str">
        <f>INDEX(Položky_ponuky[#Data],MATCH(3,Položky_ponuky[Poradie nákladov],0),2)</f>
        <v>Spojovacie prvky</v>
      </c>
      <c r="C5">
        <f>INDEX(Položky_ponuky[#Data],MATCH(3,Položky_ponuky[Poradie nákladov],0),4)</f>
        <v>74.7</v>
      </c>
    </row>
    <row r="6" spans="2:3" x14ac:dyDescent="0.2">
      <c r="B6" t="str">
        <f>INDEX(Položky_ponuky[#Data],MATCH(4,Položky_ponuky[Poradie nákladov],0),2)</f>
        <v>Doska 5 x 20 x 300</v>
      </c>
      <c r="C6">
        <f>INDEX(Položky_ponuky[#Data],MATCH(4,Položky_ponuky[Poradie nákladov],0),4)</f>
        <v>33.75</v>
      </c>
    </row>
    <row r="7" spans="2:3" x14ac:dyDescent="0.2">
      <c r="B7" t="str">
        <f>INDEX(Položky_ponuky[#Data],MATCH(5,Položky_ponuky[Poradie nákladov],0),2)</f>
        <v>Rukavice, kožené</v>
      </c>
      <c r="C7">
        <f>INDEX(Položky_ponuky[#Data],MATCH(5,Položky_ponuky[Poradie nákladov],0),4)</f>
        <v>15.5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autoPageBreaks="0" fitToPage="1"/>
  </sheetPr>
  <dimension ref="A1:F14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1.625" customWidth="1"/>
    <col min="3" max="3" width="42.625" customWidth="1"/>
    <col min="4" max="5" width="18.625" customWidth="1"/>
    <col min="6" max="6" width="13.375" style="16" hidden="1" customWidth="1"/>
    <col min="7" max="7" width="2.625" customWidth="1"/>
  </cols>
  <sheetData>
    <row r="1" spans="1:6" ht="65.099999999999994" customHeight="1" thickBot="1" x14ac:dyDescent="0.25">
      <c r="B1" s="24" t="s">
        <v>37</v>
      </c>
      <c r="C1" s="24"/>
      <c r="D1" s="24"/>
      <c r="E1" s="24"/>
      <c r="F1" s="16" t="s">
        <v>53</v>
      </c>
    </row>
    <row r="2" spans="1:6" ht="36.950000000000003" customHeight="1" thickTop="1" x14ac:dyDescent="0.25">
      <c r="B2" s="32" t="s">
        <v>38</v>
      </c>
      <c r="C2" s="32"/>
      <c r="D2" s="32"/>
      <c r="E2" s="32"/>
    </row>
    <row r="3" spans="1:6" ht="30" customHeight="1" x14ac:dyDescent="0.2">
      <c r="B3" s="2" t="s">
        <v>39</v>
      </c>
      <c r="C3" s="2" t="s">
        <v>40</v>
      </c>
      <c r="D3" t="s">
        <v>48</v>
      </c>
      <c r="E3" t="s">
        <v>36</v>
      </c>
      <c r="F3" s="16" t="s">
        <v>54</v>
      </c>
    </row>
    <row r="4" spans="1:6" ht="30" customHeight="1" x14ac:dyDescent="0.2">
      <c r="B4" s="36">
        <v>5</v>
      </c>
      <c r="C4" t="s">
        <v>41</v>
      </c>
      <c r="D4" s="33">
        <v>6.75</v>
      </c>
      <c r="E4" s="33">
        <f>IFERROR(Položky_ponuky[[#This Row],[Náklady]]*Položky_ponuky[[#This Row],[Množstvo]], "")</f>
        <v>33.75</v>
      </c>
      <c r="F4" s="16">
        <f>_xlfn.RANK.EQ(Položky_ponuky[[#This Row],[Súčet]],Položky_ponuky[Súčet])</f>
        <v>4</v>
      </c>
    </row>
    <row r="5" spans="1:6" ht="30" customHeight="1" x14ac:dyDescent="0.2">
      <c r="B5" s="36">
        <v>20</v>
      </c>
      <c r="C5" t="s">
        <v>42</v>
      </c>
      <c r="D5" s="33">
        <v>4.97</v>
      </c>
      <c r="E5" s="33">
        <f>IFERROR(Položky_ponuky[[#This Row],[Náklady]]*Položky_ponuky[[#This Row],[Množstvo]], "")</f>
        <v>99.399999999999991</v>
      </c>
      <c r="F5" s="16">
        <f>_xlfn.RANK.EQ(Položky_ponuky[[#This Row],[Súčet]],Položky_ponuky[Súčet])</f>
        <v>2</v>
      </c>
    </row>
    <row r="6" spans="1:6" ht="30" customHeight="1" x14ac:dyDescent="0.2">
      <c r="B6" s="36">
        <v>30</v>
      </c>
      <c r="C6" t="s">
        <v>43</v>
      </c>
      <c r="D6" s="33">
        <v>2.4900000000000002</v>
      </c>
      <c r="E6" s="33">
        <f>IFERROR(Položky_ponuky[[#This Row],[Náklady]]*Položky_ponuky[[#This Row],[Množstvo]], "")</f>
        <v>74.7</v>
      </c>
      <c r="F6" s="16">
        <f>_xlfn.RANK.EQ(Položky_ponuky[[#This Row],[Súčet]],Položky_ponuky[Súčet])</f>
        <v>3</v>
      </c>
    </row>
    <row r="7" spans="1:6" ht="30" customHeight="1" x14ac:dyDescent="0.2">
      <c r="B7" s="36">
        <v>2</v>
      </c>
      <c r="C7" t="s">
        <v>44</v>
      </c>
      <c r="D7" s="33">
        <v>6.67</v>
      </c>
      <c r="E7" s="33">
        <f>IFERROR(Položky_ponuky[[#This Row],[Náklady]]*Položky_ponuky[[#This Row],[Množstvo]], "")</f>
        <v>13.34</v>
      </c>
      <c r="F7" s="16">
        <f>_xlfn.RANK.EQ(Položky_ponuky[[#This Row],[Súčet]],Položky_ponuky[Súčet])</f>
        <v>6</v>
      </c>
    </row>
    <row r="8" spans="1:6" ht="30" customHeight="1" x14ac:dyDescent="0.2">
      <c r="B8" s="36">
        <v>2</v>
      </c>
      <c r="C8" t="s">
        <v>45</v>
      </c>
      <c r="D8" s="33">
        <v>3.25</v>
      </c>
      <c r="E8" s="33">
        <f>IFERROR(Položky_ponuky[[#This Row],[Náklady]]*Položky_ponuky[[#This Row],[Množstvo]], "")</f>
        <v>6.5</v>
      </c>
      <c r="F8" s="16">
        <f>_xlfn.RANK.EQ(Položky_ponuky[[#This Row],[Súčet]],Položky_ponuky[Súčet])</f>
        <v>7</v>
      </c>
    </row>
    <row r="9" spans="1:6" ht="30" customHeight="1" x14ac:dyDescent="0.2">
      <c r="B9" s="36">
        <v>2</v>
      </c>
      <c r="C9" t="s">
        <v>46</v>
      </c>
      <c r="D9" s="33">
        <v>7.75</v>
      </c>
      <c r="E9" s="33">
        <f>IFERROR(Položky_ponuky[[#This Row],[Náklady]]*Položky_ponuky[[#This Row],[Množstvo]], "")</f>
        <v>15.5</v>
      </c>
      <c r="F9" s="16">
        <f>_xlfn.RANK.EQ(Položky_ponuky[[#This Row],[Súčet]],Položky_ponuky[Súčet])</f>
        <v>5</v>
      </c>
    </row>
    <row r="10" spans="1:6" ht="30" customHeight="1" x14ac:dyDescent="0.2">
      <c r="B10" s="36">
        <v>2</v>
      </c>
      <c r="C10" t="s">
        <v>47</v>
      </c>
      <c r="D10" s="33">
        <v>100</v>
      </c>
      <c r="E10" s="33">
        <f>IFERROR(Položky_ponuky[[#This Row],[Náklady]]*Položky_ponuky[[#This Row],[Množstvo]], "")</f>
        <v>200</v>
      </c>
      <c r="F10" s="16">
        <f>_xlfn.RANK.EQ(Položky_ponuky[[#This Row],[Súčet]],Položky_ponuky[Súčet])</f>
        <v>1</v>
      </c>
    </row>
    <row r="11" spans="1:6" ht="30" customHeight="1" x14ac:dyDescent="0.2">
      <c r="A11" s="17">
        <v>4</v>
      </c>
      <c r="B11" s="3"/>
      <c r="C11" s="3"/>
      <c r="D11" s="11" t="s">
        <v>49</v>
      </c>
      <c r="E11" s="34">
        <f>SUBTOTAL(109,Položky_ponuky[Súčet])</f>
        <v>443.18999999999994</v>
      </c>
    </row>
    <row r="12" spans="1:6" ht="30" customHeight="1" x14ac:dyDescent="0.2">
      <c r="A12" s="17">
        <v>5</v>
      </c>
      <c r="D12" s="15" t="s">
        <v>50</v>
      </c>
      <c r="E12" s="5">
        <v>7.4999999999999997E-2</v>
      </c>
    </row>
    <row r="13" spans="1:6" ht="30" customHeight="1" x14ac:dyDescent="0.25">
      <c r="D13" s="6" t="s">
        <v>51</v>
      </c>
      <c r="E13" s="35">
        <f>IFERROR(SadzbaDane*Položky_ponuky[[#Totals],[Súčet]], "")</f>
        <v>33.239249999999991</v>
      </c>
    </row>
    <row r="14" spans="1:6" ht="30" customHeight="1" x14ac:dyDescent="0.25">
      <c r="D14" s="6" t="s">
        <v>52</v>
      </c>
      <c r="E14" s="35">
        <f>IFERROR(Daň+Položky_ponuky[[#Totals],[Súčet]], "")</f>
        <v>476.42924999999991</v>
      </c>
    </row>
  </sheetData>
  <mergeCells count="2">
    <mergeCell ref="B1:E1"/>
    <mergeCell ref="B2:E2"/>
  </mergeCells>
  <dataValidations count="13">
    <dataValidation allowBlank="1" showInputMessage="1" showErrorMessage="1" prompt="V tomto hárku vytvorte rozdelenie nákladov. Do tabuľky zadajte položky a náklady. Medzisúčet sa vypočítava na konci tabuľky. Daň a celkový súčet sa automaticky vypočítavajú pod tabuľkou." sqref="A1" xr:uid="{00000000-0002-0000-0100-000000000000}"/>
    <dataValidation allowBlank="1" showInputMessage="1" showErrorMessage="1" prompt="V tejto bunke je nadpis tohto hárka." sqref="B1:E1" xr:uid="{00000000-0002-0000-0100-000001000000}"/>
    <dataValidation allowBlank="1" showInputMessage="1" showErrorMessage="1" prompt="V tejto bunke je podnadpis. V tabuľke nižšie zadajte materiály a náklady." sqref="B2:E2" xr:uid="{00000000-0002-0000-0100-000002000000}"/>
    <dataValidation allowBlank="1" showInputMessage="1" showErrorMessage="1" prompt="Do tohto stĺpca pod tento nadpis zadajte množstvo." sqref="B3" xr:uid="{00000000-0002-0000-0100-000003000000}"/>
    <dataValidation allowBlank="1" showInputMessage="1" showErrorMessage="1" prompt="Do tohto stĺpca pod tento nadpis zadajte popis." sqref="C3" xr:uid="{00000000-0002-0000-0100-000004000000}"/>
    <dataValidation allowBlank="1" showInputMessage="1" showErrorMessage="1" prompt="Do tohto stĺpca pod tento nadpis zadajte náklady." sqref="D3" xr:uid="{00000000-0002-0000-0100-000005000000}"/>
    <dataValidation allowBlank="1" showInputMessage="1" showErrorMessage="1" prompt="V tomto stĺpci pod týmto nadpisom sa automaticky vypočítava súčet. Medzisúčet sa automaticky vypočítava na konci." sqref="E3" xr:uid="{00000000-0002-0000-0100-000006000000}"/>
    <dataValidation allowBlank="1" showInputMessage="1" showErrorMessage="1" prompt="Do bunky napravo zadajte sadzbu dane. Ak sa sadzba dane nevzťahuje, zadajte nulu." sqref="D12" xr:uid="{00000000-0002-0000-0100-000007000000}"/>
    <dataValidation allowBlank="1" showInputMessage="1" showErrorMessage="1" prompt="Do tejto bunky zadajte sadzbu dane. Ak sa sadzba dane nevzťahuje, zadajte nulu." sqref="E12" xr:uid="{00000000-0002-0000-0100-000008000000}"/>
    <dataValidation allowBlank="1" showInputMessage="1" showErrorMessage="1" prompt="V bunke napravo sa automaticky vypočítava suma dane." sqref="D13" xr:uid="{00000000-0002-0000-0100-000009000000}"/>
    <dataValidation allowBlank="1" showInputMessage="1" showErrorMessage="1" prompt="V tejto bunke sa automaticky vypočítava suma dane." sqref="E13" xr:uid="{00000000-0002-0000-0100-00000A000000}"/>
    <dataValidation allowBlank="1" showInputMessage="1" showErrorMessage="1" prompt="V tejto bunke sa automaticky vypočítava celkový súčet." sqref="E14" xr:uid="{00000000-0002-0000-0100-00000B000000}"/>
    <dataValidation allowBlank="1" showInputMessage="1" showErrorMessage="1" prompt="V bunke napravo sa automaticky vypočítava celkový súčet." sqref="D14" xr:uid="{00000000-0002-0000-0100-00000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B1:D3"/>
  <sheetViews>
    <sheetView showGridLines="0" workbookViewId="0"/>
  </sheetViews>
  <sheetFormatPr defaultRowHeight="30" customHeight="1" x14ac:dyDescent="0.2"/>
  <cols>
    <col min="1" max="1" width="2.625" customWidth="1"/>
    <col min="2" max="2" width="50.625" customWidth="1"/>
    <col min="3" max="3" width="41.625" customWidth="1"/>
    <col min="4" max="4" width="35.625" customWidth="1"/>
    <col min="5" max="5" width="2.625" customWidth="1"/>
  </cols>
  <sheetData>
    <row r="1" spans="2:4" ht="65.099999999999994" customHeight="1" thickBot="1" x14ac:dyDescent="0.25">
      <c r="B1" s="4" t="s">
        <v>55</v>
      </c>
      <c r="C1" s="4"/>
      <c r="D1" s="4"/>
    </row>
    <row r="2" spans="2:4" ht="30" customHeight="1" thickTop="1" x14ac:dyDescent="0.25">
      <c r="B2" s="19" t="s">
        <v>56</v>
      </c>
      <c r="C2" s="19"/>
      <c r="D2" s="14" t="s">
        <v>58</v>
      </c>
    </row>
    <row r="3" spans="2:4" ht="337.5" customHeight="1" x14ac:dyDescent="0.2">
      <c r="B3" s="20" t="s">
        <v>57</v>
      </c>
      <c r="C3" s="20"/>
      <c r="D3" s="12" t="s">
        <v>59</v>
      </c>
    </row>
  </sheetData>
  <dataValidations count="4">
    <dataValidation allowBlank="1" showInputMessage="1" showErrorMessage="1" prompt="V tomto hárku sa nachádza Súhrn nákladov ponuky. V bunke B3 sa nachádza graf zobrazujúci materiály a ich náklady. Do bunky D3 zadajte poznámky." sqref="A1" xr:uid="{00000000-0002-0000-0200-000000000000}"/>
    <dataValidation allowBlank="1" showInputMessage="1" showErrorMessage="1" prompt="V tejto bunke je nadpis tohto hárka." sqref="B1" xr:uid="{00000000-0002-0000-0200-000001000000}"/>
    <dataValidation allowBlank="1" showInputMessage="1" showErrorMessage="1" prompt="V tejto bunke je podnadpis tohto hárka. V bunke napravo je nadpis Poznámky." sqref="B2:C2" xr:uid="{00000000-0002-0000-0200-000002000000}"/>
    <dataValidation allowBlank="1" showInputMessage="1" showErrorMessage="1" prompt="Do bunky nižšie zadajte poznámky." sqref="D2" xr:uid="{00000000-0002-0000-0200-000003000000}"/>
  </dataValidations>
  <pageMargins left="0.25" right="0.25" top="0.75" bottom="0.75" header="0.3" footer="0.3"/>
  <pageSetup paperSize="9" fitToHeight="0" orientation="landscape" horizontalDpi="200" verticalDpi="200" r:id="rId1"/>
  <headerFooter differentFirst="1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TM03427378</ap:Template>
  <ap:ScaleCrop>false</ap:ScaleCrop>
  <ap:HeadingPairs>
    <vt:vector baseType="variant" size="4">
      <vt:variant>
        <vt:lpstr>Hárky</vt:lpstr>
      </vt:variant>
      <vt:variant>
        <vt:i4>4</vt:i4>
      </vt:variant>
      <vt:variant>
        <vt:lpstr>Pomenované rozsahy</vt:lpstr>
      </vt:variant>
      <vt:variant>
        <vt:i4>11</vt:i4>
      </vt:variant>
    </vt:vector>
  </ap:HeadingPairs>
  <ap:TitlesOfParts>
    <vt:vector baseType="lpstr" size="15">
      <vt:lpstr>Formulár ponuky</vt:lpstr>
      <vt:lpstr>Údaje grafu</vt:lpstr>
      <vt:lpstr>Rozpis nákladov</vt:lpstr>
      <vt:lpstr>Súhrn nákladov ponuky</vt:lpstr>
      <vt:lpstr>Daň</vt:lpstr>
      <vt:lpstr>NadpisStĺpca2</vt:lpstr>
      <vt:lpstr>'Rozpis nákladov'!Názvy_tlače</vt:lpstr>
      <vt:lpstr>OblasťNadpisuRiadka1..C9</vt:lpstr>
      <vt:lpstr>OblasťNadpisuRiadka1..E14</vt:lpstr>
      <vt:lpstr>OblasťNadpisuRiadka2..F9</vt:lpstr>
      <vt:lpstr>OblasťNadpisuStĺpca1..B11.1</vt:lpstr>
      <vt:lpstr>OblasťNadpisuStĺpca2..B13.1</vt:lpstr>
      <vt:lpstr>OblasťNadpisuStĺpca3..B15.1</vt:lpstr>
      <vt:lpstr>OblasťNadpisuStĺpca4..B19.1</vt:lpstr>
      <vt:lpstr>SadzbaDane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2022-03-24T16:05:35Z</dcterms:created>
  <dcterms:modified xsi:type="dcterms:W3CDTF">2022-05-09T01:51:45Z</dcterms:modified>
</cp:coreProperties>
</file>