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bookViews>
    <workbookView xWindow="0" yWindow="0" windowWidth="28800" windowHeight="12000" tabRatio="504" xr2:uid="{00000000-000D-0000-FFFF-FFFF00000000}"/>
  </bookViews>
  <sheets>
    <sheet name="Zoznam študentov" sheetId="2" r:id="rId1"/>
    <sheet name="Súpis triedy" sheetId="1" r:id="rId2"/>
    <sheet name="Podrobnosti o študentoch" sheetId="5" r:id="rId3"/>
  </sheets>
  <definedNames>
    <definedName name="MenoŠtudenta">'Podrobnosti o študentoch'!$D$5</definedName>
    <definedName name="Nadpis1">Študenti[[#Headers],[MENO ŠTUDENTA]]</definedName>
    <definedName name="Nadpis2">SúpisŠtudentov[[#Headers],[MENO ŠTUDENTA]]</definedName>
    <definedName name="_xlnm.Print_Titles" localSheetId="0">'Zoznam študentov'!$1:$4</definedName>
    <definedName name="OblasťNadpisuRiadka1..D13">'Podrobnosti o študentoch'!$C$5</definedName>
    <definedName name="OblasťNadpisuRiadka1..D6">'Súpis triedy'!$C$4</definedName>
    <definedName name="OblasťNadpisuRiadka2..F5">'Súpis triedy'!$E$4</definedName>
    <definedName name="ZoznamŠtudentov">Študenti[MENO ŠTUDENTA]</definedName>
  </definedNames>
  <calcPr calcId="162913"/>
</workbook>
</file>

<file path=xl/calcChain.xml><?xml version="1.0" encoding="utf-8"?>
<calcChain xmlns="http://schemas.openxmlformats.org/spreadsheetml/2006/main">
  <c r="D13" i="5" l="1"/>
  <c r="D12" i="5"/>
  <c r="D11" i="5"/>
  <c r="D10" i="5"/>
  <c r="D9" i="5"/>
  <c r="D8" i="5"/>
  <c r="D7" i="5"/>
  <c r="D6" i="5"/>
  <c r="F12" i="1" l="1"/>
  <c r="F11" i="1"/>
  <c r="F10" i="1"/>
  <c r="F9" i="1"/>
  <c r="E12" i="1"/>
  <c r="E11" i="1"/>
  <c r="E10" i="1"/>
  <c r="E9" i="1"/>
  <c r="D12" i="1"/>
  <c r="D11" i="1"/>
  <c r="D10" i="1"/>
  <c r="D9" i="1"/>
  <c r="D6" i="1" l="1"/>
</calcChain>
</file>

<file path=xl/sharedStrings.xml><?xml version="1.0" encoding="utf-8"?>
<sst xmlns="http://schemas.openxmlformats.org/spreadsheetml/2006/main" count="86" uniqueCount="45">
  <si>
    <t>Zoznam študentov</t>
  </si>
  <si>
    <t>MENO ŠTUDENTA</t>
  </si>
  <si>
    <t>Meno 1</t>
  </si>
  <si>
    <t>Názov 2</t>
  </si>
  <si>
    <t>Meno 3</t>
  </si>
  <si>
    <t>Meno 4</t>
  </si>
  <si>
    <t>E-MAIL</t>
  </si>
  <si>
    <t>E-mailová adresa</t>
  </si>
  <si>
    <t>PREJSŤ NA SÚPISKU TRIEDY</t>
  </si>
  <si>
    <t>PREJSŤ NA PODROBNOSTI O ŠTUDENTOCH</t>
  </si>
  <si>
    <t>TELEFÓN DOMOV</t>
  </si>
  <si>
    <t>Telefón domov</t>
  </si>
  <si>
    <t>MOBILNÝ TELEFÓN</t>
  </si>
  <si>
    <t>Mobilný telefón</t>
  </si>
  <si>
    <t>Dátum narodenia</t>
  </si>
  <si>
    <t>Dátum</t>
  </si>
  <si>
    <t>KONTAKT PRE PRÍPAD NÚDZE</t>
  </si>
  <si>
    <t>Kontakt 1</t>
  </si>
  <si>
    <t>Kontakt 2</t>
  </si>
  <si>
    <t>Kontakt 3</t>
  </si>
  <si>
    <t>Kontakt 4</t>
  </si>
  <si>
    <t>TELEFÓN PRE PRÍPAD NÚDZE</t>
  </si>
  <si>
    <t>Telefón pre prípad núdze</t>
  </si>
  <si>
    <t>LEKÁR</t>
  </si>
  <si>
    <t>Lekár 1</t>
  </si>
  <si>
    <t>Lekár 2</t>
  </si>
  <si>
    <t>Lekár 3</t>
  </si>
  <si>
    <t>Lekár 4</t>
  </si>
  <si>
    <t>TELEFÓN LEKÁRA</t>
  </si>
  <si>
    <t>Telefón lekára</t>
  </si>
  <si>
    <t xml:space="preserve">  </t>
  </si>
  <si>
    <t>Tip: Ak chcete pridať ďalších študentov, prejdite a poslednú bunku tabuľky a stlačte kláves Tab.</t>
  </si>
  <si>
    <t>Súpiska triedy</t>
  </si>
  <si>
    <t>PREDMET</t>
  </si>
  <si>
    <t>VYUČUJÚCI</t>
  </si>
  <si>
    <t>ZAPÍSANÍ ŠTUDENTI</t>
  </si>
  <si>
    <t>Inštitút grafických návrhov</t>
  </si>
  <si>
    <t>Názov predmetu</t>
  </si>
  <si>
    <t>Vyučujúci 1</t>
  </si>
  <si>
    <t>PREJSŤ NA ZOZNAM ŠTUDENTOV</t>
  </si>
  <si>
    <t>DÁTUM ZAČATIA</t>
  </si>
  <si>
    <t>DÁTUM UKONČENIA</t>
  </si>
  <si>
    <t>Podrobnosti o študentoch</t>
  </si>
  <si>
    <t>TIP: VÝBEROM ŠTUDENTA V ROZBAĽOVACOM ZOZNAME V BUNKE D5 AKTUALIZUJETE PODROBNOSTI O ŠTUDENTOCH</t>
  </si>
  <si>
    <t xml:space="preserve">DÁTUM NARODENIA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</si>
</sst>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@\ \ *-"/>
    <numFmt numFmtId="170" formatCode="dd/mm/yy;@"/>
    <numFmt numFmtId="172" formatCode="[&lt;=99999]###\ ##;##\ ##\ ##"/>
    <numFmt numFmtId="175" formatCode="[$-41B]d\.\ mmmm\ yyyy;@"/>
  </numFmts>
  <fonts count="27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u/>
      <sz val="11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b/>
      <sz val="16"/>
      <color theme="4" tint="-0.499984740745262"/>
      <name val="Bookman Old Style"/>
      <family val="1"/>
      <scheme val="major"/>
    </font>
    <font>
      <b/>
      <sz val="11"/>
      <color theme="4" tint="-0.499984740745262"/>
      <name val="Bookman Old Style"/>
      <family val="1"/>
      <scheme val="major"/>
    </font>
    <font>
      <b/>
      <sz val="11"/>
      <color theme="1" tint="0.34998626667073579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b/>
      <sz val="28"/>
      <color theme="0"/>
      <name val="Bookman Old Style"/>
      <family val="1"/>
      <scheme val="major"/>
    </font>
    <font>
      <sz val="18"/>
      <color theme="3"/>
      <name val="Bookman Old Style"/>
      <family val="2"/>
      <scheme val="maj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8" fontId="9" fillId="0" borderId="3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67" fontId="12" fillId="0" borderId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9" fontId="12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2" fillId="6" borderId="2" applyNumberFormat="0" applyAlignment="0" applyProtection="0"/>
    <xf numFmtId="0" fontId="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16" applyNumberFormat="0" applyAlignment="0" applyProtection="0"/>
    <xf numFmtId="0" fontId="2" fillId="0" borderId="17" applyNumberFormat="0" applyFill="0" applyAlignment="0" applyProtection="0"/>
    <xf numFmtId="0" fontId="24" fillId="10" borderId="18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63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0" fillId="0" borderId="12" xfId="0" applyFont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15" fillId="0" borderId="15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0" fillId="0" borderId="13" xfId="0" applyFont="1" applyBorder="1">
      <alignment vertical="center" wrapText="1"/>
    </xf>
    <xf numFmtId="0" fontId="15" fillId="0" borderId="4" xfId="0" applyFont="1" applyBorder="1" applyAlignment="1">
      <alignment horizontal="left" vertical="center" inden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3" xfId="0" applyBorder="1">
      <alignment vertical="center" wrapText="1"/>
    </xf>
    <xf numFmtId="170" fontId="8" fillId="0" borderId="7" xfId="0" applyNumberFormat="1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9" xfId="4" applyFont="1" applyBorder="1" applyAlignment="1">
      <alignment horizontal="right" vertical="center" wrapText="1"/>
    </xf>
    <xf numFmtId="0" fontId="17" fillId="0" borderId="10" xfId="4" applyFont="1" applyBorder="1" applyAlignment="1">
      <alignment horizontal="right" vertical="center" wrapText="1"/>
    </xf>
    <xf numFmtId="0" fontId="17" fillId="0" borderId="0" xfId="4" applyFont="1" applyBorder="1" applyAlignment="1">
      <alignment horizontal="right" vertical="center" wrapText="1" indent="1"/>
    </xf>
    <xf numFmtId="0" fontId="17" fillId="0" borderId="12" xfId="4" applyFont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4" applyFont="1" applyBorder="1" applyAlignment="1">
      <alignment horizontal="right" vertical="center" wrapText="1"/>
    </xf>
    <xf numFmtId="0" fontId="17" fillId="0" borderId="12" xfId="4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  <xf numFmtId="172" fontId="8" fillId="0" borderId="4" xfId="0" applyNumberFormat="1" applyFont="1" applyBorder="1" applyAlignment="1">
      <alignment horizontal="left" vertical="center"/>
    </xf>
    <xf numFmtId="172" fontId="8" fillId="0" borderId="7" xfId="0" applyNumberFormat="1" applyFont="1" applyBorder="1" applyAlignment="1">
      <alignment horizontal="left" vertical="center"/>
    </xf>
    <xf numFmtId="175" fontId="8" fillId="5" borderId="0" xfId="0" applyNumberFormat="1" applyFont="1" applyFill="1" applyBorder="1" applyAlignment="1">
      <alignment horizontal="left" vertical="center" wrapText="1"/>
    </xf>
    <xf numFmtId="172" fontId="0" fillId="0" borderId="0" xfId="0" applyNumberFormat="1" applyFont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indent="1"/>
    </xf>
  </cellXfs>
  <cellStyles count="49">
    <cellStyle name="20 % - zvýraznenie1" xfId="26" builtinId="30" customBuiltin="1"/>
    <cellStyle name="20 % - zvýraznenie2" xfId="30" builtinId="34" customBuiltin="1"/>
    <cellStyle name="20 % - zvýraznenie3" xfId="34" builtinId="38" customBuiltin="1"/>
    <cellStyle name="20 % - zvýraznenie4" xfId="38" builtinId="42" customBuiltin="1"/>
    <cellStyle name="20 % - zvýraznenie5" xfId="42" builtinId="46" customBuiltin="1"/>
    <cellStyle name="20 % - zvýraznenie6" xfId="46" builtinId="50" customBuiltin="1"/>
    <cellStyle name="40 % - zvýraznenie1" xfId="27" builtinId="31" customBuiltin="1"/>
    <cellStyle name="40 % - zvýraznenie2" xfId="31" builtinId="35" customBuiltin="1"/>
    <cellStyle name="40 % - zvýraznenie3" xfId="35" builtinId="39" customBuiltin="1"/>
    <cellStyle name="40 % - zvýraznenie4" xfId="39" builtinId="43" customBuiltin="1"/>
    <cellStyle name="40 % - zvýraznenie5" xfId="43" builtinId="47" customBuiltin="1"/>
    <cellStyle name="40 % - zvýraznenie6" xfId="47" builtinId="51" customBuiltin="1"/>
    <cellStyle name="60 % - zvýraznenie1" xfId="28" builtinId="32" customBuiltin="1"/>
    <cellStyle name="60 % - zvýraznenie2" xfId="32" builtinId="36" customBuiltin="1"/>
    <cellStyle name="60 % - zvýraznenie3" xfId="36" builtinId="40" customBuiltin="1"/>
    <cellStyle name="60 % - zvýraznenie4" xfId="40" builtinId="44" customBuiltin="1"/>
    <cellStyle name="60 % - zvýraznenie5" xfId="44" builtinId="48" customBuiltin="1"/>
    <cellStyle name="60 % - zvýraznenie6" xfId="48" builtinId="52" customBuiltin="1"/>
    <cellStyle name="Čiarka" xfId="6" builtinId="3" customBuiltin="1"/>
    <cellStyle name="Čiarka [0]" xfId="7" builtinId="6" customBuiltin="1"/>
    <cellStyle name="Dobrá" xfId="18" builtinId="26" customBuiltin="1"/>
    <cellStyle name="Hypertextové prepojenie" xfId="4" builtinId="8" customBuiltin="1"/>
    <cellStyle name="Kontrolná bunka" xfId="23" builtinId="23" customBuiltin="1"/>
    <cellStyle name="Mena" xfId="8" builtinId="4" customBuiltin="1"/>
    <cellStyle name="Mena [0]" xfId="9" builtinId="7" customBuiltin="1"/>
    <cellStyle name="Nadpis 1" xfId="11" builtinId="16" customBuiltin="1"/>
    <cellStyle name="Nadpis 2" xfId="12" builtinId="17" customBuiltin="1"/>
    <cellStyle name="Nadpis 3" xfId="13" builtinId="18" customBuiltin="1"/>
    <cellStyle name="Nadpis 4" xfId="17" builtinId="19" customBuiltin="1"/>
    <cellStyle name="Názov" xfId="16" builtinId="15" customBuiltin="1"/>
    <cellStyle name="Neutrálna" xfId="20" builtinId="28" customBuiltin="1"/>
    <cellStyle name="Normálna" xfId="0" builtinId="0" customBuiltin="1"/>
    <cellStyle name="Percentá" xfId="10" builtinId="5" customBuiltin="1"/>
    <cellStyle name="Použité hypertextové prepojenie" xfId="5" builtinId="9" customBuiltin="1"/>
    <cellStyle name="Poznámka" xfId="14" builtinId="10" customBuiltin="1"/>
    <cellStyle name="Prepojená bunka" xfId="22" builtinId="24" customBuiltin="1"/>
    <cellStyle name="Spolu" xfId="15" builtinId="25" customBuiltin="1"/>
    <cellStyle name="Text upozornenia" xfId="24" builtinId="11" customBuiltin="1"/>
    <cellStyle name="Vstup" xfId="1" builtinId="20" customBuiltin="1"/>
    <cellStyle name="Výpočet" xfId="2" builtinId="22" customBuiltin="1"/>
    <cellStyle name="Výstup" xfId="21" builtinId="21" customBuiltin="1"/>
    <cellStyle name="Vysvetľujúci text" xfId="3" builtinId="53" customBuiltin="1"/>
    <cellStyle name="Zlá" xfId="19" builtinId="27" customBuiltin="1"/>
    <cellStyle name="Zvýraznenie1" xfId="25" builtinId="29" customBuiltin="1"/>
    <cellStyle name="Zvýraznenie2" xfId="29" builtinId="33" customBuiltin="1"/>
    <cellStyle name="Zvýraznenie3" xfId="33" builtinId="37" customBuiltin="1"/>
    <cellStyle name="Zvýraznenie4" xfId="37" builtinId="41" customBuiltin="1"/>
    <cellStyle name="Zvýraznenie5" xfId="41" builtinId="45" customBuiltin="1"/>
    <cellStyle name="Zvýraznenie6" xfId="45" builtinId="49" customBuiltin="1"/>
  </cellStyles>
  <dxfs count="24"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[&lt;=99999]###\ ##;##\ ##\ 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[&lt;=99999]###\ ##;##\ ##\ 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[&lt;=99999]###\ ##;##\ ##\ 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[&lt;=99999]###\ ##;##\ ##\ 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[&lt;=99999]###\ ##;##\ ##\ 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[&lt;=99999]###\ ##;##\ ##\ 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23"/>
      <tableStyleElement type="headerRow" dxfId="22"/>
      <tableStyleElement type="firstColumn" dxfId="21"/>
      <tableStyleElement type="lastColumn" dxfId="20"/>
      <tableStyleElement type="firstHeaderCell" dxfId="19"/>
      <tableStyleElement type="lastHeaderCell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hyperlink" Target="#'S&#250;pis triedy'!A1" TargetMode="External" Id="rId2" /><Relationship Type="http://schemas.openxmlformats.org/officeDocument/2006/relationships/hyperlink" Target="#'Podrobnosti o &#353;tudentoch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Zoznam &#353;tudentov'!A1" TargetMode="External" Id="rId2" /><Relationship Type="http://schemas.openxmlformats.org/officeDocument/2006/relationships/hyperlink" Target="#'Podrobnosti o &#353;tudentoch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Zoznam &#353;tudentov'!A1" TargetMode="External" Id="rId2" /><Relationship Type="http://schemas.openxmlformats.org/officeDocument/2006/relationships/hyperlink" Target="#'S&#250;pis triedy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150604</xdr:colOff>
      <xdr:row>2</xdr:row>
      <xdr:rowOff>29576</xdr:rowOff>
    </xdr:from>
    <xdr:to>
      <xdr:col>11</xdr:col>
      <xdr:colOff>113029</xdr:colOff>
      <xdr:row>2</xdr:row>
      <xdr:rowOff>221600</xdr:rowOff>
    </xdr:to>
    <xdr:sp macro="" textlink="">
      <xdr:nvSpPr>
        <xdr:cNvPr id="4" name="Prejsť na podrobnosti o študentoch" descr="Student Details navigation button">
          <a:hlinkClick xmlns:r="http://schemas.openxmlformats.org/officeDocument/2006/relationships" r:id="rId1" tooltip="Výberom tejto položky prejdete na hárok podrobností o študentoch.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561804" y="658226"/>
          <a:ext cx="3420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sk" sz="1100" b="1">
              <a:solidFill>
                <a:schemeClr val="bg1"/>
              </a:solidFill>
              <a:latin typeface="Bookman Old Style" panose="02050604050505020204" pitchFamily="18" charset="0"/>
            </a:rPr>
            <a:t>PREJSŤ NA PODROBNOSTI O ŠTUDENTOCH</a:t>
          </a: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5</xdr:col>
      <xdr:colOff>152625</xdr:colOff>
      <xdr:row>2</xdr:row>
      <xdr:rowOff>274572</xdr:rowOff>
    </xdr:to>
    <xdr:sp macro="" textlink="C2">
      <xdr:nvSpPr>
        <xdr:cNvPr id="7" name="Zoznam študentov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5058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Zoznam študentov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9</xdr:col>
      <xdr:colOff>149430</xdr:colOff>
      <xdr:row>1</xdr:row>
      <xdr:rowOff>132433</xdr:rowOff>
    </xdr:from>
    <xdr:to>
      <xdr:col>11</xdr:col>
      <xdr:colOff>111855</xdr:colOff>
      <xdr:row>1</xdr:row>
      <xdr:rowOff>324457</xdr:rowOff>
    </xdr:to>
    <xdr:sp macro="" textlink="">
      <xdr:nvSpPr>
        <xdr:cNvPr id="3" name="Prejsť na súpis triedy" descr="Class Roster navigation button">
          <a:hlinkClick xmlns:r="http://schemas.openxmlformats.org/officeDocument/2006/relationships" r:id="rId2" tooltip="Výberom prejdete na hárok Súpis triedy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560630" y="351508"/>
          <a:ext cx="3420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sk" sz="1100" b="1">
              <a:solidFill>
                <a:schemeClr val="bg1"/>
              </a:solidFill>
              <a:latin typeface="Bookman Old Style" panose="02050604050505020204" pitchFamily="18" charset="0"/>
            </a:rPr>
            <a:t>PREJSŤ NA SÚPISKU TRIEDY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38325</xdr:colOff>
      <xdr:row>2</xdr:row>
      <xdr:rowOff>280140</xdr:rowOff>
    </xdr:to>
    <xdr:sp macro="" textlink="C2">
      <xdr:nvSpPr>
        <xdr:cNvPr id="4" name="Súpis triedy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5058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Súpiska triedy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4</xdr:col>
      <xdr:colOff>387079</xdr:colOff>
      <xdr:row>2</xdr:row>
      <xdr:rowOff>33984</xdr:rowOff>
    </xdr:from>
    <xdr:to>
      <xdr:col>6</xdr:col>
      <xdr:colOff>120904</xdr:colOff>
      <xdr:row>2</xdr:row>
      <xdr:rowOff>224784</xdr:rowOff>
    </xdr:to>
    <xdr:sp macro="" textlink="">
      <xdr:nvSpPr>
        <xdr:cNvPr id="5" name="Prejsť na podrobnosti o študentoch" descr="Student Details navigation button">
          <a:hlinkClick xmlns:r="http://schemas.openxmlformats.org/officeDocument/2006/relationships" r:id="rId1" tooltip="Výberom tejto položky prejdete na hárok podrobností o študentoch.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73629" y="662634"/>
          <a:ext cx="342000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sk" sz="1100" b="1">
              <a:solidFill>
                <a:schemeClr val="bg1"/>
              </a:solidFill>
              <a:latin typeface="Bookman Old Style" panose="02050604050505020204" pitchFamily="18" charset="0"/>
            </a:rPr>
            <a:t>PREJSŤ NA PODROBNOSTI O ŠTUDENTOCH</a:t>
          </a:r>
        </a:p>
      </xdr:txBody>
    </xdr:sp>
    <xdr:clientData fPrintsWithSheet="0"/>
  </xdr:twoCellAnchor>
  <xdr:twoCellAnchor editAs="oneCell">
    <xdr:from>
      <xdr:col>4</xdr:col>
      <xdr:colOff>387079</xdr:colOff>
      <xdr:row>1</xdr:row>
      <xdr:rowOff>130722</xdr:rowOff>
    </xdr:from>
    <xdr:to>
      <xdr:col>6</xdr:col>
      <xdr:colOff>120904</xdr:colOff>
      <xdr:row>1</xdr:row>
      <xdr:rowOff>321522</xdr:rowOff>
    </xdr:to>
    <xdr:sp macro="" textlink="">
      <xdr:nvSpPr>
        <xdr:cNvPr id="3" name="Prejsť na zoznam študentov" descr="Student List navigation button">
          <a:hlinkClick xmlns:r="http://schemas.openxmlformats.org/officeDocument/2006/relationships" r:id="rId2" tooltip="Výberom prejdete na hárok zoznamu študentov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73629" y="349797"/>
          <a:ext cx="342000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sk" sz="1100" b="1">
              <a:solidFill>
                <a:schemeClr val="bg1"/>
              </a:solidFill>
              <a:latin typeface="Bookman Old Style" panose="02050604050505020204" pitchFamily="18" charset="0"/>
            </a:rPr>
            <a:t>PREJSŤ NA ZOZNAM ŠTUDENTOV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10258</xdr:colOff>
      <xdr:row>1</xdr:row>
      <xdr:rowOff>7481</xdr:rowOff>
    </xdr:from>
    <xdr:to>
      <xdr:col>3</xdr:col>
      <xdr:colOff>9524</xdr:colOff>
      <xdr:row>2</xdr:row>
      <xdr:rowOff>281906</xdr:rowOff>
    </xdr:to>
    <xdr:sp macro="" textlink="C2">
      <xdr:nvSpPr>
        <xdr:cNvPr id="27" name="Podrobnosti o študentoch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8" y="226556"/>
          <a:ext cx="5057041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Podrobnosti o študentoch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3</xdr:col>
      <xdr:colOff>2437568</xdr:colOff>
      <xdr:row>2</xdr:row>
      <xdr:rowOff>51613</xdr:rowOff>
    </xdr:from>
    <xdr:to>
      <xdr:col>4</xdr:col>
      <xdr:colOff>115793</xdr:colOff>
      <xdr:row>2</xdr:row>
      <xdr:rowOff>243637</xdr:rowOff>
    </xdr:to>
    <xdr:sp macro="" textlink="">
      <xdr:nvSpPr>
        <xdr:cNvPr id="3" name="Prejsť na súpis triedy" descr="Class Roster navigation button">
          <a:hlinkClick xmlns:r="http://schemas.openxmlformats.org/officeDocument/2006/relationships" r:id="rId1" tooltip="Výberom prejdete na hárok Súpis triedy.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742993" y="680263"/>
          <a:ext cx="2736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sk" sz="1050" b="1">
              <a:solidFill>
                <a:schemeClr val="bg1"/>
              </a:solidFill>
              <a:latin typeface="Bookman Old Style" panose="02050604050505020204" pitchFamily="18" charset="0"/>
            </a:rPr>
            <a:t>PREJSŤ NA SÚPISKU TRIEDY</a:t>
          </a:r>
        </a:p>
      </xdr:txBody>
    </xdr:sp>
    <xdr:clientData fPrintsWithSheet="0"/>
  </xdr:twoCellAnchor>
  <xdr:twoCellAnchor editAs="oneCell">
    <xdr:from>
      <xdr:col>3</xdr:col>
      <xdr:colOff>2439949</xdr:colOff>
      <xdr:row>1</xdr:row>
      <xdr:rowOff>140866</xdr:rowOff>
    </xdr:from>
    <xdr:to>
      <xdr:col>4</xdr:col>
      <xdr:colOff>118174</xdr:colOff>
      <xdr:row>1</xdr:row>
      <xdr:rowOff>332890</xdr:rowOff>
    </xdr:to>
    <xdr:sp macro="" textlink="">
      <xdr:nvSpPr>
        <xdr:cNvPr id="2" name="Prejsť na zoznam študentov" descr="Student List navigation button">
          <a:hlinkClick xmlns:r="http://schemas.openxmlformats.org/officeDocument/2006/relationships" r:id="rId2" tooltip="Výberom prejdete na hárok zoznamu študentov.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745374" y="359941"/>
          <a:ext cx="2736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sk" sz="1050" b="1">
              <a:solidFill>
                <a:schemeClr val="bg1"/>
              </a:solidFill>
              <a:latin typeface="Bookman Old Style" panose="02050604050505020204" pitchFamily="18" charset="0"/>
            </a:rPr>
            <a:t>PREJSŤ NA ZOZNAM ŠTUDENTOV</a:t>
          </a:r>
        </a:p>
      </xdr:txBody>
    </xdr:sp>
    <xdr:clientData fPrintsWithSheet="0"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Študenti" displayName="Študenti" ref="C4:L8" totalsRowShown="0" headerRowDxfId="17" dataDxfId="16">
  <tableColumns count="10">
    <tableColumn id="15" xr3:uid="{00000000-0010-0000-0000-00000F000000}" name="MENO ŠTUDENTA" dataDxfId="15"/>
    <tableColumn id="3" xr3:uid="{00000000-0010-0000-0000-000003000000}" name="E-MAIL" dataDxfId="14"/>
    <tableColumn id="4" xr3:uid="{00000000-0010-0000-0000-000004000000}" name="TELEFÓN DOMOV" dataDxfId="13"/>
    <tableColumn id="5" xr3:uid="{00000000-0010-0000-0000-000005000000}" name="MOBILNÝ TELEFÓN" dataDxfId="12"/>
    <tableColumn id="6" xr3:uid="{00000000-0010-0000-0000-000006000000}" name="DÁTUM NARODENIA_x000a_" dataDxfId="11"/>
    <tableColumn id="7" xr3:uid="{00000000-0010-0000-0000-000007000000}" name="KONTAKT PRE PRÍPAD NÚDZE" dataDxfId="10"/>
    <tableColumn id="8" xr3:uid="{00000000-0010-0000-0000-000008000000}" name="TELEFÓN PRE PRÍPAD NÚDZE" dataDxfId="9"/>
    <tableColumn id="9" xr3:uid="{00000000-0010-0000-0000-000009000000}" name="LEKÁR" dataDxfId="8"/>
    <tableColumn id="10" xr3:uid="{00000000-0010-0000-0000-00000A000000}" name="TELEFÓN LEKÁRA" dataDxfId="7"/>
    <tableColumn id="2" xr3:uid="{00000000-0010-0000-0000-000002000000}" name="  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Do tejto tabuľky zadajte meno študenta, e-mailovú adresu, telefón domov a mobilný telefón, dátum narodenia, podrobnosti o kontakte pre prípad núdze a informácie o lekárovi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úpisŠtudentov" displayName="SúpisŠtudentov" ref="C8:G12" totalsRowShown="0" headerRowDxfId="6" dataDxfId="5">
  <tableColumns count="5">
    <tableColumn id="1" xr3:uid="{00000000-0010-0000-0100-000001000000}" name="MENO ŠTUDENTA" dataDxfId="4"/>
    <tableColumn id="2" xr3:uid="{00000000-0010-0000-0100-000002000000}" name="E-MAIL" dataDxfId="3">
      <calculatedColumnFormula>IFERROR(VLOOKUP(SúpisŠtudentov[[#This Row],[MENO ŠTUDENTA]],Študenti[],2),"")</calculatedColumnFormula>
    </tableColumn>
    <tableColumn id="3" xr3:uid="{00000000-0010-0000-0100-000003000000}" name="TELEFÓN DOMOV" dataDxfId="2">
      <calculatedColumnFormula>IFERROR(VLOOKUP(SúpisŠtudentov[[#This Row],[MENO ŠTUDENTA]],Študenti[],3),"")</calculatedColumnFormula>
    </tableColumn>
    <tableColumn id="4" xr3:uid="{00000000-0010-0000-0100-000004000000}" name="MOBILNÝ TELEFÓN" dataDxfId="1">
      <calculatedColumnFormula>IFERROR(VLOOKUP(SúpisŠtudentov[[#This Row],[MENO ŠTUDENTA]],Študenti[],4),"")</calculatedColumnFormula>
    </tableColumn>
    <tableColumn id="6" xr3:uid="{00000000-0010-0000-0100-000006000000}" name="  " dataDxfId="0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Vyberte meno študenta a ďalšie podrobnosti sa v tejto tabuľke automaticky aktualizujú.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defaultRowHeight="30" customHeight="1" x14ac:dyDescent="0.3"/>
  <cols>
    <col min="1" max="2" width="1.625" customWidth="1"/>
    <col min="3" max="4" width="22.25" customWidth="1"/>
    <col min="5" max="5" width="19.875" customWidth="1"/>
    <col min="6" max="6" width="21.625" customWidth="1"/>
    <col min="7" max="7" width="22.375" customWidth="1"/>
    <col min="8" max="8" width="32.25" customWidth="1"/>
    <col min="9" max="9" width="32.125" customWidth="1"/>
    <col min="10" max="10" width="24.625" customWidth="1"/>
    <col min="11" max="11" width="20.75" customWidth="1"/>
    <col min="12" max="13" width="1.625" customWidth="1"/>
    <col min="14" max="14" width="9" customWidth="1"/>
  </cols>
  <sheetData>
    <row r="1" spans="2:17" ht="17.25" thickBot="1" x14ac:dyDescent="0.35"/>
    <row r="2" spans="2:17" ht="32.25" customHeight="1" thickTop="1" x14ac:dyDescent="0.3">
      <c r="B2" s="5"/>
      <c r="C2" s="38" t="s">
        <v>0</v>
      </c>
      <c r="D2" s="38"/>
      <c r="E2" s="40" t="s">
        <v>8</v>
      </c>
      <c r="F2" s="40"/>
      <c r="G2" s="40"/>
      <c r="H2" s="40"/>
      <c r="I2" s="40"/>
      <c r="J2" s="40"/>
      <c r="K2" s="40"/>
      <c r="L2" s="41"/>
    </row>
    <row r="3" spans="2:17" ht="30" customHeight="1" x14ac:dyDescent="0.3">
      <c r="B3" s="12"/>
      <c r="C3" s="39"/>
      <c r="D3" s="39"/>
      <c r="E3" s="42" t="s">
        <v>9</v>
      </c>
      <c r="F3" s="42"/>
      <c r="G3" s="42"/>
      <c r="H3" s="42"/>
      <c r="I3" s="42"/>
      <c r="J3" s="42"/>
      <c r="K3" s="42"/>
      <c r="L3" s="43"/>
    </row>
    <row r="4" spans="2:17" ht="23.25" customHeight="1" x14ac:dyDescent="0.3">
      <c r="B4" s="12"/>
      <c r="C4" s="7" t="s">
        <v>1</v>
      </c>
      <c r="D4" s="8" t="s">
        <v>6</v>
      </c>
      <c r="E4" s="8" t="s">
        <v>10</v>
      </c>
      <c r="F4" s="8" t="s">
        <v>12</v>
      </c>
      <c r="G4" s="8" t="s">
        <v>44</v>
      </c>
      <c r="H4" s="8" t="s">
        <v>16</v>
      </c>
      <c r="I4" s="8" t="s">
        <v>21</v>
      </c>
      <c r="J4" s="8" t="s">
        <v>23</v>
      </c>
      <c r="K4" s="8" t="s">
        <v>28</v>
      </c>
      <c r="L4" s="6" t="s">
        <v>30</v>
      </c>
    </row>
    <row r="5" spans="2:17" ht="30" customHeight="1" x14ac:dyDescent="0.3">
      <c r="B5" s="12"/>
      <c r="C5" s="3" t="s">
        <v>2</v>
      </c>
      <c r="D5" s="60" t="s">
        <v>7</v>
      </c>
      <c r="E5" s="59" t="s">
        <v>11</v>
      </c>
      <c r="F5" s="59" t="s">
        <v>13</v>
      </c>
      <c r="G5" s="10" t="s">
        <v>15</v>
      </c>
      <c r="H5" s="2" t="s">
        <v>17</v>
      </c>
      <c r="I5" s="59" t="s">
        <v>22</v>
      </c>
      <c r="J5" s="2" t="s">
        <v>24</v>
      </c>
      <c r="K5" s="59" t="s">
        <v>29</v>
      </c>
    </row>
    <row r="6" spans="2:17" ht="30" customHeight="1" x14ac:dyDescent="0.3">
      <c r="B6" s="12"/>
      <c r="C6" s="3" t="s">
        <v>3</v>
      </c>
      <c r="D6" s="61" t="s">
        <v>7</v>
      </c>
      <c r="E6" s="59" t="s">
        <v>11</v>
      </c>
      <c r="F6" s="59" t="s">
        <v>13</v>
      </c>
      <c r="G6" s="10" t="s">
        <v>15</v>
      </c>
      <c r="H6" s="2" t="s">
        <v>18</v>
      </c>
      <c r="I6" s="59" t="s">
        <v>22</v>
      </c>
      <c r="J6" s="2" t="s">
        <v>25</v>
      </c>
      <c r="K6" s="59" t="s">
        <v>29</v>
      </c>
    </row>
    <row r="7" spans="2:17" ht="30" customHeight="1" x14ac:dyDescent="0.3">
      <c r="B7" s="12"/>
      <c r="C7" s="3" t="s">
        <v>4</v>
      </c>
      <c r="D7" s="61" t="s">
        <v>7</v>
      </c>
      <c r="E7" s="59" t="s">
        <v>11</v>
      </c>
      <c r="F7" s="59" t="s">
        <v>13</v>
      </c>
      <c r="G7" s="10" t="s">
        <v>15</v>
      </c>
      <c r="H7" s="2" t="s">
        <v>19</v>
      </c>
      <c r="I7" s="59" t="s">
        <v>22</v>
      </c>
      <c r="J7" s="2" t="s">
        <v>26</v>
      </c>
      <c r="K7" s="59" t="s">
        <v>29</v>
      </c>
      <c r="M7" s="44" t="s">
        <v>31</v>
      </c>
      <c r="N7" s="45"/>
      <c r="O7" s="45"/>
      <c r="P7" s="45"/>
      <c r="Q7" s="45"/>
    </row>
    <row r="8" spans="2:17" ht="30" customHeight="1" x14ac:dyDescent="0.3">
      <c r="B8" s="12"/>
      <c r="C8" s="3" t="s">
        <v>5</v>
      </c>
      <c r="D8" s="61" t="s">
        <v>7</v>
      </c>
      <c r="E8" s="59" t="s">
        <v>11</v>
      </c>
      <c r="F8" s="59" t="s">
        <v>13</v>
      </c>
      <c r="G8" s="10" t="s">
        <v>15</v>
      </c>
      <c r="H8" s="2" t="s">
        <v>20</v>
      </c>
      <c r="I8" s="59" t="s">
        <v>22</v>
      </c>
      <c r="J8" s="2" t="s">
        <v>27</v>
      </c>
      <c r="K8" s="59" t="s">
        <v>29</v>
      </c>
      <c r="M8" s="44"/>
      <c r="N8" s="45"/>
      <c r="O8" s="45"/>
      <c r="P8" s="45"/>
      <c r="Q8" s="45"/>
    </row>
    <row r="9" spans="2:17" ht="30" customHeight="1" thickBot="1" x14ac:dyDescent="0.35">
      <c r="B9" s="36"/>
      <c r="C9" s="34"/>
      <c r="D9" s="34"/>
      <c r="E9" s="34"/>
      <c r="F9" s="34"/>
      <c r="G9" s="34"/>
      <c r="H9" s="34"/>
      <c r="I9" s="34"/>
      <c r="J9" s="34"/>
      <c r="K9" s="34"/>
      <c r="L9" s="35"/>
      <c r="M9" s="44"/>
      <c r="N9" s="45"/>
      <c r="O9" s="45"/>
      <c r="P9" s="45"/>
      <c r="Q9" s="45"/>
    </row>
    <row r="10" spans="2:17" ht="30" customHeight="1" thickTop="1" x14ac:dyDescent="0.3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V tomto zošite môžete vytvoriť súpis triedy. Zadajte informácie do tabuľky študentov v tomto zošite. Vyberte bunky E2 a E3 a prejdite na ďalšie hárky. Tip sa nachádza v bunke M7." sqref="A1" xr:uid="{00000000-0002-0000-0000-000000000000}"/>
    <dataValidation allowBlank="1" showInputMessage="1" showErrorMessage="1" prompt="V tejto bunke sa nachádza nadpis hárka." sqref="C2" xr:uid="{00000000-0002-0000-0000-000001000000}"/>
    <dataValidation allowBlank="1" showInputMessage="1" showErrorMessage="1" prompt="Do tohto stĺpca pod týmto záhlavím zadajte meno študenta." sqref="C4" xr:uid="{00000000-0002-0000-0000-000002000000}"/>
    <dataValidation allowBlank="1" showInputMessage="1" showErrorMessage="1" prompt="Do stĺpca pod týmto záhlavím zadajte e-mailovú adresu." sqref="D4" xr:uid="{00000000-0002-0000-0000-000003000000}"/>
    <dataValidation allowBlank="1" showInputMessage="1" showErrorMessage="1" prompt="Do tohto stĺpca pod týmto záhlavím zadajte telefónne číslo domov." sqref="E4" xr:uid="{00000000-0002-0000-0000-000004000000}"/>
    <dataValidation allowBlank="1" showInputMessage="1" showErrorMessage="1" prompt="Do tohto stĺpca pod týmto záhlavím zadajte telefónne číslo na mobil." sqref="F4" xr:uid="{00000000-0002-0000-0000-000005000000}"/>
    <dataValidation allowBlank="1" showInputMessage="1" showErrorMessage="1" prompt="Do stĺpca pod týmto záhlavím zadajte dátum narodenia." sqref="G4" xr:uid="{00000000-0002-0000-0000-000006000000}"/>
    <dataValidation allowBlank="1" showInputMessage="1" showErrorMessage="1" prompt="Do stĺpca pod týmto záhlavím zadajte meno kontaktnej osoby pre naliehavé prípady." sqref="H4" xr:uid="{00000000-0002-0000-0000-000007000000}"/>
    <dataValidation allowBlank="1" showInputMessage="1" showErrorMessage="1" prompt="Do stĺpca pod týmto záhlavím zadajte telefónne číslo pre volania v prípade núdze." sqref="I4" xr:uid="{00000000-0002-0000-0000-000008000000}"/>
    <dataValidation allowBlank="1" showInputMessage="1" showErrorMessage="1" prompt="Do stĺpca pod týmto záhlavím zadajte meno lekára." sqref="J4" xr:uid="{00000000-0002-0000-0000-000009000000}"/>
    <dataValidation allowBlank="1" showInputMessage="1" showErrorMessage="1" prompt="Do stĺpca pod týmto záhlavím zadajte telefónne číslo lekára." sqref="K4" xr:uid="{00000000-0002-0000-0000-00000A000000}"/>
    <dataValidation allowBlank="1" showInputMessage="1" showErrorMessage="1" prompt="V tejto bunke sa nachádza navigačné prepojenie na hárok so súpisom triedy." sqref="E2" xr:uid="{00000000-0002-0000-0000-00000B000000}"/>
    <dataValidation allowBlank="1" showInputMessage="1" showErrorMessage="1" prompt="V tejto bunke sa nachádza navigačné prepojenie na hárok s podrobnosťami o študentoch." sqref="E3" xr:uid="{00000000-0002-0000-0000-00000C000000}"/>
    <dataValidation allowBlank="1" showInputMessage="1" showErrorMessage="1" prompt="V tejto bunke je tip." sqref="M7" xr:uid="{00000000-0002-0000-0000-00000D000000}"/>
  </dataValidations>
  <hyperlinks>
    <hyperlink ref="E2:L2" location="'Súpis triedy'!A1" tooltip="Výberom prejdete na hárok Súpis triedy." display="PREJSŤ NA SÚPISKU TRIEDY" xr:uid="{00000000-0004-0000-0000-000000000000}"/>
    <hyperlink ref="E3:L3" location="'Podrobnosti o študentoch'!A1" tooltip="Výberom tejto položky prejdete na hárok podrobností o študentoch." display="PREJSŤ NA PODROBNOSTI O ŠTUDENTOCH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defaultRowHeight="30" customHeight="1" x14ac:dyDescent="0.3"/>
  <cols>
    <col min="1" max="2" width="1.625" customWidth="1"/>
    <col min="3" max="4" width="65.875" customWidth="1"/>
    <col min="5" max="5" width="19.75" customWidth="1"/>
    <col min="6" max="6" width="28.625" customWidth="1"/>
    <col min="7" max="7" width="1.625" customWidth="1"/>
    <col min="8" max="8" width="2" customWidth="1"/>
  </cols>
  <sheetData>
    <row r="1" spans="2:7" ht="17.25" thickBot="1" x14ac:dyDescent="0.35"/>
    <row r="2" spans="2:7" ht="32.25" customHeight="1" thickTop="1" x14ac:dyDescent="0.3">
      <c r="B2" s="5"/>
      <c r="C2" s="38" t="s">
        <v>32</v>
      </c>
      <c r="D2" s="50" t="s">
        <v>36</v>
      </c>
      <c r="E2" s="48" t="s">
        <v>39</v>
      </c>
      <c r="F2" s="48"/>
      <c r="G2" s="49"/>
    </row>
    <row r="3" spans="2:7" ht="30" customHeight="1" x14ac:dyDescent="0.3">
      <c r="B3" s="12"/>
      <c r="C3" s="39"/>
      <c r="D3" s="51"/>
      <c r="E3" s="46" t="s">
        <v>9</v>
      </c>
      <c r="F3" s="46"/>
      <c r="G3" s="47"/>
    </row>
    <row r="4" spans="2:7" ht="30" customHeight="1" x14ac:dyDescent="0.3">
      <c r="B4" s="11"/>
      <c r="C4" s="15" t="s">
        <v>33</v>
      </c>
      <c r="D4" s="16" t="s">
        <v>37</v>
      </c>
      <c r="E4" s="17" t="s">
        <v>40</v>
      </c>
      <c r="F4" s="57" t="s">
        <v>15</v>
      </c>
      <c r="G4" s="13"/>
    </row>
    <row r="5" spans="2:7" ht="30" customHeight="1" x14ac:dyDescent="0.3">
      <c r="B5" s="11"/>
      <c r="C5" s="15" t="s">
        <v>34</v>
      </c>
      <c r="D5" s="16" t="s">
        <v>38</v>
      </c>
      <c r="E5" s="17" t="s">
        <v>41</v>
      </c>
      <c r="F5" s="57" t="s">
        <v>15</v>
      </c>
      <c r="G5" s="13"/>
    </row>
    <row r="6" spans="2:7" ht="30" customHeight="1" x14ac:dyDescent="0.3">
      <c r="B6" s="11"/>
      <c r="C6" s="15" t="s">
        <v>35</v>
      </c>
      <c r="D6" s="16">
        <f>COUNTA(SúpisŠtudentov[MENO ŠTUDENTA])</f>
        <v>4</v>
      </c>
      <c r="E6" s="18"/>
      <c r="F6" s="18"/>
      <c r="G6" s="13"/>
    </row>
    <row r="7" spans="2:7" ht="4.5" customHeight="1" x14ac:dyDescent="0.3">
      <c r="B7" s="12"/>
      <c r="C7" s="1"/>
      <c r="D7" s="1"/>
      <c r="E7" s="1"/>
      <c r="F7" s="1"/>
      <c r="G7" s="6"/>
    </row>
    <row r="8" spans="2:7" ht="27.75" customHeight="1" x14ac:dyDescent="0.3">
      <c r="B8" s="21"/>
      <c r="C8" s="7" t="s">
        <v>1</v>
      </c>
      <c r="D8" s="8" t="s">
        <v>6</v>
      </c>
      <c r="E8" s="8" t="s">
        <v>10</v>
      </c>
      <c r="F8" s="8" t="s">
        <v>12</v>
      </c>
      <c r="G8" s="9" t="s">
        <v>30</v>
      </c>
    </row>
    <row r="9" spans="2:7" ht="30" customHeight="1" x14ac:dyDescent="0.3">
      <c r="B9" s="12"/>
      <c r="C9" s="4" t="s">
        <v>2</v>
      </c>
      <c r="D9" s="30" t="str">
        <f>IFERROR(VLOOKUP(SúpisŠtudentov[[#This Row],[MENO ŠTUDENTA]],Študenti[],2),"")</f>
        <v>E-mailová adresa</v>
      </c>
      <c r="E9" s="58" t="str">
        <f>IFERROR(VLOOKUP(SúpisŠtudentov[[#This Row],[MENO ŠTUDENTA]],Študenti[],3),"")</f>
        <v>Telefón domov</v>
      </c>
      <c r="F9" s="58" t="str">
        <f>IFERROR(VLOOKUP(SúpisŠtudentov[[#This Row],[MENO ŠTUDENTA]],Študenti[],4),"")</f>
        <v>Mobilný telefón</v>
      </c>
      <c r="G9" s="14"/>
    </row>
    <row r="10" spans="2:7" ht="30" customHeight="1" x14ac:dyDescent="0.3">
      <c r="B10" s="12"/>
      <c r="C10" s="4" t="s">
        <v>3</v>
      </c>
      <c r="D10" s="30" t="str">
        <f>IFERROR(VLOOKUP(SúpisŠtudentov[[#This Row],[MENO ŠTUDENTA]],Študenti[],2),"")</f>
        <v>E-mailová adresa</v>
      </c>
      <c r="E10" s="58" t="str">
        <f>IFERROR(VLOOKUP(SúpisŠtudentov[[#This Row],[MENO ŠTUDENTA]],Študenti[],3),"")</f>
        <v>Telefón domov</v>
      </c>
      <c r="F10" s="58" t="str">
        <f>IFERROR(VLOOKUP(SúpisŠtudentov[[#This Row],[MENO ŠTUDENTA]],Študenti[],4),"")</f>
        <v>Mobilný telefón</v>
      </c>
      <c r="G10" s="14"/>
    </row>
    <row r="11" spans="2:7" ht="30" customHeight="1" x14ac:dyDescent="0.3">
      <c r="B11" s="12"/>
      <c r="C11" s="4" t="s">
        <v>4</v>
      </c>
      <c r="D11" s="31" t="str">
        <f>IFERROR(VLOOKUP(SúpisŠtudentov[[#This Row],[MENO ŠTUDENTA]],Študenti[],2),"")</f>
        <v>E-mailová adresa</v>
      </c>
      <c r="E11" s="58" t="str">
        <f>IFERROR(VLOOKUP(SúpisŠtudentov[[#This Row],[MENO ŠTUDENTA]],Študenti[],3),"")</f>
        <v>Telefón domov</v>
      </c>
      <c r="F11" s="58" t="str">
        <f>IFERROR(VLOOKUP(SúpisŠtudentov[[#This Row],[MENO ŠTUDENTA]],Študenti[],4),"")</f>
        <v>Mobilný telefón</v>
      </c>
      <c r="G11" s="14"/>
    </row>
    <row r="12" spans="2:7" ht="30" customHeight="1" x14ac:dyDescent="0.3">
      <c r="B12" s="12"/>
      <c r="C12" s="4" t="s">
        <v>5</v>
      </c>
      <c r="D12" s="31" t="str">
        <f>IFERROR(VLOOKUP(SúpisŠtudentov[[#This Row],[MENO ŠTUDENTA]],Študenti[],2),"")</f>
        <v>E-mailová adresa</v>
      </c>
      <c r="E12" s="58" t="str">
        <f>IFERROR(VLOOKUP(SúpisŠtudentov[[#This Row],[MENO ŠTUDENTA]],Študenti[],3),"")</f>
        <v>Telefón domov</v>
      </c>
      <c r="F12" s="58" t="str">
        <f>IFERROR(VLOOKUP(SúpisŠtudentov[[#This Row],[MENO ŠTUDENTA]],Študenti[],4),"")</f>
        <v>Mobilný telefón</v>
      </c>
      <c r="G12" s="14"/>
    </row>
    <row r="13" spans="2:7" ht="30" customHeight="1" thickBot="1" x14ac:dyDescent="0.35">
      <c r="B13" s="36"/>
      <c r="C13" s="32"/>
      <c r="D13" s="32"/>
      <c r="E13" s="32"/>
      <c r="F13" s="32"/>
      <c r="G13" s="33"/>
    </row>
    <row r="14" spans="2:7" ht="30" customHeight="1" thickTop="1" x14ac:dyDescent="0.3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Vyberte meno v zozname. Vyberte možnosť ZRUŠIŤ a stlačením kombinácie klávesov ALT + ŠÍPKA NADOL zobrazte možnosti. Potom pomocou klávesov ŠÍPKA NADOL a ENTER vyberte možnosť." sqref="C9:C12" xr:uid="{00000000-0002-0000-0100-000000000000}">
      <formula1>ZoznamŠtudentov</formula1>
    </dataValidation>
    <dataValidation allowBlank="1" showInputMessage="1" showErrorMessage="1" prompt="V tomto zošite môžete vytvoriť súpis triedy. Zadajte informácie do buniek D2, D4 až D6, F4 a F5 a do tabuľky Súpis študentov. Vyberte bunky E2 a E3 a prejdite na ďalšie hárky." sqref="A1" xr:uid="{00000000-0002-0000-0100-000001000000}"/>
    <dataValidation allowBlank="1" showInputMessage="1" showErrorMessage="1" prompt="V tejto bunke sa nachádza nadpis tohto hárka. Do bunky vpravo zadajte názov inštitúcie." sqref="C2:C3" xr:uid="{00000000-0002-0000-0100-000002000000}"/>
    <dataValidation allowBlank="1" showInputMessage="1" showErrorMessage="1" prompt="Do tejto bunky zadajte názov inštitúcie." sqref="D2" xr:uid="{00000000-0002-0000-0100-000003000000}"/>
    <dataValidation allowBlank="1" showInputMessage="1" showErrorMessage="1" prompt="Navigačné prepojenie na hárok zoznamu študentov" sqref="E2:G2" xr:uid="{00000000-0002-0000-0100-000004000000}"/>
    <dataValidation allowBlank="1" showInputMessage="1" showErrorMessage="1" prompt="Navigačné prepojenie na hárok s podrobnosťami o študentoch" sqref="E3:G3" xr:uid="{00000000-0002-0000-0100-000005000000}"/>
    <dataValidation allowBlank="1" showInputMessage="1" showErrorMessage="1" prompt="Do bunky napravo zadajte názov kurzu." sqref="C4" xr:uid="{00000000-0002-0000-0100-000006000000}"/>
    <dataValidation allowBlank="1" showInputMessage="1" showErrorMessage="1" prompt="Do tejto bunky zadajte názov kurzu." sqref="D4" xr:uid="{00000000-0002-0000-0100-000007000000}"/>
    <dataValidation allowBlank="1" showInputMessage="1" showErrorMessage="1" prompt="Do bunky napravo zadajte meno inštruktora." sqref="C5" xr:uid="{00000000-0002-0000-0100-000008000000}"/>
    <dataValidation allowBlank="1" showInputMessage="1" showErrorMessage="1" prompt="Do bunky napravo zadajte počet zapísaných študentov" sqref="C6" xr:uid="{00000000-0002-0000-0100-000009000000}"/>
    <dataValidation allowBlank="1" showInputMessage="1" showErrorMessage="1" prompt="Do tejto bunky zadajte počet zapísaných študentov" sqref="D6" xr:uid="{00000000-0002-0000-0100-00000A000000}"/>
    <dataValidation allowBlank="1" showInputMessage="1" showErrorMessage="1" prompt="Do bunky napravo zadajte dátum začatia." sqref="E4" xr:uid="{00000000-0002-0000-0100-00000B000000}"/>
    <dataValidation allowBlank="1" showInputMessage="1" showErrorMessage="1" prompt="Do tejto bunky zadajte dátum začatia." sqref="F4" xr:uid="{00000000-0002-0000-0100-00000C000000}"/>
    <dataValidation allowBlank="1" showInputMessage="1" showErrorMessage="1" prompt="Do bunky napravo zadajte dátum ukončenia." sqref="E5" xr:uid="{00000000-0002-0000-0100-00000D000000}"/>
    <dataValidation allowBlank="1" showInputMessage="1" showErrorMessage="1" prompt="Do tejto bunky zadajte dátum ukončenia a do tabuľky začínajúcej sa bunkou C8 podrobnosti o študentoch." sqref="F5" xr:uid="{00000000-0002-0000-0100-00000E000000}"/>
    <dataValidation allowBlank="1" showInputMessage="1" showErrorMessage="1" prompt="V tomto stĺpci pod týmto záhlavím vyberte meno študenta. Stlačením kombinácie klávesov ALT + ŠÍPKA NADOL otvorte rozbaľovací zoznam a potom stlačením klávesu ENTER vykonajte výber." sqref="C8" xr:uid="{00000000-0002-0000-0100-00000F000000}"/>
    <dataValidation allowBlank="1" showInputMessage="1" showErrorMessage="1" prompt="V tomto stĺpci pod týmto záhlavím sa automaticky aktualizuje e-mailová adresa." sqref="D8" xr:uid="{00000000-0002-0000-0100-000010000000}"/>
    <dataValidation allowBlank="1" showInputMessage="1" showErrorMessage="1" prompt="V tomto stĺpci pod týmto záhlavím sa automaticky aktualizuje číslo telefónu domov." sqref="E8" xr:uid="{00000000-0002-0000-0100-000011000000}"/>
    <dataValidation allowBlank="1" showInputMessage="1" showErrorMessage="1" prompt="V tomto stĺpci pod týmto záhlavím sa automaticky aktualizuje číslo mobilného telefónu." sqref="F8" xr:uid="{00000000-0002-0000-0100-000012000000}"/>
    <dataValidation allowBlank="1" showInputMessage="1" showErrorMessage="1" prompt="Do tejto bunky zadajte meno inštruktora." sqref="D5" xr:uid="{00000000-0002-0000-0100-000013000000}"/>
  </dataValidations>
  <hyperlinks>
    <hyperlink ref="E2:G2" location="'Zoznam študentov'!A1" tooltip="Výberom prejdete na hárok zoznamu študentov." display="PREJSŤ NA ZOZNAM ŠTUDENTOV" xr:uid="{00000000-0004-0000-0100-000000000000}"/>
    <hyperlink ref="E3:G3" location="'Podrobnosti o študentoch'!A1" tooltip="Výberom tejto položky prejdete na hárok podrobností o študentoch." display="PREJSŤ NA PODROBNOSTI O ŠTUDENTOCH" xr:uid="{00000000-0004-0000-01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defaultRowHeight="30" customHeight="1" x14ac:dyDescent="0.3"/>
  <cols>
    <col min="1" max="2" width="1.625" customWidth="1"/>
    <col min="3" max="4" width="66.375" customWidth="1"/>
    <col min="5" max="5" width="1.625" customWidth="1"/>
    <col min="6" max="6" width="1.875" customWidth="1"/>
  </cols>
  <sheetData>
    <row r="1" spans="1:5" ht="17.25" thickBot="1" x14ac:dyDescent="0.35">
      <c r="A1" s="19"/>
      <c r="B1" s="19"/>
      <c r="C1" s="19"/>
      <c r="D1" s="19"/>
      <c r="E1" s="19"/>
    </row>
    <row r="2" spans="1:5" ht="32.25" customHeight="1" thickTop="1" x14ac:dyDescent="0.3">
      <c r="A2" s="19"/>
      <c r="B2" s="20"/>
      <c r="C2" s="38" t="s">
        <v>42</v>
      </c>
      <c r="D2" s="40" t="s">
        <v>39</v>
      </c>
      <c r="E2" s="41"/>
    </row>
    <row r="3" spans="1:5" ht="30" customHeight="1" x14ac:dyDescent="0.3">
      <c r="A3" s="19"/>
      <c r="B3" s="21"/>
      <c r="C3" s="39"/>
      <c r="D3" s="52" t="s">
        <v>8</v>
      </c>
      <c r="E3" s="53"/>
    </row>
    <row r="4" spans="1:5" ht="25.5" customHeight="1" x14ac:dyDescent="0.3">
      <c r="A4" s="19"/>
      <c r="B4" s="21"/>
      <c r="C4" s="54" t="s">
        <v>43</v>
      </c>
      <c r="D4" s="54"/>
      <c r="E4" s="9"/>
    </row>
    <row r="5" spans="1:5" ht="30" customHeight="1" x14ac:dyDescent="0.3">
      <c r="A5" s="19"/>
      <c r="B5" s="21"/>
      <c r="C5" s="22" t="s">
        <v>1</v>
      </c>
      <c r="D5" s="23" t="s">
        <v>2</v>
      </c>
      <c r="E5" s="9"/>
    </row>
    <row r="6" spans="1:5" ht="30" customHeight="1" x14ac:dyDescent="0.3">
      <c r="A6" s="19"/>
      <c r="B6" s="21"/>
      <c r="C6" s="24" t="s">
        <v>6</v>
      </c>
      <c r="D6" s="25" t="str">
        <f>IFERROR(VLOOKUP(MenoŠtudenta,Študenti[],2,FALSE),"")</f>
        <v>E-mailová adresa</v>
      </c>
      <c r="E6" s="9"/>
    </row>
    <row r="7" spans="1:5" ht="30" customHeight="1" x14ac:dyDescent="0.3">
      <c r="A7" s="19"/>
      <c r="B7" s="21"/>
      <c r="C7" s="24" t="s">
        <v>10</v>
      </c>
      <c r="D7" s="56" t="str">
        <f>IFERROR(VLOOKUP(MenoŠtudenta,Študenti[],3,FALSE),"")</f>
        <v>Telefón domov</v>
      </c>
      <c r="E7" s="9"/>
    </row>
    <row r="8" spans="1:5" ht="30" customHeight="1" x14ac:dyDescent="0.3">
      <c r="A8" s="19"/>
      <c r="B8" s="21"/>
      <c r="C8" s="24" t="s">
        <v>12</v>
      </c>
      <c r="D8" s="56" t="str">
        <f>IFERROR(VLOOKUP(MenoŠtudenta,Študenti[],4,FALSE),"")</f>
        <v>Mobilný telefón</v>
      </c>
      <c r="E8" s="9"/>
    </row>
    <row r="9" spans="1:5" ht="30" customHeight="1" x14ac:dyDescent="0.3">
      <c r="A9" s="19"/>
      <c r="B9" s="21"/>
      <c r="C9" s="24" t="s">
        <v>14</v>
      </c>
      <c r="D9" s="37" t="str">
        <f>IFERROR(VLOOKUP(MenoŠtudenta,Študenti[],5,FALSE),"")</f>
        <v>Dátum</v>
      </c>
      <c r="E9" s="9"/>
    </row>
    <row r="10" spans="1:5" ht="30" customHeight="1" x14ac:dyDescent="0.3">
      <c r="A10" s="19"/>
      <c r="B10" s="21"/>
      <c r="C10" s="24" t="s">
        <v>16</v>
      </c>
      <c r="D10" s="26" t="str">
        <f>IFERROR(VLOOKUP(MenoŠtudenta,Študenti[],6,FALSE),"")</f>
        <v>Kontakt 1</v>
      </c>
      <c r="E10" s="9"/>
    </row>
    <row r="11" spans="1:5" ht="30" customHeight="1" x14ac:dyDescent="0.3">
      <c r="A11" s="19"/>
      <c r="B11" s="21"/>
      <c r="C11" s="24" t="s">
        <v>21</v>
      </c>
      <c r="D11" s="56" t="str">
        <f>IFERROR(VLOOKUP(MenoŠtudenta,Študenti[],7,FALSE),"")</f>
        <v>Telefón pre prípad núdze</v>
      </c>
      <c r="E11" s="9"/>
    </row>
    <row r="12" spans="1:5" ht="30" customHeight="1" x14ac:dyDescent="0.3">
      <c r="A12" s="19"/>
      <c r="B12" s="21"/>
      <c r="C12" s="24" t="s">
        <v>23</v>
      </c>
      <c r="D12" s="26" t="str">
        <f>IFERROR(VLOOKUP(MenoŠtudenta,Študenti[],8,FALSE),"")</f>
        <v>Lekár 1</v>
      </c>
      <c r="E12" s="9"/>
    </row>
    <row r="13" spans="1:5" ht="30" customHeight="1" thickBot="1" x14ac:dyDescent="0.35">
      <c r="A13" s="19"/>
      <c r="B13" s="27"/>
      <c r="C13" s="28" t="s">
        <v>28</v>
      </c>
      <c r="D13" s="55" t="str">
        <f>IFERROR(VLOOKUP(MenoŠtudenta,Študenti[],9,FALSE),"")</f>
        <v>Telefón lekára</v>
      </c>
      <c r="E13" s="29"/>
    </row>
    <row r="14" spans="1:5" ht="30" customHeight="1" thickTop="1" x14ac:dyDescent="0.3">
      <c r="C14" s="62"/>
    </row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Vyberte meno v zozname. Vyberte možnosť ZRUŠIŤ a stlačením kombinácie klávesov ALT + ŠÍPKA NADOL zobrazte možnosti. Potom pomocou klávesov ŠÍPKA NADOL a ENTER vyberte možnosť." prompt="V tejto bunke vyberte meno študenta. Stlačením kombinácie klávesov ALT + ŠÍPKA NADOL otvorte rozbaľovací zoznam a potom stlačením klávesu ENTER vykonajte výber" sqref="D5" xr:uid="{00000000-0002-0000-0200-000000000000}">
      <formula1>ZoznamŠtudentov</formula1>
    </dataValidation>
    <dataValidation allowBlank="1" showInputMessage="1" showErrorMessage="1" prompt="V tomto hárku nájdete zoznam podrobností o študentoch. Výberom bunky D2 prejdite na hárok Zoznam študentov a D3 na hárok Súpis triedy." sqref="A1" xr:uid="{00000000-0002-0000-0200-000001000000}"/>
    <dataValidation allowBlank="1" showInputMessage="1" showErrorMessage="1" prompt="V tejto bunke je názov hárka, v bunke nižšie je tip a v bunkách C5 až C13 sú menovky. Výberom mena študenta v bunke D5 zobrazíte podrobnosti o študentoch v bunkách D5 až D13." sqref="C2:C3" xr:uid="{00000000-0002-0000-0200-000002000000}"/>
    <dataValidation allowBlank="1" showInputMessage="1" showErrorMessage="1" prompt="Navigačné prepojenie na hárok zoznamu študentov" sqref="D2:E2" xr:uid="{00000000-0002-0000-0200-000003000000}"/>
    <dataValidation allowBlank="1" showInputMessage="1" showErrorMessage="1" prompt="Navigačné prepojenie na hárok Súpis triedy" sqref="D3:E3" xr:uid="{00000000-0002-0000-0200-000004000000}"/>
    <dataValidation allowBlank="1" showInputMessage="1" showErrorMessage="1" prompt="V bunke napravo vyberte meno študenta." sqref="C5" xr:uid="{00000000-0002-0000-0200-000005000000}"/>
    <dataValidation allowBlank="1" showInputMessage="1" showErrorMessage="1" prompt="E-mailová adresa sa automaticky aktualizuje v bunke na pravej strane." sqref="C6" xr:uid="{00000000-0002-0000-0200-000006000000}"/>
    <dataValidation allowBlank="1" showInputMessage="1" showErrorMessage="1" prompt="V tejto bunke sa automaticky aktualizuje e-mailová adresa." sqref="D6" xr:uid="{00000000-0002-0000-0200-000007000000}"/>
    <dataValidation allowBlank="1" showInputMessage="1" showErrorMessage="1" prompt="Telefónne číslo domov sa automaticky aktualizuje v bunke na pravej strane." sqref="C7" xr:uid="{00000000-0002-0000-0200-000008000000}"/>
    <dataValidation allowBlank="1" showInputMessage="1" showErrorMessage="1" prompt="V tejto bunke sa automaticky aktualizuje telefónne číslo domov." sqref="D7" xr:uid="{00000000-0002-0000-0200-000009000000}"/>
    <dataValidation allowBlank="1" showInputMessage="1" showErrorMessage="1" prompt="Číslo mobilného telefónu sa automaticky aktualizuje v bunke na pravej strane." sqref="C8" xr:uid="{00000000-0002-0000-0200-00000A000000}"/>
    <dataValidation allowBlank="1" showInputMessage="1" showErrorMessage="1" prompt="V tejto bunke sa automaticky aktualizuje číslo mobilného telefónu." sqref="D8" xr:uid="{00000000-0002-0000-0200-00000B000000}"/>
    <dataValidation allowBlank="1" showInputMessage="1" showErrorMessage="1" prompt="Dátum narodenia sa automaticky aktualizuje v bunke na pravej strane." sqref="C9" xr:uid="{00000000-0002-0000-0200-00000C000000}"/>
    <dataValidation allowBlank="1" showInputMessage="1" showErrorMessage="1" prompt="V tejto bunke sa automaticky aktualizuje dátum narodenia." sqref="D9" xr:uid="{00000000-0002-0000-0200-00000D000000}"/>
    <dataValidation allowBlank="1" showInputMessage="1" showErrorMessage="1" prompt="Meno kontaktnej osoby pre naliehavé prípady sa automaticky aktualizuje v bunke na pravej strane." sqref="C10" xr:uid="{00000000-0002-0000-0200-00000E000000}"/>
    <dataValidation allowBlank="1" showInputMessage="1" showErrorMessage="1" prompt="V tejto bunke sa automaticky aktualizuje meno kontaktnej osoby pre naliehavé prípady." sqref="D10" xr:uid="{00000000-0002-0000-0200-00000F000000}"/>
    <dataValidation allowBlank="1" showInputMessage="1" showErrorMessage="1" prompt="Telefónne číslo pre volania v prípade núdze sa automaticky aktualizuje v bunke na pravej strane." sqref="C11" xr:uid="{00000000-0002-0000-0200-000010000000}"/>
    <dataValidation allowBlank="1" showInputMessage="1" showErrorMessage="1" prompt="V tejto bunke sa automaticky aktualizuje telefónne číslo pre volania v prípade núdze." sqref="D11" xr:uid="{00000000-0002-0000-0200-000011000000}"/>
    <dataValidation allowBlank="1" showInputMessage="1" showErrorMessage="1" prompt="Meno lekára sa automaticky aktualizuje v bunke na pravej strane." sqref="C12" xr:uid="{00000000-0002-0000-0200-000012000000}"/>
    <dataValidation allowBlank="1" showInputMessage="1" showErrorMessage="1" prompt="V tejto bunke sa automaticky aktualizuje meno lekára." sqref="D12" xr:uid="{00000000-0002-0000-0200-000013000000}"/>
    <dataValidation allowBlank="1" showInputMessage="1" showErrorMessage="1" prompt="Telefónne číslo lekára sa automaticky aktualizuje v bunke na pravej strane." sqref="C13" xr:uid="{00000000-0002-0000-0200-000014000000}"/>
    <dataValidation allowBlank="1" showInputMessage="1" showErrorMessage="1" prompt="V tejto bunke sa automaticky aktualizuje telefónne číslo lekára." sqref="D13" xr:uid="{00000000-0002-0000-0200-000015000000}"/>
    <dataValidation allowBlank="1" showInputMessage="1" showErrorMessage="1" prompt="V tejto bunke je tip." sqref="C4:D4" xr:uid="{00000000-0002-0000-0200-000016000000}"/>
  </dataValidations>
  <hyperlinks>
    <hyperlink ref="D2:E2" location="'Zoznam študentov'!A1" tooltip="Výberom prejdete na hárok zoznamu študentov." display="PREJSŤ NA ZOZNAM ŠTUDENTOV" xr:uid="{00000000-0004-0000-0200-000000000000}"/>
    <hyperlink ref="D3:E3" location="'Súpis triedy'!A1" tooltip="Výberom prejdete na hárok Súpis triedy." display="PREJSŤ NA SÚPISKU TRIEDY" xr:uid="{00000000-0004-0000-02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TM02802099</ap:Template>
  <ap:ScaleCrop>false</ap:ScaleCrop>
  <ap:HeadingPairs>
    <vt:vector baseType="variant" size="4">
      <vt:variant>
        <vt:lpstr>Hárky</vt:lpstr>
      </vt:variant>
      <vt:variant>
        <vt:i4>3</vt:i4>
      </vt:variant>
      <vt:variant>
        <vt:lpstr>Pomenované rozsahy</vt:lpstr>
      </vt:variant>
      <vt:variant>
        <vt:i4>8</vt:i4>
      </vt:variant>
    </vt:vector>
  </ap:HeadingPairs>
  <ap:TitlesOfParts>
    <vt:vector baseType="lpstr" size="11">
      <vt:lpstr>Zoznam študentov</vt:lpstr>
      <vt:lpstr>Súpis triedy</vt:lpstr>
      <vt:lpstr>Podrobnosti o študentoch</vt:lpstr>
      <vt:lpstr>MenoŠtudenta</vt:lpstr>
      <vt:lpstr>Nadpis1</vt:lpstr>
      <vt:lpstr>Nadpis2</vt:lpstr>
      <vt:lpstr>'Zoznam študentov'!Názvy_tlače</vt:lpstr>
      <vt:lpstr>OblasťNadpisuRiadka1..D13</vt:lpstr>
      <vt:lpstr>OblasťNadpisuRiadka1..D6</vt:lpstr>
      <vt:lpstr>OblasťNadpisuRiadka2..F5</vt:lpstr>
      <vt:lpstr>ZoznamŠtudentov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2018-09-12T09:03:14Z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