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3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sk-SK\target\"/>
    </mc:Choice>
  </mc:AlternateContent>
  <bookViews>
    <workbookView xWindow="0" yWindow="0" windowWidth="28800" windowHeight="13890" xr2:uid="{00000000-000D-0000-FFFF-FFFF00000000}"/>
  </bookViews>
  <sheets>
    <sheet name="Týždenný plán úloh" sheetId="1" r:id="rId1"/>
    <sheet name="Zoznam úloh" sheetId="2" r:id="rId2"/>
  </sheets>
  <definedNames>
    <definedName name="DátumZačatia">'Týždenný plán úloh'!$I$3</definedName>
    <definedName name="Nadpis1">PlánÚloh[[#All],[Stĺpec1]]</definedName>
    <definedName name="NadpisStĺpca2">ZoznamÚloh[[#Headers],[Dátum]]</definedName>
    <definedName name="_xlnm.Print_Titles" localSheetId="0">'Týždenný plán úloh'!$4:$5</definedName>
    <definedName name="_xlnm.Print_Titles" localSheetId="1">'Zoznam úloh'!$3:$3</definedName>
    <definedName name="OblasťNadpisuRiadka1..I3">'Týždenný plán úloh'!$H$3</definedName>
    <definedName name="PoleKto">PlánÚloh[[#All],[Stĺpec1]]</definedName>
    <definedName name="Predmety">ZoznamÚloh[Predmet]</definedName>
  </definedNames>
  <calcPr calcId="171027"/>
</workbook>
</file>

<file path=xl/calcChain.xml><?xml version="1.0" encoding="utf-8"?>
<calcChain xmlns="http://schemas.openxmlformats.org/spreadsheetml/2006/main">
  <c r="B9" i="2" l="1"/>
  <c r="E9" i="2" s="1"/>
  <c r="B10" i="2"/>
  <c r="E10" i="2" s="1"/>
  <c r="B11" i="2"/>
  <c r="E11" i="2" s="1"/>
  <c r="B5" i="2" l="1"/>
  <c r="E5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I4" i="1" l="1"/>
  <c r="E4" i="1"/>
  <c r="H4" i="1"/>
  <c r="D4" i="1"/>
  <c r="C5" i="1"/>
  <c r="C11" i="1" s="1"/>
  <c r="G4" i="1"/>
  <c r="C4" i="1"/>
  <c r="B5" i="1"/>
  <c r="F4" i="1"/>
  <c r="C9" i="1" l="1"/>
  <c r="C10" i="1"/>
  <c r="C6" i="1"/>
  <c r="C7" i="1"/>
  <c r="C8" i="1"/>
  <c r="D5" i="1"/>
  <c r="D11" i="1" s="1"/>
  <c r="D10" i="1" l="1"/>
  <c r="D6" i="1"/>
  <c r="D7" i="1"/>
  <c r="D8" i="1"/>
  <c r="D9" i="1"/>
  <c r="E5" i="1"/>
  <c r="E11" i="1" s="1"/>
  <c r="E7" i="1" l="1"/>
  <c r="E8" i="1"/>
  <c r="E9" i="1"/>
  <c r="E10" i="1"/>
  <c r="E6" i="1"/>
  <c r="F5" i="1"/>
  <c r="F11" i="1" s="1"/>
  <c r="G5" i="1" l="1"/>
  <c r="F8" i="1"/>
  <c r="F9" i="1"/>
  <c r="F10" i="1"/>
  <c r="F6" i="1"/>
  <c r="F7" i="1"/>
  <c r="H5" i="1" l="1"/>
  <c r="H11" i="1" s="1"/>
  <c r="G11" i="1"/>
  <c r="H10" i="1"/>
  <c r="H6" i="1"/>
  <c r="H7" i="1"/>
  <c r="H8" i="1"/>
  <c r="H9" i="1"/>
  <c r="G9" i="1"/>
  <c r="G10" i="1"/>
  <c r="G6" i="1"/>
  <c r="G7" i="1"/>
  <c r="G8" i="1"/>
  <c r="I5" i="1"/>
  <c r="I11" i="1" s="1"/>
  <c r="I7" i="1" l="1"/>
  <c r="I8" i="1"/>
  <c r="I9" i="1"/>
  <c r="I10" i="1"/>
  <c r="I6" i="1"/>
</calcChain>
</file>

<file path=xl/sharedStrings.xml><?xml version="1.0" encoding="utf-8"?>
<sst xmlns="http://schemas.openxmlformats.org/spreadsheetml/2006/main" count="35" uniqueCount="26">
  <si>
    <t>Na zoznam úloh</t>
  </si>
  <si>
    <t>TÝŽDENNÝ</t>
  </si>
  <si>
    <t>PLÁN ÚLOH</t>
  </si>
  <si>
    <t>Zima</t>
  </si>
  <si>
    <t>ANG 101</t>
  </si>
  <si>
    <t>DUM 101</t>
  </si>
  <si>
    <t>MAT 101</t>
  </si>
  <si>
    <t>LIT 101</t>
  </si>
  <si>
    <t>DEJ 101</t>
  </si>
  <si>
    <t>INÉ</t>
  </si>
  <si>
    <t xml:space="preserve"> Začiatočný deň plánu:</t>
  </si>
  <si>
    <t>Na týždenný plán úloh</t>
  </si>
  <si>
    <t>ZOZNAM ÚLOH</t>
  </si>
  <si>
    <t>Dátum</t>
  </si>
  <si>
    <t>Predmet</t>
  </si>
  <si>
    <t>Priradená úloha/úloha</t>
  </si>
  <si>
    <t>Strana 90 a zopakovať kapitolu 5 na test v piatok</t>
  </si>
  <si>
    <t>Hárok 56 (iba nepárne) a pripraviť sa na test vo štvrtok</t>
  </si>
  <si>
    <t>Príprava na laboratórne cvičenia</t>
  </si>
  <si>
    <t>Test z kapitol 5 až 8</t>
  </si>
  <si>
    <t>Strany 78 až 88 a prehľad kapitoly 4</t>
  </si>
  <si>
    <t>Príprava na test</t>
  </si>
  <si>
    <t>Upratať miestnosť z dôvodu kontroly</t>
  </si>
  <si>
    <t>Objednať pizzu pre študijnú skupinu</t>
  </si>
  <si>
    <t>Napísať esej</t>
  </si>
  <si>
    <t>Zosúladiť údaje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</si>
</sst>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4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5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2" fillId="0" borderId="0" xfId="6">
      <alignment horizontal="left" vertical="center" indent="1"/>
    </xf>
    <xf numFmtId="0" fontId="4" fillId="0" borderId="0" xfId="2">
      <alignment vertical="center"/>
    </xf>
    <xf numFmtId="0" fontId="6" fillId="2" borderId="5" xfId="3">
      <alignment horizontal="left" vertical="center" indent="1"/>
    </xf>
    <xf numFmtId="14" fontId="0" fillId="0" borderId="0" xfId="15" applyFont="1">
      <alignment horizontal="center" vertical="center"/>
    </xf>
    <xf numFmtId="0" fontId="11" fillId="0" borderId="0" xfId="6" applyFont="1">
      <alignment horizontal="left" vertical="center" indent="1"/>
    </xf>
    <xf numFmtId="0" fontId="12" fillId="0" borderId="0" xfId="0" applyFont="1">
      <alignment horizontal="left" vertical="center" wrapText="1" indent="1"/>
    </xf>
    <xf numFmtId="0" fontId="13" fillId="2" borderId="0" xfId="1" applyFont="1">
      <alignment horizontal="left" vertical="center"/>
    </xf>
    <xf numFmtId="0" fontId="14" fillId="0" borderId="0" xfId="2" applyFont="1">
      <alignment vertical="center"/>
    </xf>
    <xf numFmtId="0" fontId="15" fillId="0" borderId="0" xfId="5" applyFont="1">
      <alignment horizontal="right" vertical="center" indent="1"/>
    </xf>
    <xf numFmtId="14" fontId="16" fillId="0" borderId="1" xfId="16" applyFont="1">
      <alignment horizontal="center" vertical="center"/>
    </xf>
    <xf numFmtId="0" fontId="17" fillId="2" borderId="5" xfId="3" applyFont="1">
      <alignment horizontal="left" vertical="center" indent="1"/>
    </xf>
    <xf numFmtId="0" fontId="18" fillId="2" borderId="3" xfId="17" applyFont="1">
      <alignment horizontal="left" vertical="top" indent="1"/>
    </xf>
    <xf numFmtId="14" fontId="19" fillId="2" borderId="4" xfId="4" applyFont="1">
      <alignment horizontal="left" vertical="top" indent="1"/>
    </xf>
  </cellXfs>
  <cellStyles count="18">
    <cellStyle name="20 % - zvýraznenie1" xfId="14" builtinId="30" customBuiltin="1"/>
    <cellStyle name="Čiarka" xfId="8" builtinId="3" customBuiltin="1"/>
    <cellStyle name="Čiarka [0]" xfId="9" builtinId="6" customBuiltin="1"/>
    <cellStyle name="Dátum" xfId="15" xr:uid="{00000000-0005-0000-0000-000003000000}"/>
    <cellStyle name="Hypertextové prepojenie" xfId="6" builtinId="8" customBuiltin="1"/>
    <cellStyle name="Mena" xfId="10" builtinId="4" customBuiltin="1"/>
    <cellStyle name="Mena [0]" xfId="11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ormálna" xfId="0" builtinId="0" customBuiltin="1"/>
    <cellStyle name="Percentá" xfId="12" builtinId="5" customBuiltin="1"/>
    <cellStyle name="Počiatočný dátum" xfId="16" xr:uid="{00000000-0005-0000-0000-00000D000000}"/>
    <cellStyle name="Použité hypertextové prepojenie" xfId="7" builtinId="9" customBuiltin="1"/>
    <cellStyle name="Poznámka" xfId="13" builtinId="10" customBuiltin="1"/>
    <cellStyle name="Rok" xfId="17" xr:uid="{00000000-0005-0000-0000-000010000000}"/>
  </cellStyles>
  <dxfs count="6">
    <dxf>
      <numFmt numFmtId="0" formatCode="General"/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Týždenný zoznam úloh" defaultPivotStyle="PivotStyleLight16">
    <tableStyle name="Týždenný zoznam úloh" pivot="0" count="5" xr9:uid="{00000000-0011-0000-FFFF-FFFF00000000}">
      <tableStyleElement type="wholeTable" dxfId="5"/>
      <tableStyleElement type="headerRow" dxfId="4"/>
      <tableStyleElement type="firstColumn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lánÚloh" displayName="PlánÚloh" ref="B6:I11" headerRowCount="0" totalsRowShown="0">
  <tableColumns count="8">
    <tableColumn id="1" xr3:uid="{00000000-0010-0000-0000-000001000000}" name="Stĺpec1"/>
    <tableColumn id="2" xr3:uid="{00000000-0010-0000-0000-000002000000}" name="Stĺpec2" dataDxfId="0">
      <calculatedColumnFormula>IFERROR(INDEX(ZoznamÚloh[],MATCH(C$5&amp;$B6,ZoznamÚloh[Zosúladiť údaje],0),3),"")</calculatedColumnFormula>
    </tableColumn>
    <tableColumn id="3" xr3:uid="{00000000-0010-0000-0000-000003000000}" name="Stĺpec3">
      <calculatedColumnFormula>IFERROR(INDEX(ZoznamÚloh[],MATCH(D$5&amp;$B6,ZoznamÚloh[Zosúladiť údaje],0),3),"")</calculatedColumnFormula>
    </tableColumn>
    <tableColumn id="4" xr3:uid="{00000000-0010-0000-0000-000004000000}" name="Stĺpec4">
      <calculatedColumnFormula>IFERROR(INDEX(ZoznamÚloh[],MATCH(E$5&amp;$B6,ZoznamÚloh[Zosúladiť údaje],0),3),"")</calculatedColumnFormula>
    </tableColumn>
    <tableColumn id="5" xr3:uid="{00000000-0010-0000-0000-000005000000}" name="Stĺpec5">
      <calculatedColumnFormula>IFERROR(INDEX(ZoznamÚloh[],MATCH(F$5&amp;$B6,ZoznamÚloh[Zosúladiť údaje],0),3),"")</calculatedColumnFormula>
    </tableColumn>
    <tableColumn id="6" xr3:uid="{00000000-0010-0000-0000-000006000000}" name="Stĺpec6">
      <calculatedColumnFormula>IFERROR(INDEX(ZoznamÚloh[],MATCH(G$5&amp;$B6,ZoznamÚloh[Zosúladiť údaje],0),3),"")</calculatedColumnFormula>
    </tableColumn>
    <tableColumn id="7" xr3:uid="{00000000-0010-0000-0000-000007000000}" name="Stĺpec7">
      <calculatedColumnFormula>IFERROR(INDEX(ZoznamÚloh[],MATCH(H$5&amp;$B6,ZoznamÚloh[Zosúladiť údaje],0),3),"")</calculatedColumnFormula>
    </tableColumn>
    <tableColumn id="8" xr3:uid="{00000000-0010-0000-0000-000008000000}" name="Stĺpec8">
      <calculatedColumnFormula>IFERROR(INDEX(ZoznamÚloh[],MATCH(I$5&amp;$B6,ZoznamÚloh[Zosúladiť údaje],0),3),"")</calculatedColumnFormula>
    </tableColumn>
  </tableColumns>
  <tableStyleInfo name="Týždenný zoznam úloh" showFirstColumn="1" showLastColumn="0" showRowStripes="1" showColumnStripes="0"/>
  <extLst>
    <ext xmlns:x14="http://schemas.microsoft.com/office/spreadsheetml/2009/9/main" uri="{504A1905-F514-4f6f-8877-14C23A59335A}">
      <x14:table altTextSummary="Zadajte názvy predmetov do prvého stĺpca tejto tabuľky a ďalšie stĺpce sa automaticky aktualizujú podľa priradených úloh alebo úloh zadaných v hárku zoznam úloh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ZoznamÚloh" displayName="ZoznamÚloh" ref="B3:E12" totalsRowShown="0">
  <autoFilter ref="B3:E12" xr:uid="{00000000-0009-0000-0100-000001000000}"/>
  <sortState ref="B5:E13">
    <sortCondition ref="B4:B13"/>
  </sortState>
  <tableColumns count="4">
    <tableColumn id="1" xr3:uid="{00000000-0010-0000-0100-000001000000}" name="Dátum" dataCellStyle="Dátum"/>
    <tableColumn id="3" xr3:uid="{00000000-0010-0000-0100-000003000000}" name="Predmet"/>
    <tableColumn id="4" xr3:uid="{00000000-0010-0000-0100-000004000000}" name="Priradená úloha/úloha"/>
    <tableColumn id="2" xr3:uid="{00000000-0010-0000-0100-000002000000}" name="Zosúladiť údaje" dataCellStyle="Normálna">
      <calculatedColumnFormula>ZoznamÚloh[[#This Row],[Dátum]]&amp;ZoznamÚloh[[#This Row],[Predmet]]</calculatedColumnFormula>
    </tableColumn>
  </tableColumns>
  <tableStyleInfo name="Týždenný zoznam úloh" showFirstColumn="0" showLastColumn="0" showRowStripes="0" showColumnStripes="0"/>
  <extLst>
    <ext xmlns:x14="http://schemas.microsoft.com/office/spreadsheetml/2009/9/main" uri="{504A1905-F514-4f6f-8877-14C23A59335A}">
      <x14:table altTextSummary="Zadajte dátum, predmet a priradenú úlohu alebo úlohu. Pomocou filtrov tabuliek môžete vyhľadať konkrétne položky"/>
    </ext>
  </extLst>
</table>
</file>

<file path=xl/theme/theme1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RowHeight="60" customHeight="1" x14ac:dyDescent="0.25"/>
  <cols>
    <col min="1" max="1" width="2.7109375" style="7" customWidth="1"/>
    <col min="2" max="9" width="25.7109375" style="7" customWidth="1"/>
    <col min="10" max="10" width="2.7109375" style="7" customWidth="1"/>
    <col min="11" max="16384" width="9.140625" style="7"/>
  </cols>
  <sheetData>
    <row r="1" spans="2:9" ht="30" customHeight="1" x14ac:dyDescent="0.25">
      <c r="B1" s="6" t="s">
        <v>0</v>
      </c>
    </row>
    <row r="2" spans="2:9" ht="50.1" customHeight="1" thickBot="1" x14ac:dyDescent="0.3">
      <c r="B2" s="8" t="s">
        <v>1</v>
      </c>
      <c r="C2" s="8"/>
    </row>
    <row r="3" spans="2:9" ht="50.1" customHeight="1" thickBot="1" x14ac:dyDescent="0.3">
      <c r="B3" s="9" t="s">
        <v>2</v>
      </c>
      <c r="H3" s="10" t="s">
        <v>10</v>
      </c>
      <c r="I3" s="11">
        <f ca="1">TODAY()</f>
        <v>43004</v>
      </c>
    </row>
    <row r="4" spans="2:9" ht="30" customHeight="1" x14ac:dyDescent="0.25">
      <c r="B4" s="12" t="s">
        <v>3</v>
      </c>
      <c r="C4" s="12" t="str">
        <f ca="1">TEXT(WEEKDAY(DátumZačatia),"aaaa")</f>
        <v>utorok</v>
      </c>
      <c r="D4" s="12" t="str">
        <f ca="1">TEXT(WEEKDAY(DátumZačatia)+1,"aaaa")</f>
        <v>streda</v>
      </c>
      <c r="E4" s="12" t="str">
        <f ca="1">TEXT(WEEKDAY(DátumZačatia)+2,"aaaa")</f>
        <v>štvrtok</v>
      </c>
      <c r="F4" s="12" t="str">
        <f ca="1">TEXT(WEEKDAY(DátumZačatia)+3,"aaaa")</f>
        <v>piatok</v>
      </c>
      <c r="G4" s="12" t="str">
        <f ca="1">TEXT(WEEKDAY(DátumZačatia)+4,"aaaa")</f>
        <v>sobota</v>
      </c>
      <c r="H4" s="12" t="str">
        <f ca="1">TEXT(WEEKDAY(DátumZačatia)+5,"aaaa")</f>
        <v>nedeľa</v>
      </c>
      <c r="I4" s="12" t="str">
        <f ca="1">TEXT(WEEKDAY(DátumZačatia)+6,"aaaa")</f>
        <v>pondelok</v>
      </c>
    </row>
    <row r="5" spans="2:9" ht="30" customHeight="1" x14ac:dyDescent="0.25">
      <c r="B5" s="13">
        <f ca="1">YEAR(DátumZačatia)</f>
        <v>2017</v>
      </c>
      <c r="C5" s="14">
        <f ca="1">DátumZačatia</f>
        <v>43004</v>
      </c>
      <c r="D5" s="14">
        <f ca="1">C5+1</f>
        <v>43005</v>
      </c>
      <c r="E5" s="14">
        <f t="shared" ref="E5:I5" ca="1" si="0">D5+1</f>
        <v>43006</v>
      </c>
      <c r="F5" s="14">
        <f t="shared" ca="1" si="0"/>
        <v>43007</v>
      </c>
      <c r="G5" s="14">
        <f t="shared" ca="1" si="0"/>
        <v>43008</v>
      </c>
      <c r="H5" s="14">
        <f t="shared" ca="1" si="0"/>
        <v>43009</v>
      </c>
      <c r="I5" s="14">
        <f t="shared" ca="1" si="0"/>
        <v>43010</v>
      </c>
    </row>
    <row r="6" spans="2:9" ht="60" customHeight="1" x14ac:dyDescent="0.25">
      <c r="B6" s="7" t="s">
        <v>4</v>
      </c>
      <c r="C6" s="7" t="str">
        <f ca="1">IFERROR(INDEX(ZoznamÚloh[],MATCH(C$5&amp;$B6,ZoznamÚloh[Zosúladiť údaje],0),3),"")</f>
        <v/>
      </c>
      <c r="D6" s="7" t="str">
        <f ca="1">IFERROR(INDEX(ZoznamÚloh[],MATCH(D$5&amp;$B6,ZoznamÚloh[Zosúladiť údaje],0),3),"")</f>
        <v/>
      </c>
      <c r="E6" s="7" t="str">
        <f ca="1">IFERROR(INDEX(ZoznamÚloh[],MATCH(E$5&amp;$B6,ZoznamÚloh[Zosúladiť údaje],0),3),"")</f>
        <v/>
      </c>
      <c r="F6" s="7" t="str">
        <f ca="1">IFERROR(INDEX(ZoznamÚloh[],MATCH(F$5&amp;$B6,ZoznamÚloh[Zosúladiť údaje],0),3),"")</f>
        <v/>
      </c>
      <c r="G6" s="7" t="str">
        <f ca="1">IFERROR(INDEX(ZoznamÚloh[],MATCH(G$5&amp;$B6,ZoznamÚloh[Zosúladiť údaje],0),3),"")</f>
        <v/>
      </c>
      <c r="H6" s="7" t="str">
        <f ca="1">IFERROR(INDEX(ZoznamÚloh[],MATCH(H$5&amp;$B6,ZoznamÚloh[Zosúladiť údaje],0),3),"")</f>
        <v/>
      </c>
      <c r="I6" s="7" t="str">
        <f ca="1">IFERROR(INDEX(ZoznamÚloh[],MATCH(I$5&amp;$B6,ZoznamÚloh[Zosúladiť údaje],0),3),"")</f>
        <v>Napísať esej</v>
      </c>
    </row>
    <row r="7" spans="2:9" ht="60" customHeight="1" x14ac:dyDescent="0.25">
      <c r="B7" s="7" t="s">
        <v>5</v>
      </c>
      <c r="C7" s="7" t="str">
        <f ca="1">IFERROR(INDEX(ZoznamÚloh[],MATCH(C$5&amp;$B7,ZoznamÚloh[Zosúladiť údaje],0),3),"")</f>
        <v/>
      </c>
      <c r="D7" s="7" t="str">
        <f ca="1">IFERROR(INDEX(ZoznamÚloh[],MATCH(D$5&amp;$B7,ZoznamÚloh[Zosúladiť údaje],0),3),"")</f>
        <v/>
      </c>
      <c r="E7" s="7" t="str">
        <f ca="1">IFERROR(INDEX(ZoznamÚloh[],MATCH(E$5&amp;$B7,ZoznamÚloh[Zosúladiť údaje],0),3),"")</f>
        <v>Príprava na laboratórne cvičenia</v>
      </c>
      <c r="F7" s="7" t="str">
        <f ca="1">IFERROR(INDEX(ZoznamÚloh[],MATCH(F$5&amp;$B7,ZoznamÚloh[Zosúladiť údaje],0),3),"")</f>
        <v/>
      </c>
      <c r="G7" s="7" t="str">
        <f ca="1">IFERROR(INDEX(ZoznamÚloh[],MATCH(G$5&amp;$B7,ZoznamÚloh[Zosúladiť údaje],0),3),"")</f>
        <v/>
      </c>
      <c r="H7" s="7" t="str">
        <f ca="1">IFERROR(INDEX(ZoznamÚloh[],MATCH(H$5&amp;$B7,ZoznamÚloh[Zosúladiť údaje],0),3),"")</f>
        <v/>
      </c>
      <c r="I7" s="7" t="str">
        <f ca="1">IFERROR(INDEX(ZoznamÚloh[],MATCH(I$5&amp;$B7,ZoznamÚloh[Zosúladiť údaje],0),3),"")</f>
        <v/>
      </c>
    </row>
    <row r="8" spans="2:9" ht="60" customHeight="1" x14ac:dyDescent="0.25">
      <c r="B8" s="7" t="s">
        <v>6</v>
      </c>
      <c r="C8" s="7" t="str">
        <f ca="1">IFERROR(INDEX(ZoznamÚloh[],MATCH(C$5&amp;$B8,ZoznamÚloh[Zosúladiť údaje],0),3),"")</f>
        <v/>
      </c>
      <c r="D8" s="7" t="str">
        <f ca="1">IFERROR(INDEX(ZoznamÚloh[],MATCH(D$5&amp;$B8,ZoznamÚloh[Zosúladiť údaje],0),3),"")</f>
        <v>Hárok 56 (iba nepárne) a pripraviť sa na test vo štvrtok</v>
      </c>
      <c r="E8" s="7" t="str">
        <f ca="1">IFERROR(INDEX(ZoznamÚloh[],MATCH(E$5&amp;$B8,ZoznamÚloh[Zosúladiť údaje],0),3),"")</f>
        <v/>
      </c>
      <c r="F8" s="7" t="str">
        <f ca="1">IFERROR(INDEX(ZoznamÚloh[],MATCH(F$5&amp;$B8,ZoznamÚloh[Zosúladiť údaje],0),3),"")</f>
        <v/>
      </c>
      <c r="G8" s="7" t="str">
        <f ca="1">IFERROR(INDEX(ZoznamÚloh[],MATCH(G$5&amp;$B8,ZoznamÚloh[Zosúladiť údaje],0),3),"")</f>
        <v/>
      </c>
      <c r="H8" s="7" t="str">
        <f ca="1">IFERROR(INDEX(ZoznamÚloh[],MATCH(H$5&amp;$B8,ZoznamÚloh[Zosúladiť údaje],0),3),"")</f>
        <v/>
      </c>
      <c r="I8" s="7" t="str">
        <f ca="1">IFERROR(INDEX(ZoznamÚloh[],MATCH(I$5&amp;$B8,ZoznamÚloh[Zosúladiť údaje],0),3),"")</f>
        <v/>
      </c>
    </row>
    <row r="9" spans="2:9" ht="60" customHeight="1" x14ac:dyDescent="0.25">
      <c r="B9" s="7" t="s">
        <v>7</v>
      </c>
      <c r="C9" s="7" t="str">
        <f ca="1">IFERROR(INDEX(ZoznamÚloh[],MATCH(C$5&amp;$B9,ZoznamÚloh[Zosúladiť údaje],0),3),"")</f>
        <v/>
      </c>
      <c r="D9" s="7" t="str">
        <f ca="1">IFERROR(INDEX(ZoznamÚloh[],MATCH(D$5&amp;$B9,ZoznamÚloh[Zosúladiť údaje],0),3),"")</f>
        <v/>
      </c>
      <c r="E9" s="7" t="str">
        <f ca="1">IFERROR(INDEX(ZoznamÚloh[],MATCH(E$5&amp;$B9,ZoznamÚloh[Zosúladiť údaje],0),3),"")</f>
        <v/>
      </c>
      <c r="F9" s="7" t="str">
        <f ca="1">IFERROR(INDEX(ZoznamÚloh[],MATCH(F$5&amp;$B9,ZoznamÚloh[Zosúladiť údaje],0),3),"")</f>
        <v/>
      </c>
      <c r="G9" s="7" t="str">
        <f ca="1">IFERROR(INDEX(ZoznamÚloh[],MATCH(G$5&amp;$B9,ZoznamÚloh[Zosúladiť údaje],0),3),"")</f>
        <v>Strany 78 až 88 a prehľad kapitoly 4</v>
      </c>
      <c r="H9" s="7" t="str">
        <f ca="1">IFERROR(INDEX(ZoznamÚloh[],MATCH(H$5&amp;$B9,ZoznamÚloh[Zosúladiť údaje],0),3),"")</f>
        <v/>
      </c>
      <c r="I9" s="7" t="str">
        <f ca="1">IFERROR(INDEX(ZoznamÚloh[],MATCH(I$5&amp;$B9,ZoznamÚloh[Zosúladiť údaje],0),3),"")</f>
        <v/>
      </c>
    </row>
    <row r="10" spans="2:9" ht="60" customHeight="1" x14ac:dyDescent="0.25">
      <c r="B10" s="7" t="s">
        <v>8</v>
      </c>
      <c r="C10" s="7" t="str">
        <f ca="1">IFERROR(INDEX(ZoznamÚloh[],MATCH(C$5&amp;$B10,ZoznamÚloh[Zosúladiť údaje],0),3),"")</f>
        <v>Strana 90 a zopakovať kapitolu 5 na test v piatok</v>
      </c>
      <c r="D10" s="7" t="str">
        <f ca="1">IFERROR(INDEX(ZoznamÚloh[],MATCH(D$5&amp;$B10,ZoznamÚloh[Zosúladiť údaje],0),3),"")</f>
        <v/>
      </c>
      <c r="E10" s="7" t="str">
        <f ca="1">IFERROR(INDEX(ZoznamÚloh[],MATCH(E$5&amp;$B10,ZoznamÚloh[Zosúladiť údaje],0),3),"")</f>
        <v/>
      </c>
      <c r="F10" s="7" t="str">
        <f ca="1">IFERROR(INDEX(ZoznamÚloh[],MATCH(F$5&amp;$B10,ZoznamÚloh[Zosúladiť údaje],0),3),"")</f>
        <v>Test z kapitol 5 až 8</v>
      </c>
      <c r="G10" s="7" t="str">
        <f ca="1">IFERROR(INDEX(ZoznamÚloh[],MATCH(G$5&amp;$B10,ZoznamÚloh[Zosúladiť údaje],0),3),"")</f>
        <v>Príprava na test</v>
      </c>
      <c r="H10" s="7" t="str">
        <f ca="1">IFERROR(INDEX(ZoznamÚloh[],MATCH(H$5&amp;$B10,ZoznamÚloh[Zosúladiť údaje],0),3),"")</f>
        <v/>
      </c>
      <c r="I10" s="7" t="str">
        <f ca="1">IFERROR(INDEX(ZoznamÚloh[],MATCH(I$5&amp;$B10,ZoznamÚloh[Zosúladiť údaje],0),3),"")</f>
        <v/>
      </c>
    </row>
    <row r="11" spans="2:9" ht="60" customHeight="1" x14ac:dyDescent="0.25">
      <c r="B11" s="7" t="s">
        <v>9</v>
      </c>
      <c r="C11" s="7" t="str">
        <f ca="1">IFERROR(INDEX(ZoznamÚloh[],MATCH(C$5&amp;$B11,ZoznamÚloh[Zosúladiť údaje],0),3),"")</f>
        <v/>
      </c>
      <c r="D11" s="7" t="str">
        <f ca="1">IFERROR(INDEX(ZoznamÚloh[],MATCH(D$5&amp;$B11,ZoznamÚloh[Zosúladiť údaje],0),3),"")</f>
        <v/>
      </c>
      <c r="E11" s="7" t="str">
        <f ca="1">IFERROR(INDEX(ZoznamÚloh[],MATCH(E$5&amp;$B11,ZoznamÚloh[Zosúladiť údaje],0),3),"")</f>
        <v/>
      </c>
      <c r="F11" s="7" t="str">
        <f ca="1">IFERROR(INDEX(ZoznamÚloh[],MATCH(F$5&amp;$B11,ZoznamÚloh[Zosúladiť údaje],0),3),"")</f>
        <v/>
      </c>
      <c r="G11" s="7" t="str">
        <f ca="1">IFERROR(INDEX(ZoznamÚloh[],MATCH(G$5&amp;$B11,ZoznamÚloh[Zosúladiť údaje],0),3),"")</f>
        <v/>
      </c>
      <c r="H11" s="7" t="str">
        <f ca="1">IFERROR(INDEX(ZoznamÚloh[],MATCH(H$5&amp;$B11,ZoznamÚloh[Zosúladiť údaje],0),3),"")</f>
        <v>Upratať miestnosť z dôvodu kontroly</v>
      </c>
      <c r="I11" s="7" t="str">
        <f ca="1">IFERROR(INDEX(ZoznamÚloh[],MATCH(I$5&amp;$B11,ZoznamÚloh[Zosúladiť údaje],0),3),"")</f>
        <v/>
      </c>
    </row>
  </sheetData>
  <mergeCells count="1">
    <mergeCell ref="B2:C2"/>
  </mergeCells>
  <dataValidations count="10">
    <dataValidation allowBlank="1" showInputMessage="1" showErrorMessage="1" prompt="V tomto hárku týždenného plánu úloh môžete sledovať týždenné úlohy. Pridajte úlohy do hárka zoznamu úloh a plán sa aktualizuje automaticky. Výberom bunky B1 prejdite na hárok zoznamu úloh" sqref="A1" xr:uid="{00000000-0002-0000-0000-000000000000}"/>
    <dataValidation allowBlank="1" showInputMessage="1" showErrorMessage="1" prompt="Navigačné prepojenie na hárok zoznamu úloh" sqref="B1" xr:uid="{00000000-0002-0000-0000-000001000000}"/>
    <dataValidation allowBlank="1" showInputMessage="1" showErrorMessage="1" prompt="V bunkách B2 a B3 je nadpis hárka. Do bunky I3 zadajte začiatočný dátum plánu" sqref="B2" xr:uid="{00000000-0002-0000-0000-000002000000}"/>
    <dataValidation allowBlank="1" showInputMessage="1" showErrorMessage="1" prompt="Do bunky vpravo zadajte začiatočný dátum plánu" sqref="H3" xr:uid="{00000000-0002-0000-0000-000003000000}"/>
    <dataValidation allowBlank="1" showInputMessage="1" showErrorMessage="1" prompt="Do tejto bunky zadajte začiatočný dátum plánu. Tabuľka plánu úloh sa automaticky aktualizuje na týždeň od tohto dátumu" sqref="I3" xr:uid="{00000000-0002-0000-0000-000004000000}"/>
    <dataValidation allowBlank="1" showInputMessage="1" showErrorMessage="1" prompt="Rok dátumu začatia z bunky I3. V tomto stĺpci pod týmto nadpisom zadajte názvy predmetov. Príslušné úlohy sa automaticky aktualizujú z hárka zoznamu úloh" sqref="B5" xr:uid="{00000000-0002-0000-0000-000005000000}"/>
    <dataValidation allowBlank="1" showInputMessage="1" showErrorMessage="1" prompt="Úlohy na predmety zadané v stĺpcoch vľavo sa automaticky aktualizujú v bunkách C6 až I11 podľa položiek v hárku zoznamu úloh" sqref="C6" xr:uid="{00000000-0002-0000-0000-000006000000}"/>
    <dataValidation allowBlank="1" showInputMessage="1" showErrorMessage="1" prompt="Zadajte názov kategórie pre tento plán úloh v tejto bunke" sqref="B4" xr:uid="{00000000-0002-0000-0000-000007000000}"/>
    <dataValidation allowBlank="1" showInputMessage="1" showErrorMessage="1" prompt="Bunky C4 až I4 obsahujú dni v týždni. Začiatočný deň týždňa v tejto bunke sa automaticky aktualizuje podľa dátumu začiatku plánu. Ak chcete zmeniť tento deň v týždni, v bunke I3 zadajte nový dátum" sqref="C4" xr:uid="{00000000-0002-0000-0000-000008000000}"/>
    <dataValidation allowBlank="1" showInputMessage="1" showErrorMessage="1" prompt="Bunky C5 až I5 obsahujú dátumy vo vzostupnom poradí, ktoré predstavujú každý deň v týždni a začínajú sa od dátumu začiatku zadaného v bunke I3" sqref="C5" xr:uid="{00000000-0002-0000-0000-000009000000}"/>
  </dataValidations>
  <hyperlinks>
    <hyperlink ref="B1" location="'Zoznam úloh'!A1" tooltip="Výberom zobrazíte hárok zoznamu úloh" display="Na zoznam úloh" xr:uid="{00000000-0004-0000-00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B1:E12"/>
  <sheetViews>
    <sheetView showGridLines="0" workbookViewId="0"/>
  </sheetViews>
  <sheetFormatPr defaultRowHeight="30" customHeight="1" x14ac:dyDescent="0.25"/>
  <cols>
    <col min="1" max="1" width="2.7109375" customWidth="1"/>
    <col min="2" max="3" width="25.7109375" customWidth="1"/>
    <col min="4" max="4" width="60.7109375" customWidth="1"/>
    <col min="5" max="5" width="22.42578125" hidden="1" customWidth="1"/>
    <col min="6" max="6" width="2.7109375" customWidth="1"/>
  </cols>
  <sheetData>
    <row r="1" spans="2:5" ht="30" customHeight="1" x14ac:dyDescent="0.25">
      <c r="B1" s="2" t="s">
        <v>11</v>
      </c>
    </row>
    <row r="2" spans="2:5" ht="50.1" customHeight="1" x14ac:dyDescent="0.25">
      <c r="B2" s="3" t="s">
        <v>12</v>
      </c>
    </row>
    <row r="3" spans="2:5" ht="30" customHeight="1" x14ac:dyDescent="0.25">
      <c r="B3" s="4" t="s">
        <v>13</v>
      </c>
      <c r="C3" s="4" t="s">
        <v>14</v>
      </c>
      <c r="D3" s="4" t="s">
        <v>15</v>
      </c>
      <c r="E3" s="4" t="s">
        <v>25</v>
      </c>
    </row>
    <row r="4" spans="2:5" ht="30" customHeight="1" x14ac:dyDescent="0.25">
      <c r="B4" s="5">
        <f ca="1">TODAY()</f>
        <v>43004</v>
      </c>
      <c r="C4" s="1" t="s">
        <v>8</v>
      </c>
      <c r="D4" s="1" t="s">
        <v>16</v>
      </c>
      <c r="E4" s="1" t="str">
        <f ca="1">ZoznamÚloh[[#This Row],[Dátum]]&amp;ZoznamÚloh[[#This Row],[Predmet]]</f>
        <v>43004DEJ 101</v>
      </c>
    </row>
    <row r="5" spans="2:5" ht="30" customHeight="1" x14ac:dyDescent="0.25">
      <c r="B5" s="5">
        <f ca="1">TODAY()+1</f>
        <v>43005</v>
      </c>
      <c r="C5" s="1" t="s">
        <v>6</v>
      </c>
      <c r="D5" s="1" t="s">
        <v>17</v>
      </c>
      <c r="E5" s="1" t="str">
        <f ca="1">ZoznamÚloh[[#This Row],[Dátum]]&amp;ZoznamÚloh[[#This Row],[Predmet]]</f>
        <v>43005MAT 101</v>
      </c>
    </row>
    <row r="6" spans="2:5" ht="30" customHeight="1" x14ac:dyDescent="0.25">
      <c r="B6" s="5">
        <f ca="1">TODAY()+2</f>
        <v>43006</v>
      </c>
      <c r="C6" s="1" t="s">
        <v>5</v>
      </c>
      <c r="D6" s="1" t="s">
        <v>18</v>
      </c>
      <c r="E6" s="1" t="str">
        <f ca="1">ZoznamÚloh[[#This Row],[Dátum]]&amp;ZoznamÚloh[[#This Row],[Predmet]]</f>
        <v>43006DUM 101</v>
      </c>
    </row>
    <row r="7" spans="2:5" ht="30" customHeight="1" x14ac:dyDescent="0.25">
      <c r="B7" s="5">
        <f ca="1">TODAY()+3</f>
        <v>43007</v>
      </c>
      <c r="C7" s="1" t="s">
        <v>8</v>
      </c>
      <c r="D7" s="1" t="s">
        <v>19</v>
      </c>
      <c r="E7" s="1" t="str">
        <f ca="1">ZoznamÚloh[[#This Row],[Dátum]]&amp;ZoznamÚloh[[#This Row],[Predmet]]</f>
        <v>43007DEJ 101</v>
      </c>
    </row>
    <row r="8" spans="2:5" ht="30" customHeight="1" x14ac:dyDescent="0.25">
      <c r="B8" s="5">
        <f ca="1">TODAY()+4</f>
        <v>43008</v>
      </c>
      <c r="C8" s="1" t="s">
        <v>7</v>
      </c>
      <c r="D8" s="1" t="s">
        <v>20</v>
      </c>
      <c r="E8" s="1" t="str">
        <f ca="1">ZoznamÚloh[[#This Row],[Dátum]]&amp;ZoznamÚloh[[#This Row],[Predmet]]</f>
        <v>43008LIT 101</v>
      </c>
    </row>
    <row r="9" spans="2:5" ht="30" customHeight="1" x14ac:dyDescent="0.25">
      <c r="B9" s="5">
        <f ca="1">TODAY()+4</f>
        <v>43008</v>
      </c>
      <c r="C9" s="1" t="s">
        <v>8</v>
      </c>
      <c r="D9" s="1" t="s">
        <v>21</v>
      </c>
      <c r="E9" s="1" t="str">
        <f ca="1">ZoznamÚloh[[#This Row],[Dátum]]&amp;ZoznamÚloh[[#This Row],[Predmet]]</f>
        <v>43008DEJ 101</v>
      </c>
    </row>
    <row r="10" spans="2:5" ht="30" customHeight="1" x14ac:dyDescent="0.25">
      <c r="B10" s="5">
        <f ca="1">TODAY()+5</f>
        <v>43009</v>
      </c>
      <c r="C10" s="1" t="s">
        <v>9</v>
      </c>
      <c r="D10" s="1" t="s">
        <v>22</v>
      </c>
      <c r="E10" s="1" t="str">
        <f ca="1">ZoznamÚloh[[#This Row],[Dátum]]&amp;ZoznamÚloh[[#This Row],[Predmet]]</f>
        <v>43009INÉ</v>
      </c>
    </row>
    <row r="11" spans="2:5" ht="30" customHeight="1" x14ac:dyDescent="0.25">
      <c r="B11" s="5">
        <f ca="1">TODAY()+5</f>
        <v>43009</v>
      </c>
      <c r="C11" s="1" t="s">
        <v>9</v>
      </c>
      <c r="D11" s="1" t="s">
        <v>23</v>
      </c>
      <c r="E11" s="1" t="str">
        <f ca="1">ZoznamÚloh[[#This Row],[Dátum]]&amp;ZoznamÚloh[[#This Row],[Predmet]]</f>
        <v>43009INÉ</v>
      </c>
    </row>
    <row r="12" spans="2:5" ht="30" customHeight="1" x14ac:dyDescent="0.25">
      <c r="B12" s="5">
        <f ca="1">TODAY()+6</f>
        <v>43010</v>
      </c>
      <c r="C12" s="1" t="s">
        <v>4</v>
      </c>
      <c r="D12" s="1" t="s">
        <v>24</v>
      </c>
      <c r="E12" s="1" t="str">
        <f ca="1">ZoznamÚloh[[#This Row],[Dátum]]&amp;ZoznamÚloh[[#This Row],[Predmet]]</f>
        <v>43010ANG 101</v>
      </c>
    </row>
  </sheetData>
  <dataConsolidate/>
  <dataValidations count="7">
    <dataValidation allowBlank="1" showInputMessage="1" showErrorMessage="1" prompt="Vytvorte zoznam úloh v tomto hárku. Úlohy sa automaticky aktualizujú v tabuľke plánu úloh. Výberom bunky B1 prejdete späť do hárka týždenného plánu úloh" sqref="A1" xr:uid="{00000000-0002-0000-0100-000000000000}"/>
    <dataValidation allowBlank="1" showInputMessage="1" showErrorMessage="1" prompt="Navigačné prepojenie na hárok týždenného plánu úloh" sqref="B1" xr:uid="{00000000-0002-0000-0100-000001000000}"/>
    <dataValidation allowBlank="1" showInputMessage="1" showErrorMessage="1" prompt="V tejto bunke je nadpis hárka. Do tabuľky nižšie zadajte podrobnosti o úlohe " sqref="B2" xr:uid="{00000000-0002-0000-0100-000002000000}"/>
    <dataValidation allowBlank="1" showInputMessage="1" showErrorMessage="1" prompt="Do tohto stĺpca pod týmto nadpisom zadajte dátum. Na vyhľadanie konkrétnych záznamov použite filtre nadpisov" sqref="B3" xr:uid="{00000000-0002-0000-0100-000003000000}"/>
    <dataValidation allowBlank="1" showInputMessage="1" showErrorMessage="1" prompt="V tomto stĺpci pod týmto nadpisom vyberte predmet. Zoznam predmetov sa aktualizuje zo stĺpca B z tabuľky plánu úloh. Stlačením kombinácie klávesov ALT + šípka nadol otvorte rozbaľovací zoznam a stlačením klávesu ENTER vykonajte výber" sqref="C3" xr:uid="{00000000-0002-0000-0100-000004000000}"/>
    <dataValidation allowBlank="1" showInputMessage="1" showErrorMessage="1" prompt="V tomto stĺpci pod týmto nadpisom zadajte priradenú úlohu alebo úlohu pre príslušný predmet v stĺpci C" sqref="D3" xr:uid="{00000000-0002-0000-0100-000005000000}"/>
    <dataValidation type="list" errorStyle="warning" allowBlank="1" showInputMessage="1" showErrorMessage="1" error="Zadaná položka nezodpovedá položkám v zozname. Vyberte možnosť Nie, potom stlačte kombináciu klávesov ALT + ŠÍPKA NADOL a stlačením klávesu ENTER vyberiete novú položku. Výber zrušíte pomocou tlačidla ZRUŠIŤ" sqref="C4:C12" xr:uid="{00000000-0002-0000-0100-000006000000}">
      <formula1>PoleKto</formula1>
    </dataValidation>
  </dataValidations>
  <hyperlinks>
    <hyperlink ref="B1" location="'Týždenný plán úloh'!A1" tooltip="Výberom zobrazíte hárok týždenného plánu úloh" display="Na týždenný plán úloh" xr:uid="{00000000-0004-0000-01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TM00000010</ap:Template>
  <ap:DocSecurity>0</ap:DocSecurity>
  <ap:ScaleCrop>false</ap:ScaleCrop>
  <ap:HeadingPairs>
    <vt:vector baseType="variant" size="4">
      <vt:variant>
        <vt:lpstr>Hárky</vt:lpstr>
      </vt:variant>
      <vt:variant>
        <vt:i4>2</vt:i4>
      </vt:variant>
      <vt:variant>
        <vt:lpstr>Pomenované rozsahy</vt:lpstr>
      </vt:variant>
      <vt:variant>
        <vt:i4>8</vt:i4>
      </vt:variant>
    </vt:vector>
  </ap:HeadingPairs>
  <ap:TitlesOfParts>
    <vt:vector baseType="lpstr" size="10">
      <vt:lpstr>Týždenný plán úloh</vt:lpstr>
      <vt:lpstr>Zoznam úloh</vt:lpstr>
      <vt:lpstr>DátumZačatia</vt:lpstr>
      <vt:lpstr>Nadpis1</vt:lpstr>
      <vt:lpstr>NadpisStĺpca2</vt:lpstr>
      <vt:lpstr>'Týždenný plán úloh'!Názvy_tlače</vt:lpstr>
      <vt:lpstr>'Zoznam úloh'!Názvy_tlače</vt:lpstr>
      <vt:lpstr>OblasťNadpisuRiadka1..I3</vt:lpstr>
      <vt:lpstr>PoleKto</vt:lpstr>
      <vt:lpstr>Predmety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2016-12-22T22:53:48Z</dcterms:created>
  <dcterms:modified xsi:type="dcterms:W3CDTF">2017-09-26T09:10:32Z</dcterms:modified>
</cp:coreProperties>
</file>