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4"/>
  <workbookPr filterPrivacy="1" codeName="ThisWorkbook"/>
  <xr:revisionPtr revIDLastSave="0" documentId="13_ncr:1_{B2974EF0-BC6A-43C5-AAD7-DC750B35A6DF}" xr6:coauthVersionLast="47" xr6:coauthVersionMax="47" xr10:uidLastSave="{00000000-0000-0000-0000-000000000000}"/>
  <bookViews>
    <workbookView xWindow="-108" yWindow="-108" windowWidth="30912" windowHeight="15336" xr2:uid="{00000000-000D-0000-FFFF-FFFF00000000}"/>
  </bookViews>
  <sheets>
    <sheet name="Расписание проекта" sheetId="11" r:id="rId1"/>
    <sheet name="Сведения" sheetId="12" r:id="rId2"/>
  </sheets>
  <definedNames>
    <definedName name="завершение_выполнения_задачи" localSheetId="0">'Расписание проекта'!$F1</definedName>
    <definedName name="_xlnm.Print_Titles" localSheetId="0">'Расписание проекта'!$4:$6</definedName>
    <definedName name="начало_выполнения_задачи" localSheetId="0">'Расписание проекта'!$E1</definedName>
    <definedName name="Начало_проекта">'Расписание проекта'!$E$3</definedName>
    <definedName name="Отображение_недели">'Расписание проекта'!$E$4</definedName>
    <definedName name="сегодня" localSheetId="0">TODAY()</definedName>
    <definedName name="ход_выполнения_задачи" localSheetId="0">'Расписание проекта'!$D1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1" l="1"/>
  <c r="E3" i="11" l="1"/>
  <c r="E9" i="11" s="1"/>
  <c r="E21" i="11" s="1"/>
  <c r="F21" i="11" s="1"/>
  <c r="E22" i="11" s="1"/>
  <c r="F22" i="11" l="1"/>
  <c r="H22" i="11" s="1"/>
  <c r="E23" i="11"/>
  <c r="F9" i="11"/>
  <c r="E10" i="11" s="1"/>
  <c r="I5" i="11"/>
  <c r="I6" i="11" s="1"/>
  <c r="H33" i="11"/>
  <c r="H32" i="11"/>
  <c r="H31" i="11"/>
  <c r="H30" i="11"/>
  <c r="H29" i="11"/>
  <c r="H28" i="11"/>
  <c r="H26" i="11"/>
  <c r="H21" i="11"/>
  <c r="H20" i="11"/>
  <c r="H14" i="11"/>
  <c r="H8" i="11"/>
  <c r="H9" i="11" l="1"/>
  <c r="F23" i="11"/>
  <c r="E25" i="11"/>
  <c r="F10" i="11"/>
  <c r="E11" i="11" s="1"/>
  <c r="E13" i="11"/>
  <c r="E15" i="11" s="1"/>
  <c r="E16" i="11" s="1"/>
  <c r="H27" i="11" l="1"/>
  <c r="F25" i="11"/>
  <c r="H25" i="11" s="1"/>
  <c r="H10" i="11"/>
  <c r="E24" i="11"/>
  <c r="H23" i="11"/>
  <c r="F16" i="11"/>
  <c r="F15" i="11"/>
  <c r="H15" i="11" s="1"/>
  <c r="F13" i="11"/>
  <c r="H13" i="11" s="1"/>
  <c r="F11" i="11"/>
  <c r="E12" i="11" s="1"/>
  <c r="J5" i="11"/>
  <c r="J6" i="11" s="1"/>
  <c r="K5" i="11" l="1"/>
  <c r="K6" i="11" s="1"/>
  <c r="L5" i="11" l="1"/>
  <c r="L6" i="11" s="1"/>
  <c r="M5" i="11" l="1"/>
  <c r="M6" i="11" s="1"/>
  <c r="N5" i="11" l="1"/>
  <c r="N6" i="11" s="1"/>
  <c r="O5" i="11" l="1"/>
  <c r="O6" i="11" s="1"/>
  <c r="P5" i="11" l="1"/>
  <c r="P6" i="11" s="1"/>
  <c r="I4" i="11"/>
  <c r="F24" i="11" l="1"/>
  <c r="H24" i="11" s="1"/>
  <c r="H16" i="11"/>
  <c r="E17" i="11"/>
  <c r="E18" i="11" s="1"/>
  <c r="E19" i="11" s="1"/>
  <c r="H11" i="11"/>
  <c r="F12" i="11"/>
  <c r="H12" i="11" s="1"/>
  <c r="P4" i="11"/>
  <c r="Q5" i="11"/>
  <c r="Q6" i="11" s="1"/>
  <c r="R5" i="11" l="1"/>
  <c r="R6" i="11" s="1"/>
  <c r="S5" i="11" l="1"/>
  <c r="S6" i="11" s="1"/>
  <c r="T5" i="11" l="1"/>
  <c r="T6" i="11" s="1"/>
  <c r="U5" i="11" l="1"/>
  <c r="U6" i="11" s="1"/>
  <c r="V5" i="11" l="1"/>
  <c r="V6" i="11" s="1"/>
  <c r="W5" i="11" l="1"/>
  <c r="W6" i="11" s="1"/>
  <c r="F19" i="11"/>
  <c r="H19" i="11" s="1"/>
  <c r="F18" i="11"/>
  <c r="H18" i="11" s="1"/>
  <c r="F17" i="11"/>
  <c r="H17" i="11" s="1"/>
  <c r="W4" i="11"/>
  <c r="X5" i="11"/>
  <c r="X6" i="11" s="1"/>
  <c r="Y5" i="11" l="1"/>
  <c r="Y6" i="11" s="1"/>
  <c r="Z5" i="11" l="1"/>
  <c r="Z6" i="11" s="1"/>
  <c r="AA5" i="11" l="1"/>
  <c r="AA6" i="11" s="1"/>
  <c r="AB5" i="11" l="1"/>
  <c r="AB6" i="11" s="1"/>
  <c r="AC5" i="11" l="1"/>
  <c r="AC6" i="11" s="1"/>
  <c r="AD5" i="11" l="1"/>
  <c r="AD6" i="11" s="1"/>
  <c r="AE5" i="11"/>
  <c r="AE6" i="11" s="1"/>
  <c r="AF5" i="11" l="1"/>
  <c r="AF6" i="11" s="1"/>
  <c r="AG5" i="11" l="1"/>
  <c r="AG6" i="11" s="1"/>
  <c r="AH5" i="11" l="1"/>
  <c r="AH6" i="11" s="1"/>
  <c r="AI5" i="11" l="1"/>
  <c r="AI6" i="11" s="1"/>
  <c r="AJ5" i="11" l="1"/>
  <c r="AJ6" i="11" s="1"/>
  <c r="AD4" i="11"/>
  <c r="AK5" i="11" l="1"/>
  <c r="AK6" i="11" s="1"/>
  <c r="AL5" i="11" l="1"/>
  <c r="AL6" i="11" s="1"/>
  <c r="AM5" i="11" l="1"/>
  <c r="AM6" i="11" s="1"/>
  <c r="AN5" i="11" l="1"/>
  <c r="AN6" i="11" s="1"/>
  <c r="AO5" i="11" l="1"/>
  <c r="AO6" i="11" s="1"/>
  <c r="AP5" i="11" l="1"/>
  <c r="AP6" i="11" s="1"/>
  <c r="AQ5" i="11" l="1"/>
  <c r="AQ6" i="11" s="1"/>
  <c r="AR5" i="11"/>
  <c r="AR6" i="11" s="1"/>
  <c r="AS5" i="11" l="1"/>
  <c r="AS6" i="11" s="1"/>
  <c r="AK4" i="11"/>
  <c r="AT5" i="11" l="1"/>
  <c r="AT6" i="11" s="1"/>
  <c r="AR4" i="11"/>
  <c r="AU5" i="11" l="1"/>
  <c r="AU6" i="11" s="1"/>
  <c r="AV5" i="11" l="1"/>
  <c r="AV6" i="11" s="1"/>
  <c r="AW5" i="11" l="1"/>
  <c r="AW6" i="11" s="1"/>
  <c r="AX5" i="11" l="1"/>
  <c r="AX6" i="11" s="1"/>
  <c r="AY5" i="11" l="1"/>
  <c r="AY6" i="11" s="1"/>
  <c r="AZ5" i="11"/>
  <c r="AZ6" i="11" s="1"/>
  <c r="AY4" i="11"/>
  <c r="BA5" i="11" l="1"/>
  <c r="BA6" i="11" s="1"/>
  <c r="BB5" i="11" l="1"/>
  <c r="BB6" i="11" s="1"/>
  <c r="BC5" i="11" l="1"/>
  <c r="BC6" i="11" s="1"/>
  <c r="BD5" i="11" l="1"/>
  <c r="BD6" i="11" s="1"/>
  <c r="BE5" i="11" l="1"/>
  <c r="BE6" i="11" s="1"/>
  <c r="BF5" i="11" l="1"/>
  <c r="BF6" i="11" s="1"/>
  <c r="BG5" i="11" l="1"/>
  <c r="BG6" i="11" s="1"/>
  <c r="BF4" i="11"/>
  <c r="BH5" i="11" l="1"/>
  <c r="BH6" i="11" s="1"/>
  <c r="BI5" i="11" l="1"/>
  <c r="BI6" i="11" s="1"/>
  <c r="BJ5" i="11" l="1"/>
  <c r="BJ6" i="11" s="1"/>
  <c r="BK5" i="11" l="1"/>
  <c r="BK6" i="11" s="1"/>
  <c r="BL5" i="11" l="1"/>
  <c r="BL6" i="11" s="1"/>
</calcChain>
</file>

<file path=xl/sharedStrings.xml><?xml version="1.0" encoding="utf-8"?>
<sst xmlns="http://schemas.openxmlformats.org/spreadsheetml/2006/main" count="79" uniqueCount="52">
  <si>
    <t>Составьте на этом листе расписание проекта.
Введите название проекта в ячейке B1. 
Сведения о том, как использовать этот лист, включая инструкции для средств чтения с экрана и информацию об авторе книги, приведены на листе «Об этой книге».
Дальнейшие инструкции вы найдете в расположенных ниже ячейках столбца A.</t>
  </si>
  <si>
    <t>Введите название компании в ячейке B2.</t>
  </si>
  <si>
    <t>Введите имя руководителя проекта в ячейке B3. Введите дату начала проекта в ячейке E3. В ячейке C3 находится надпись «Начало проекта».</t>
  </si>
  <si>
    <t>Номер отображаемой недели в ячейке E4 указывает, с какой недели начинается расписание проекта в ячейке I4. Считается, что дата начала проекта относится к неделе 1. Чтобы изменить отображаемую неделю, просто введите новый номер недели в ячейке E4.
Дата начала каждой недели (начиная с отображаемой недели, указанной в ячейке E4) указывается в ячейке I4 и рассчитывается автоматически. В этом представлении отображаются 8 недель в ячейках от I4 до BF4.
Не следует редактировать эти ячейки.
В ячейке C4 находится надпись "Отображаемая неделя".</t>
  </si>
  <si>
    <t>Ячейки с I5 по BL5 содержат дни недели, указанной в блоке ячеек над ними, и вычисляются автоматически.
Не следует редактировать эти ячейки.
Текущая дата выделена красным прямоугольником (код цвета — #AD3815), который начинается с этой даты в строке 5 и охватывает весь столбец до конца расписания проекта.</t>
  </si>
  <si>
    <t>Эта строка содержит заголовки для расписания проекта, которое следует под ними. 
Чтобы прослушать содержимое, переходите между ячейками B6–BL6. Первые буквы дней недели для даты, указанной над этим заголовком, представлены в ячейках с I6 по BL6.
Все диаграммы графика проекта создаются автоматически с учетом введенных дат начала и завершения и с использованием условного форматирования.
Не редактируйте содержимое ячеек в столбцах после столбца I, начиная с ячейки I7.</t>
  </si>
  <si>
    <t xml:space="preserve">Не удаляйте эту строку. Эта строка скрыта, чтобы защитить формулу, которая используется для выделения текущей даты в расписании проекта. </t>
  </si>
  <si>
    <t>Ячейка B8 содержит пример заголовка фазы 1. 
Введите новый заголовок в ячейке B8.
Введите имя человека, которому будет назначена фаза (если это применимо к вашему проекту), в ячейке C8.
Укажите состояние выполнения всей фазы (если это применимо к вашему проекту) в ячейке D8.
Укажите даны начала и окончания всей фазы (если это применимо к вашему проекту) в ячейках E8 и F8. 
В диаграмму Ганта будут автоматически добавлены даты и затенение в соответствии с указанным состоянием выполнения.
Чтобы удалить фазу и работать только с задачами, просто удалите эту строку.</t>
  </si>
  <si>
    <t xml:space="preserve">Ячейка B9 содержит пример задачи "Задача 1". 
Введите название новой задачи в ячейке B9.
Укажите человека, которому будет назначена задача, в ячейке C9.
Укажите состояние выполнения задачи в ячейке D9. В ячейке появится индикатор выполнения, затененный в соответствии с числом в этой ячейке. Например, если указано значение в 50 процентов, будет затенена половина ячейки.
Введите дату начала задачи в ячейке E9.
Введите дату завершения задачи в ячейке E9.
В блоках ячеек от I9 до BL9 отображается строка состояния для введенных дат. </t>
  </si>
  <si>
    <t>В строках 10–13 повторяется закономерность из строки 9. 
Повторите инструкции из ячейки A9 для всех строк задач на этом листе. Замените все примеры данных.
Пример другой фазы начинается с ячейки A14. 
Продолжайте добавлять задачи в ячейках от A10 до A13 или перейдите к ячейке A14, чтобы узнать больше.</t>
  </si>
  <si>
    <t>Ячейка справа содержит пример заголовка фазы 2. 
Вы можете в любой момент создать фазу в столбце B. В этом расписании проекта не обязательно использовать фазы. Чтобы удалить фазу, просто удалите строку.
Чтобы создать блок фазы в этой строке, введите новый заголовок в ячейке справа.
Чтобы продолжить добавлять задачи в представленную выше фазу, добавьте новую строку над этой строкой и укажите данные о задаче, следуя инструкциям из ячейки A9.
Обновите сведения о фазе в ячейке справа, следуя инструкциям из ячейки A8.
Чтобы узнать больше, переходите к последующим ячейкам столбца A.
Если на этот лист не добавлялось никаких строк, то вы обнаружите, что в ячейках B20 и B26 были автоматически созданы два дополнительных примера блоков фаз. В противном случае переходите по ячейкам столбца A, чтобы найти дополнительные блоки. 
По мере необходимости повторяйте инструкции из ячеек A8 и A9.</t>
  </si>
  <si>
    <t>Пример блока с заголовком фазы</t>
  </si>
  <si>
    <t>Это пустая строка.</t>
  </si>
  <si>
    <t>Эта строка обозначает окончание расписания проекта. НЕ вводите ничего в этой строке. 
Вставляйте новые строки НАД этой, чтобы продолжить составлять расписание проекта.</t>
  </si>
  <si>
    <t>НАЗВАНИЕ ПРОЕКТА</t>
  </si>
  <si>
    <t>Название компании</t>
  </si>
  <si>
    <t>Руководитель проекта</t>
  </si>
  <si>
    <t>ЗАДАЧА</t>
  </si>
  <si>
    <t>Заголовок фазы 1</t>
  </si>
  <si>
    <t>Задача 1</t>
  </si>
  <si>
    <t>Задача 2</t>
  </si>
  <si>
    <t>Задача 3</t>
  </si>
  <si>
    <t>Задача 4</t>
  </si>
  <si>
    <t>Задача 5</t>
  </si>
  <si>
    <t>Заголовок фазы 2</t>
  </si>
  <si>
    <t>Заголовок фазы 3</t>
  </si>
  <si>
    <t>Заголовок фазы 4</t>
  </si>
  <si>
    <t>Вставляйте новые строки НАД этой.</t>
  </si>
  <si>
    <t>Начало проекта:</t>
  </si>
  <si>
    <t>Отображаемая неделя:</t>
  </si>
  <si>
    <t>КОМУ
НАЗНАЧЕНО</t>
  </si>
  <si>
    <t>Имя</t>
  </si>
  <si>
    <t>ВЫПОЛНЕНО</t>
  </si>
  <si>
    <t>НАЧАЛО</t>
  </si>
  <si>
    <t>Дата</t>
  </si>
  <si>
    <t>ЗАВЕРШЕНИЕ</t>
  </si>
  <si>
    <t>ДНИ</t>
  </si>
  <si>
    <t>ПРОСТАЯ ДИАГРАММА ГАНТА от Vertex42.com</t>
  </si>
  <si>
    <t>https://www.vertex42.com/ExcelTemplates/simple-gantt-chart.html</t>
  </si>
  <si>
    <t>Об этом шаблоне</t>
  </si>
  <si>
    <t>Этот шаблон помогает создать диаграмму Ганта для наглядного представления и отслеживания проекта. Просто добавьте задачи и введите даты начала и завершения. Никаких формул не требуется. Столбцы диаграммы Ганта представляют продолжительность задачи и отображаются с использованием условного форматирования. Чтобы добавлять задачи, вставляйте новые строки.</t>
  </si>
  <si>
    <t>Инструкции для средств чтения с экрана</t>
  </si>
  <si>
    <t>Эта книга состоит из двух листов. 
Табель учета рабочего времени
Об этой книге
Инструкции для соответствующего листа находятся на каждом листе в столбце A начиная с ячейки A1. Они представлены в виде скрытого текста. Инструкция для каждого шага находится в соответствующей строке. Последующие шаги описаны в ячейках A2, A3 и т. д., если явно не указано иное. Например, в инструкциях может быть сказано «Далее см. ячейку A6». 
Скрытый текст не выводится на печать.
Чтобы убрать эти инструкции с листа, просто удалите столбец A.</t>
  </si>
  <si>
    <t>Дополнительная справка</t>
  </si>
  <si>
    <t>Перейдите по приведенной ниже ссылке, чтобы посетить сайт vertex42.com и узнать больше о том, как использовать этот шаблон, например как считать дни недели и рабочие дни, создавать зависимости задач, менять цвета полос, добавить полосу прокрутки для легкого изменения отображаемой недели, расширять диапазон дат, отображаемый в диаграмме, и т. д.</t>
  </si>
  <si>
    <t>Как использовать простую диаграмму Ганта</t>
  </si>
  <si>
    <t>Дополнительные шаблоны для управления проектами</t>
  </si>
  <si>
    <t>Посетите сайт Vertex42.com, чтобы скачать шаблоны для управления проектами, в том числе различные расписания проектов, диаграммы Ганта, списки задач и т. д.</t>
  </si>
  <si>
    <t>Шаблоны для управления проектами</t>
  </si>
  <si>
    <t>О компании Vertex42</t>
  </si>
  <si>
    <t>Vertex42.com предлагает свыше 300 профессионально оформленных шаблонов книг для дома, бизнеса и образования. Большинство из них можно скачать бесплатно. В коллекцию шаблонов входят разнообразные календари, планировщики и расписания, а также средства учета личных финансов для составления бюджета, сокращения задолженности и погашения кредита.</t>
  </si>
  <si>
    <t>Для предприятий предлагаются шаблоны счетов, табелей учета рабочего времени, журналов учета запасов, финансовых отчетов и планов проектов. Преподавателей и учащихся порадуют такие ресурсы, как расписания занятий, дневники и журналы учета посещаемости. Для организации домашнего быта используйте планировщики питания, контрольные списки и журналы тренировок. Каждый шаблон внимательно изучается, уточняется и со временем совершенствуется благодаря отзывам тысяч пользователей.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</si>
</sst>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(* #,##0_);_(* \(#,##0\);_(* &quot;-&quot;_);_(@_)"/>
    <numFmt numFmtId="165" formatCode="_(* #,##0.00_);_(* \(#,##0.00\);_(* &quot;-&quot;??_);_(@_)"/>
    <numFmt numFmtId="166" formatCode="m/d/yy;@"/>
    <numFmt numFmtId="167" formatCode="ddd\,\ m/d/yyyy"/>
    <numFmt numFmtId="168" formatCode="_-* #,##0.00\ &quot;lei&quot;_-;\-* #,##0.00\ &quot;lei&quot;_-;_-* &quot;-&quot;??\ &quot;lei&quot;_-;_-@_-"/>
    <numFmt numFmtId="169" formatCode="_-* #,##0\ &quot;lei&quot;_-;\-* #,##0\ &quot;lei&quot;_-;_-* &quot;-&quot;\ &quot;lei&quot;_-;_-@_-"/>
    <numFmt numFmtId="170" formatCode="[$-418]d\ mmmm\ yyyy;@"/>
    <numFmt numFmtId="171" formatCode="d\.m\.yy;@"/>
    <numFmt numFmtId="173" formatCode="d"/>
    <numFmt numFmtId="174" formatCode="d/m/yy;@"/>
  </numFmts>
  <fonts count="37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b/>
      <sz val="12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22" fillId="0" borderId="0"/>
    <xf numFmtId="165" fontId="9" fillId="0" borderId="3" applyFon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9" fillId="0" borderId="0" applyNumberFormat="0" applyFill="0" applyProtection="0">
      <alignment horizontal="right" indent="1"/>
    </xf>
    <xf numFmtId="167" fontId="9" fillId="0" borderId="3">
      <alignment horizontal="center" vertical="center"/>
    </xf>
    <xf numFmtId="166" fontId="9" fillId="0" borderId="2" applyFill="0">
      <alignment horizontal="center" vertical="center"/>
    </xf>
    <xf numFmtId="0" fontId="9" fillId="0" borderId="2" applyFill="0">
      <alignment horizontal="center" vertical="center"/>
    </xf>
    <xf numFmtId="0" fontId="9" fillId="0" borderId="2" applyFill="0">
      <alignment horizontal="left" vertical="center" indent="2"/>
    </xf>
    <xf numFmtId="0" fontId="2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11" applyNumberFormat="0" applyAlignment="0" applyProtection="0"/>
    <xf numFmtId="0" fontId="31" fillId="18" borderId="12" applyNumberFormat="0" applyAlignment="0" applyProtection="0"/>
    <xf numFmtId="0" fontId="32" fillId="18" borderId="11" applyNumberFormat="0" applyAlignment="0" applyProtection="0"/>
    <xf numFmtId="0" fontId="33" fillId="0" borderId="13" applyNumberFormat="0" applyFill="0" applyAlignment="0" applyProtection="0"/>
    <xf numFmtId="0" fontId="34" fillId="19" borderId="14" applyNumberFormat="0" applyAlignment="0" applyProtection="0"/>
    <xf numFmtId="0" fontId="35" fillId="0" borderId="0" applyNumberFormat="0" applyFill="0" applyBorder="0" applyAlignment="0" applyProtection="0"/>
    <xf numFmtId="0" fontId="9" fillId="20" borderId="15" applyNumberFormat="0" applyFont="0" applyAlignment="0" applyProtection="0"/>
    <xf numFmtId="0" fontId="36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2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2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2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22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indent="1"/>
    </xf>
    <xf numFmtId="0" fontId="7" fillId="1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1" applyFont="1" applyAlignment="1" applyProtection="1"/>
    <xf numFmtId="9" fontId="5" fillId="0" borderId="2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indent="1"/>
    </xf>
    <xf numFmtId="9" fontId="5" fillId="8" borderId="2" xfId="2" applyFont="1" applyFill="1" applyBorder="1" applyAlignment="1">
      <alignment horizontal="center" vertical="center"/>
    </xf>
    <xf numFmtId="9" fontId="5" fillId="3" borderId="2" xfId="2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indent="1"/>
    </xf>
    <xf numFmtId="9" fontId="5" fillId="9" borderId="2" xfId="2" applyFont="1" applyFill="1" applyBorder="1" applyAlignment="1">
      <alignment horizontal="center" vertical="center"/>
    </xf>
    <xf numFmtId="9" fontId="5" fillId="4" borderId="2" xfId="2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indent="1"/>
    </xf>
    <xf numFmtId="9" fontId="5" fillId="6" borderId="2" xfId="2" applyFont="1" applyFill="1" applyBorder="1" applyAlignment="1">
      <alignment horizontal="center" vertical="center"/>
    </xf>
    <xf numFmtId="9" fontId="5" fillId="11" borderId="2" xfId="2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indent="1"/>
    </xf>
    <xf numFmtId="9" fontId="5" fillId="5" borderId="2" xfId="2" applyFont="1" applyFill="1" applyBorder="1" applyAlignment="1">
      <alignment horizontal="center" vertical="center"/>
    </xf>
    <xf numFmtId="9" fontId="5" fillId="10" borderId="2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3" fillId="0" borderId="0" xfId="1" applyAlignment="1" applyProtection="1">
      <alignment horizontal="left" vertical="top"/>
    </xf>
    <xf numFmtId="0" fontId="0" fillId="0" borderId="0" xfId="0" applyAlignment="1">
      <alignment vertical="top" wrapText="1"/>
    </xf>
    <xf numFmtId="0" fontId="22" fillId="0" borderId="0" xfId="3"/>
    <xf numFmtId="0" fontId="22" fillId="0" borderId="0" xfId="3" applyAlignment="1">
      <alignment wrapText="1"/>
    </xf>
    <xf numFmtId="0" fontId="22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5" applyAlignment="1">
      <alignment horizontal="left"/>
    </xf>
    <xf numFmtId="0" fontId="10" fillId="0" borderId="0" xfId="6"/>
    <xf numFmtId="0" fontId="10" fillId="0" borderId="0" xfId="7">
      <alignment vertical="top"/>
    </xf>
    <xf numFmtId="0" fontId="9" fillId="8" borderId="2" xfId="11" applyFill="1">
      <alignment horizontal="center" vertical="center"/>
    </xf>
    <xf numFmtId="0" fontId="9" fillId="3" borderId="2" xfId="11" applyFill="1">
      <alignment horizontal="center" vertical="center"/>
    </xf>
    <xf numFmtId="0" fontId="9" fillId="9" borderId="2" xfId="11" applyFill="1">
      <alignment horizontal="center" vertical="center"/>
    </xf>
    <xf numFmtId="0" fontId="9" fillId="4" borderId="2" xfId="11" applyFill="1">
      <alignment horizontal="center" vertical="center"/>
    </xf>
    <xf numFmtId="0" fontId="9" fillId="6" borderId="2" xfId="11" applyFill="1">
      <alignment horizontal="center" vertical="center"/>
    </xf>
    <xf numFmtId="0" fontId="9" fillId="11" borderId="2" xfId="11" applyFill="1">
      <alignment horizontal="center" vertical="center"/>
    </xf>
    <xf numFmtId="0" fontId="9" fillId="5" borderId="2" xfId="11" applyFill="1">
      <alignment horizontal="center" vertical="center"/>
    </xf>
    <xf numFmtId="0" fontId="9" fillId="10" borderId="2" xfId="11" applyFill="1">
      <alignment horizontal="center" vertical="center"/>
    </xf>
    <xf numFmtId="0" fontId="9" fillId="0" borderId="2" xfId="11">
      <alignment horizontal="center" vertical="center"/>
    </xf>
    <xf numFmtId="0" fontId="9" fillId="3" borderId="2" xfId="12" applyFill="1">
      <alignment horizontal="left" vertical="center" indent="2"/>
    </xf>
    <xf numFmtId="0" fontId="9" fillId="4" borderId="2" xfId="12" applyFill="1">
      <alignment horizontal="left" vertical="center" indent="2"/>
    </xf>
    <xf numFmtId="0" fontId="9" fillId="11" borderId="2" xfId="12" applyFill="1">
      <alignment horizontal="left" vertical="center" indent="2"/>
    </xf>
    <xf numFmtId="0" fontId="9" fillId="10" borderId="2" xfId="12" applyFill="1">
      <alignment horizontal="left" vertical="center" indent="2"/>
    </xf>
    <xf numFmtId="0" fontId="9" fillId="0" borderId="2" xfId="12">
      <alignment horizontal="left" vertical="center" indent="2"/>
    </xf>
    <xf numFmtId="0" fontId="0" fillId="0" borderId="10" xfId="0" applyBorder="1"/>
    <xf numFmtId="0" fontId="23" fillId="0" borderId="0" xfId="0" applyFont="1"/>
    <xf numFmtId="0" fontId="24" fillId="0" borderId="0" xfId="1" applyFont="1" applyProtection="1">
      <alignment vertical="top"/>
    </xf>
    <xf numFmtId="0" fontId="5" fillId="0" borderId="0" xfId="0" applyFont="1" applyAlignment="1">
      <alignment vertical="top"/>
    </xf>
    <xf numFmtId="171" fontId="9" fillId="0" borderId="2" xfId="10" applyNumberFormat="1">
      <alignment horizontal="center" vertical="center"/>
    </xf>
    <xf numFmtId="171" fontId="4" fillId="2" borderId="2" xfId="0" applyNumberFormat="1" applyFont="1" applyFill="1" applyBorder="1" applyAlignment="1">
      <alignment horizontal="left" vertical="center"/>
    </xf>
    <xf numFmtId="171" fontId="5" fillId="2" borderId="2" xfId="0" applyNumberFormat="1" applyFont="1" applyFill="1" applyBorder="1" applyAlignment="1">
      <alignment horizontal="center" vertical="center"/>
    </xf>
    <xf numFmtId="170" fontId="0" fillId="7" borderId="4" xfId="0" applyNumberFormat="1" applyFill="1" applyBorder="1" applyAlignment="1">
      <alignment horizontal="left" vertical="center" wrapText="1" indent="1"/>
    </xf>
    <xf numFmtId="170" fontId="0" fillId="7" borderId="1" xfId="0" applyNumberFormat="1" applyFill="1" applyBorder="1" applyAlignment="1">
      <alignment horizontal="left" vertical="center" wrapText="1" indent="1"/>
    </xf>
    <xf numFmtId="170" fontId="0" fillId="7" borderId="5" xfId="0" applyNumberFormat="1" applyFill="1" applyBorder="1" applyAlignment="1">
      <alignment horizontal="left" vertical="center" wrapText="1" indent="1"/>
    </xf>
    <xf numFmtId="14" fontId="9" fillId="0" borderId="3" xfId="9" applyNumberFormat="1">
      <alignment horizontal="center" vertical="center"/>
    </xf>
    <xf numFmtId="0" fontId="9" fillId="0" borderId="0" xfId="8">
      <alignment horizontal="right" indent="1"/>
    </xf>
    <xf numFmtId="0" fontId="9" fillId="0" borderId="7" xfId="8" applyBorder="1">
      <alignment horizontal="right" indent="1"/>
    </xf>
    <xf numFmtId="0" fontId="12" fillId="12" borderId="8" xfId="0" applyNumberFormat="1" applyFont="1" applyFill="1" applyBorder="1" applyAlignment="1">
      <alignment horizontal="center" vertical="center" shrinkToFit="1"/>
    </xf>
    <xf numFmtId="173" fontId="11" fillId="7" borderId="6" xfId="0" applyNumberFormat="1" applyFont="1" applyFill="1" applyBorder="1" applyAlignment="1">
      <alignment horizontal="center" vertical="center"/>
    </xf>
    <xf numFmtId="173" fontId="11" fillId="7" borderId="0" xfId="0" applyNumberFormat="1" applyFont="1" applyFill="1" applyAlignment="1">
      <alignment horizontal="center" vertical="center"/>
    </xf>
    <xf numFmtId="173" fontId="11" fillId="7" borderId="7" xfId="0" applyNumberFormat="1" applyFont="1" applyFill="1" applyBorder="1" applyAlignment="1">
      <alignment horizontal="center" vertical="center"/>
    </xf>
    <xf numFmtId="174" fontId="0" fillId="8" borderId="2" xfId="0" applyNumberFormat="1" applyFill="1" applyBorder="1" applyAlignment="1">
      <alignment horizontal="center" vertical="center"/>
    </xf>
    <xf numFmtId="174" fontId="5" fillId="8" borderId="2" xfId="0" applyNumberFormat="1" applyFont="1" applyFill="1" applyBorder="1" applyAlignment="1">
      <alignment horizontal="center" vertical="center"/>
    </xf>
    <xf numFmtId="174" fontId="9" fillId="3" borderId="2" xfId="10" applyNumberFormat="1" applyFill="1">
      <alignment horizontal="center" vertical="center"/>
    </xf>
    <xf numFmtId="174" fontId="0" fillId="9" borderId="2" xfId="0" applyNumberFormat="1" applyFill="1" applyBorder="1" applyAlignment="1">
      <alignment horizontal="center" vertical="center"/>
    </xf>
    <xf numFmtId="174" fontId="5" fillId="9" borderId="2" xfId="0" applyNumberFormat="1" applyFont="1" applyFill="1" applyBorder="1" applyAlignment="1">
      <alignment horizontal="center" vertical="center"/>
    </xf>
    <xf numFmtId="174" fontId="9" fillId="4" borderId="2" xfId="10" applyNumberFormat="1" applyFill="1">
      <alignment horizontal="center" vertical="center"/>
    </xf>
    <xf numFmtId="174" fontId="0" fillId="6" borderId="2" xfId="0" applyNumberFormat="1" applyFill="1" applyBorder="1" applyAlignment="1">
      <alignment horizontal="center" vertical="center"/>
    </xf>
    <xf numFmtId="174" fontId="5" fillId="6" borderId="2" xfId="0" applyNumberFormat="1" applyFont="1" applyFill="1" applyBorder="1" applyAlignment="1">
      <alignment horizontal="center" vertical="center"/>
    </xf>
    <xf numFmtId="174" fontId="9" fillId="11" borderId="2" xfId="10" applyNumberFormat="1" applyFill="1">
      <alignment horizontal="center" vertical="center"/>
    </xf>
    <xf numFmtId="174" fontId="0" fillId="5" borderId="2" xfId="0" applyNumberFormat="1" applyFill="1" applyBorder="1" applyAlignment="1">
      <alignment horizontal="center" vertical="center"/>
    </xf>
    <xf numFmtId="174" fontId="5" fillId="5" borderId="2" xfId="0" applyNumberFormat="1" applyFont="1" applyFill="1" applyBorder="1" applyAlignment="1">
      <alignment horizontal="center" vertical="center"/>
    </xf>
    <xf numFmtId="174" fontId="9" fillId="10" borderId="2" xfId="10" applyNumberFormat="1" applyFill="1">
      <alignment horizontal="center" vertical="center"/>
    </xf>
  </cellXfs>
  <cellStyles count="54">
    <cellStyle name="20% — акцент1" xfId="31" builtinId="30" customBuiltin="1"/>
    <cellStyle name="20% — акцент2" xfId="35" builtinId="34" customBuiltin="1"/>
    <cellStyle name="20% — акцент3" xfId="39" builtinId="38" customBuiltin="1"/>
    <cellStyle name="20% — акцент4" xfId="43" builtinId="42" customBuiltin="1"/>
    <cellStyle name="20% — акцент5" xfId="47" builtinId="46" customBuiltin="1"/>
    <cellStyle name="20% — акцент6" xfId="51" builtinId="50" customBuiltin="1"/>
    <cellStyle name="40% — акцент1" xfId="32" builtinId="31" customBuiltin="1"/>
    <cellStyle name="40% — акцент2" xfId="36" builtinId="35" customBuiltin="1"/>
    <cellStyle name="40% — акцент3" xfId="40" builtinId="39" customBuiltin="1"/>
    <cellStyle name="40% — акцент4" xfId="44" builtinId="43" customBuiltin="1"/>
    <cellStyle name="40% — акцент5" xfId="48" builtinId="47" customBuiltin="1"/>
    <cellStyle name="40% — акцент6" xfId="52" builtinId="51" customBuiltin="1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zСкрытыйТекст" xfId="3" xr:uid="{26E66EE6-E33F-4D77-BAE4-0FB4F5BBF673}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1" builtinId="20" customBuiltin="1"/>
    <cellStyle name="Вывод" xfId="22" builtinId="21" customBuiltin="1"/>
    <cellStyle name="Вычисление" xfId="23" builtinId="22" customBuiltin="1"/>
    <cellStyle name="Гиперссылка" xfId="1" builtinId="8" customBuiltin="1"/>
    <cellStyle name="Дата" xfId="10" xr:uid="{229918B6-DD13-4F5A-97B9-305F7E002AA3}"/>
    <cellStyle name="Денежный" xfId="15" builtinId="4" customBuiltin="1"/>
    <cellStyle name="Денежный [0]" xfId="16" builtinId="7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17" builtinId="19" customBuiltin="1"/>
    <cellStyle name="Задача" xfId="12" xr:uid="{6391D789-272B-4DD2-9BF3-2CDCF610FA41}"/>
    <cellStyle name="Имя" xfId="11" xr:uid="{B2D3C1EE-6B41-4801-AAFC-C2274E49E503}"/>
    <cellStyle name="Итог" xfId="29" builtinId="25" customBuiltin="1"/>
    <cellStyle name="Контрольная ячейка" xfId="25" builtinId="23" customBuiltin="1"/>
    <cellStyle name="Название" xfId="5" builtinId="15" customBuiltin="1"/>
    <cellStyle name="Начало проекта" xfId="9" xr:uid="{8EB8A09A-C31C-40A3-B2C1-9449520178B8}"/>
    <cellStyle name="Нейтральный" xfId="20" builtinId="28" customBuiltin="1"/>
    <cellStyle name="Обычный" xfId="0" builtinId="0" customBuiltin="1"/>
    <cellStyle name="Открывавшаяся гиперссылка" xfId="13" builtinId="9" customBuiltin="1"/>
    <cellStyle name="Плохой" xfId="19" builtinId="27" customBuiltin="1"/>
    <cellStyle name="Пояснение" xfId="28" builtinId="53" customBuiltin="1"/>
    <cellStyle name="Примечание" xfId="27" builtinId="10" customBuiltin="1"/>
    <cellStyle name="Процентный" xfId="2" builtinId="5" customBuiltin="1"/>
    <cellStyle name="Связанная ячейка" xfId="24" builtinId="24" customBuiltin="1"/>
    <cellStyle name="Текст предупреждения" xfId="26" builtinId="11" customBuiltin="1"/>
    <cellStyle name="Финансовый" xfId="4" builtinId="3" customBuiltin="1"/>
    <cellStyle name="Финансовый [0]" xfId="14" builtinId="6" customBuiltin="1"/>
    <cellStyle name="Хороший" xfId="18" builtinId="26" customBuiltin="1"/>
  </cellStyles>
  <dxfs count="12"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СписокДел" pivot="0" count="9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secondRowStripe" dxfId="5"/>
      <tableStyleElement type="firstColumnStripe" dxfId="4"/>
      <tableStyleElement type="second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simple-gantt-chart.html?utm_source=ms&amp;utm_medium=file&amp;utm_campaign=office&amp;utm_content=logo" TargetMode="Externa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Рисунок 1" descr="Логотип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38EF3-2DAE-40BC-A45A-2B8C536FA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hyperlink" Target="https://www.vertex42.com/ExcelTemplates/simple-gantt-chart.html?utm_source=ms&amp;utm_medium=file&amp;utm_campaign=office&amp;utm_content=text" TargetMode="External" Id="rId2" /><Relationship Type="http://schemas.openxmlformats.org/officeDocument/2006/relationships/hyperlink" Target="https://www.vertex42.com/ExcelTemplates/simple-gantt-chart.html?utm_source=ms&amp;utm_medium=file&amp;utm_campaign=office&amp;utm_content=url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6" /><Relationship Type="http://schemas.openxmlformats.org/officeDocument/2006/relationships/printerSettings" Target="/xl/printerSettings/printerSettings21.bin" Id="rId5" /><Relationship Type="http://schemas.openxmlformats.org/officeDocument/2006/relationships/hyperlink" Target="https://www.vertex42.com/ExcelTemplates/simple-gantt-chart.html?utm_source=ms&amp;utm_medium=file&amp;utm_campaign=office&amp;utm_content=url" TargetMode="External" Id="rId3" /><Relationship Type="http://schemas.openxmlformats.org/officeDocument/2006/relationships/hyperlink" Target="https://www.vertex42.com/ExcelTemplates/simple-gantt-chart.html?utm_source=ms&amp;utm_medium=file&amp;utm_campaign=office&amp;utm_content=help" TargetMode="External" Id="rId2" /><Relationship Type="http://schemas.openxmlformats.org/officeDocument/2006/relationships/hyperlink" Target="https://www.vertex42.com/ExcelTemplates/excel-project-management.html?utm_source=ms&amp;utm_medium=file&amp;utm_campaign=office&amp;utm_content=text" TargetMode="External" Id="rId1" /><Relationship Type="http://schemas.openxmlformats.org/officeDocument/2006/relationships/hyperlink" Target="https://www.vertex42.com/ExcelTemplates/simple-gantt-chart.html?utm_source=ms&amp;utm_medium=file&amp;utm_campaign=office&amp;utm_content=text" TargetMode="Externa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L36"/>
  <sheetViews>
    <sheetView showGridLines="0" tabSelected="1" showRuler="0" zoomScaleNormal="100" zoomScalePageLayoutView="70" workbookViewId="0">
      <pane ySplit="6" topLeftCell="A8" activePane="bottomLeft" state="frozen"/>
      <selection pane="bottomLeft"/>
    </sheetView>
  </sheetViews>
  <sheetFormatPr defaultRowHeight="30" customHeight="1" x14ac:dyDescent="0.3"/>
  <cols>
    <col min="1" max="1" width="2.6640625" style="44" customWidth="1"/>
    <col min="2" max="2" width="26.21875" customWidth="1"/>
    <col min="3" max="3" width="30.6640625" customWidth="1"/>
    <col min="4" max="4" width="10.6640625" customWidth="1"/>
    <col min="5" max="5" width="10.44140625" style="5" customWidth="1"/>
    <col min="6" max="6" width="10.44140625" customWidth="1"/>
    <col min="7" max="7" width="2.6640625" customWidth="1"/>
    <col min="8" max="8" width="6.109375" hidden="1" customWidth="1"/>
    <col min="9" max="64" width="2.77734375" customWidth="1"/>
    <col min="69" max="70" width="10.33203125"/>
  </cols>
  <sheetData>
    <row r="1" spans="1:64" ht="30" customHeight="1" x14ac:dyDescent="0.55000000000000004">
      <c r="A1" s="45" t="s">
        <v>0</v>
      </c>
      <c r="B1" s="48" t="s">
        <v>14</v>
      </c>
      <c r="C1" s="1"/>
      <c r="D1" s="2"/>
      <c r="E1" s="4"/>
      <c r="F1" s="33"/>
      <c r="H1" s="2"/>
      <c r="I1" s="66" t="s">
        <v>37</v>
      </c>
    </row>
    <row r="2" spans="1:64" ht="30" customHeight="1" x14ac:dyDescent="0.35">
      <c r="A2" s="44" t="s">
        <v>1</v>
      </c>
      <c r="B2" s="49" t="s">
        <v>15</v>
      </c>
      <c r="I2" s="67" t="s">
        <v>38</v>
      </c>
    </row>
    <row r="3" spans="1:64" ht="30" customHeight="1" x14ac:dyDescent="0.3">
      <c r="A3" s="44" t="s">
        <v>2</v>
      </c>
      <c r="B3" s="50" t="s">
        <v>16</v>
      </c>
      <c r="C3" s="76" t="s">
        <v>28</v>
      </c>
      <c r="D3" s="77"/>
      <c r="E3" s="75">
        <f ca="1">TODAY()</f>
        <v>44608</v>
      </c>
      <c r="F3" s="75"/>
    </row>
    <row r="4" spans="1:64" ht="30" customHeight="1" x14ac:dyDescent="0.3">
      <c r="A4" s="45" t="s">
        <v>3</v>
      </c>
      <c r="C4" s="76" t="s">
        <v>29</v>
      </c>
      <c r="D4" s="77"/>
      <c r="E4" s="7">
        <v>1</v>
      </c>
      <c r="I4" s="72">
        <f ca="1">I5</f>
        <v>44606</v>
      </c>
      <c r="J4" s="73"/>
      <c r="K4" s="73"/>
      <c r="L4" s="73"/>
      <c r="M4" s="73"/>
      <c r="N4" s="73"/>
      <c r="O4" s="74"/>
      <c r="P4" s="72">
        <f ca="1">P5</f>
        <v>44613</v>
      </c>
      <c r="Q4" s="73"/>
      <c r="R4" s="73"/>
      <c r="S4" s="73"/>
      <c r="T4" s="73"/>
      <c r="U4" s="73"/>
      <c r="V4" s="74"/>
      <c r="W4" s="72">
        <f ca="1">W5</f>
        <v>44620</v>
      </c>
      <c r="X4" s="73"/>
      <c r="Y4" s="73"/>
      <c r="Z4" s="73"/>
      <c r="AA4" s="73"/>
      <c r="AB4" s="73"/>
      <c r="AC4" s="74"/>
      <c r="AD4" s="72">
        <f ca="1">AD5</f>
        <v>44627</v>
      </c>
      <c r="AE4" s="73"/>
      <c r="AF4" s="73"/>
      <c r="AG4" s="73"/>
      <c r="AH4" s="73"/>
      <c r="AI4" s="73"/>
      <c r="AJ4" s="74"/>
      <c r="AK4" s="72">
        <f ca="1">AK5</f>
        <v>44634</v>
      </c>
      <c r="AL4" s="73"/>
      <c r="AM4" s="73"/>
      <c r="AN4" s="73"/>
      <c r="AO4" s="73"/>
      <c r="AP4" s="73"/>
      <c r="AQ4" s="74"/>
      <c r="AR4" s="72">
        <f ca="1">AR5</f>
        <v>44641</v>
      </c>
      <c r="AS4" s="73"/>
      <c r="AT4" s="73"/>
      <c r="AU4" s="73"/>
      <c r="AV4" s="73"/>
      <c r="AW4" s="73"/>
      <c r="AX4" s="74"/>
      <c r="AY4" s="72">
        <f ca="1">AY5</f>
        <v>44648</v>
      </c>
      <c r="AZ4" s="73"/>
      <c r="BA4" s="73"/>
      <c r="BB4" s="73"/>
      <c r="BC4" s="73"/>
      <c r="BD4" s="73"/>
      <c r="BE4" s="74"/>
      <c r="BF4" s="72">
        <f ca="1">BF5</f>
        <v>44655</v>
      </c>
      <c r="BG4" s="73"/>
      <c r="BH4" s="73"/>
      <c r="BI4" s="73"/>
      <c r="BJ4" s="73"/>
      <c r="BK4" s="73"/>
      <c r="BL4" s="74"/>
    </row>
    <row r="5" spans="1:64" ht="15" customHeight="1" x14ac:dyDescent="0.3">
      <c r="A5" s="45" t="s">
        <v>4</v>
      </c>
      <c r="B5" s="65"/>
      <c r="C5" s="65"/>
      <c r="D5" s="65"/>
      <c r="E5" s="65"/>
      <c r="F5" s="65"/>
      <c r="G5" s="65"/>
      <c r="I5" s="79">
        <f ca="1">Начало_проекта-WEEKDAY(Начало_проекта,1)+2+7*(Отображение_недели-1)</f>
        <v>44606</v>
      </c>
      <c r="J5" s="80">
        <f ca="1">I5+1</f>
        <v>44607</v>
      </c>
      <c r="K5" s="80">
        <f t="shared" ref="K5:AX5" ca="1" si="0">J5+1</f>
        <v>44608</v>
      </c>
      <c r="L5" s="80">
        <f t="shared" ca="1" si="0"/>
        <v>44609</v>
      </c>
      <c r="M5" s="80">
        <f t="shared" ca="1" si="0"/>
        <v>44610</v>
      </c>
      <c r="N5" s="80">
        <f t="shared" ca="1" si="0"/>
        <v>44611</v>
      </c>
      <c r="O5" s="81">
        <f t="shared" ca="1" si="0"/>
        <v>44612</v>
      </c>
      <c r="P5" s="79">
        <f ca="1">O5+1</f>
        <v>44613</v>
      </c>
      <c r="Q5" s="80">
        <f ca="1">P5+1</f>
        <v>44614</v>
      </c>
      <c r="R5" s="80">
        <f t="shared" ca="1" si="0"/>
        <v>44615</v>
      </c>
      <c r="S5" s="80">
        <f t="shared" ca="1" si="0"/>
        <v>44616</v>
      </c>
      <c r="T5" s="80">
        <f t="shared" ca="1" si="0"/>
        <v>44617</v>
      </c>
      <c r="U5" s="80">
        <f t="shared" ca="1" si="0"/>
        <v>44618</v>
      </c>
      <c r="V5" s="81">
        <f t="shared" ca="1" si="0"/>
        <v>44619</v>
      </c>
      <c r="W5" s="79">
        <f ca="1">V5+1</f>
        <v>44620</v>
      </c>
      <c r="X5" s="80">
        <f ca="1">W5+1</f>
        <v>44621</v>
      </c>
      <c r="Y5" s="80">
        <f t="shared" ca="1" si="0"/>
        <v>44622</v>
      </c>
      <c r="Z5" s="80">
        <f t="shared" ca="1" si="0"/>
        <v>44623</v>
      </c>
      <c r="AA5" s="80">
        <f t="shared" ca="1" si="0"/>
        <v>44624</v>
      </c>
      <c r="AB5" s="80">
        <f t="shared" ca="1" si="0"/>
        <v>44625</v>
      </c>
      <c r="AC5" s="81">
        <f t="shared" ca="1" si="0"/>
        <v>44626</v>
      </c>
      <c r="AD5" s="79">
        <f ca="1">AC5+1</f>
        <v>44627</v>
      </c>
      <c r="AE5" s="80">
        <f ca="1">AD5+1</f>
        <v>44628</v>
      </c>
      <c r="AF5" s="80">
        <f t="shared" ca="1" si="0"/>
        <v>44629</v>
      </c>
      <c r="AG5" s="80">
        <f t="shared" ca="1" si="0"/>
        <v>44630</v>
      </c>
      <c r="AH5" s="80">
        <f t="shared" ca="1" si="0"/>
        <v>44631</v>
      </c>
      <c r="AI5" s="80">
        <f t="shared" ca="1" si="0"/>
        <v>44632</v>
      </c>
      <c r="AJ5" s="81">
        <f t="shared" ca="1" si="0"/>
        <v>44633</v>
      </c>
      <c r="AK5" s="79">
        <f ca="1">AJ5+1</f>
        <v>44634</v>
      </c>
      <c r="AL5" s="80">
        <f ca="1">AK5+1</f>
        <v>44635</v>
      </c>
      <c r="AM5" s="80">
        <f t="shared" ca="1" si="0"/>
        <v>44636</v>
      </c>
      <c r="AN5" s="80">
        <f t="shared" ca="1" si="0"/>
        <v>44637</v>
      </c>
      <c r="AO5" s="80">
        <f t="shared" ca="1" si="0"/>
        <v>44638</v>
      </c>
      <c r="AP5" s="80">
        <f t="shared" ca="1" si="0"/>
        <v>44639</v>
      </c>
      <c r="AQ5" s="81">
        <f t="shared" ca="1" si="0"/>
        <v>44640</v>
      </c>
      <c r="AR5" s="79">
        <f ca="1">AQ5+1</f>
        <v>44641</v>
      </c>
      <c r="AS5" s="80">
        <f ca="1">AR5+1</f>
        <v>44642</v>
      </c>
      <c r="AT5" s="80">
        <f t="shared" ca="1" si="0"/>
        <v>44643</v>
      </c>
      <c r="AU5" s="80">
        <f t="shared" ca="1" si="0"/>
        <v>44644</v>
      </c>
      <c r="AV5" s="80">
        <f t="shared" ca="1" si="0"/>
        <v>44645</v>
      </c>
      <c r="AW5" s="80">
        <f t="shared" ca="1" si="0"/>
        <v>44646</v>
      </c>
      <c r="AX5" s="81">
        <f t="shared" ca="1" si="0"/>
        <v>44647</v>
      </c>
      <c r="AY5" s="79">
        <f ca="1">AX5+1</f>
        <v>44648</v>
      </c>
      <c r="AZ5" s="80">
        <f ca="1">AY5+1</f>
        <v>44649</v>
      </c>
      <c r="BA5" s="80">
        <f t="shared" ref="BA5:BE5" ca="1" si="1">AZ5+1</f>
        <v>44650</v>
      </c>
      <c r="BB5" s="80">
        <f t="shared" ca="1" si="1"/>
        <v>44651</v>
      </c>
      <c r="BC5" s="80">
        <f t="shared" ca="1" si="1"/>
        <v>44652</v>
      </c>
      <c r="BD5" s="80">
        <f t="shared" ca="1" si="1"/>
        <v>44653</v>
      </c>
      <c r="BE5" s="81">
        <f t="shared" ca="1" si="1"/>
        <v>44654</v>
      </c>
      <c r="BF5" s="79">
        <f ca="1">BE5+1</f>
        <v>44655</v>
      </c>
      <c r="BG5" s="80">
        <f ca="1">BF5+1</f>
        <v>44656</v>
      </c>
      <c r="BH5" s="80">
        <f t="shared" ref="BH5:BL5" ca="1" si="2">BG5+1</f>
        <v>44657</v>
      </c>
      <c r="BI5" s="80">
        <f t="shared" ca="1" si="2"/>
        <v>44658</v>
      </c>
      <c r="BJ5" s="80">
        <f t="shared" ca="1" si="2"/>
        <v>44659</v>
      </c>
      <c r="BK5" s="80">
        <f t="shared" ca="1" si="2"/>
        <v>44660</v>
      </c>
      <c r="BL5" s="81">
        <f t="shared" ca="1" si="2"/>
        <v>44661</v>
      </c>
    </row>
    <row r="6" spans="1:64" ht="30" customHeight="1" thickBot="1" x14ac:dyDescent="0.35">
      <c r="A6" s="45" t="s">
        <v>5</v>
      </c>
      <c r="B6" s="8" t="s">
        <v>17</v>
      </c>
      <c r="C6" s="9" t="s">
        <v>30</v>
      </c>
      <c r="D6" s="9" t="s">
        <v>32</v>
      </c>
      <c r="E6" s="9" t="s">
        <v>33</v>
      </c>
      <c r="F6" s="9" t="s">
        <v>35</v>
      </c>
      <c r="G6" s="9"/>
      <c r="H6" s="9" t="s">
        <v>36</v>
      </c>
      <c r="I6" s="78" t="str">
        <f ca="1">LEFT(TEXT(I5,"ДДД"),2)</f>
        <v>Пн</v>
      </c>
      <c r="J6" s="78" t="str">
        <f t="shared" ref="J6:BL6" ca="1" si="3">LEFT(TEXT(J5,"ДДД"),2)</f>
        <v>Вт</v>
      </c>
      <c r="K6" s="78" t="str">
        <f t="shared" ca="1" si="3"/>
        <v>Ср</v>
      </c>
      <c r="L6" s="78" t="str">
        <f t="shared" ca="1" si="3"/>
        <v>Чт</v>
      </c>
      <c r="M6" s="78" t="str">
        <f t="shared" ca="1" si="3"/>
        <v>Пт</v>
      </c>
      <c r="N6" s="78" t="str">
        <f t="shared" ca="1" si="3"/>
        <v>Сб</v>
      </c>
      <c r="O6" s="78" t="str">
        <f t="shared" ca="1" si="3"/>
        <v>Вс</v>
      </c>
      <c r="P6" s="78" t="str">
        <f t="shared" ca="1" si="3"/>
        <v>Пн</v>
      </c>
      <c r="Q6" s="78" t="str">
        <f t="shared" ca="1" si="3"/>
        <v>Вт</v>
      </c>
      <c r="R6" s="78" t="str">
        <f t="shared" ca="1" si="3"/>
        <v>Ср</v>
      </c>
      <c r="S6" s="78" t="str">
        <f t="shared" ca="1" si="3"/>
        <v>Чт</v>
      </c>
      <c r="T6" s="78" t="str">
        <f t="shared" ca="1" si="3"/>
        <v>Пт</v>
      </c>
      <c r="U6" s="78" t="str">
        <f t="shared" ca="1" si="3"/>
        <v>Сб</v>
      </c>
      <c r="V6" s="78" t="str">
        <f t="shared" ca="1" si="3"/>
        <v>Вс</v>
      </c>
      <c r="W6" s="78" t="str">
        <f t="shared" ca="1" si="3"/>
        <v>Пн</v>
      </c>
      <c r="X6" s="78" t="str">
        <f t="shared" ca="1" si="3"/>
        <v>Вт</v>
      </c>
      <c r="Y6" s="78" t="str">
        <f t="shared" ca="1" si="3"/>
        <v>Ср</v>
      </c>
      <c r="Z6" s="78" t="str">
        <f t="shared" ca="1" si="3"/>
        <v>Чт</v>
      </c>
      <c r="AA6" s="78" t="str">
        <f t="shared" ca="1" si="3"/>
        <v>Пт</v>
      </c>
      <c r="AB6" s="78" t="str">
        <f t="shared" ca="1" si="3"/>
        <v>Сб</v>
      </c>
      <c r="AC6" s="78" t="str">
        <f t="shared" ca="1" si="3"/>
        <v>Вс</v>
      </c>
      <c r="AD6" s="78" t="str">
        <f t="shared" ca="1" si="3"/>
        <v>Пн</v>
      </c>
      <c r="AE6" s="78" t="str">
        <f t="shared" ca="1" si="3"/>
        <v>Вт</v>
      </c>
      <c r="AF6" s="78" t="str">
        <f t="shared" ca="1" si="3"/>
        <v>Ср</v>
      </c>
      <c r="AG6" s="78" t="str">
        <f t="shared" ca="1" si="3"/>
        <v>Чт</v>
      </c>
      <c r="AH6" s="78" t="str">
        <f t="shared" ca="1" si="3"/>
        <v>Пт</v>
      </c>
      <c r="AI6" s="78" t="str">
        <f t="shared" ca="1" si="3"/>
        <v>Сб</v>
      </c>
      <c r="AJ6" s="78" t="str">
        <f t="shared" ca="1" si="3"/>
        <v>Вс</v>
      </c>
      <c r="AK6" s="78" t="str">
        <f t="shared" ca="1" si="3"/>
        <v>Пн</v>
      </c>
      <c r="AL6" s="78" t="str">
        <f t="shared" ca="1" si="3"/>
        <v>Вт</v>
      </c>
      <c r="AM6" s="78" t="str">
        <f t="shared" ca="1" si="3"/>
        <v>Ср</v>
      </c>
      <c r="AN6" s="78" t="str">
        <f t="shared" ca="1" si="3"/>
        <v>Чт</v>
      </c>
      <c r="AO6" s="78" t="str">
        <f t="shared" ca="1" si="3"/>
        <v>Пт</v>
      </c>
      <c r="AP6" s="78" t="str">
        <f t="shared" ca="1" si="3"/>
        <v>Сб</v>
      </c>
      <c r="AQ6" s="78" t="str">
        <f t="shared" ca="1" si="3"/>
        <v>Вс</v>
      </c>
      <c r="AR6" s="78" t="str">
        <f t="shared" ca="1" si="3"/>
        <v>Пн</v>
      </c>
      <c r="AS6" s="78" t="str">
        <f t="shared" ca="1" si="3"/>
        <v>Вт</v>
      </c>
      <c r="AT6" s="78" t="str">
        <f t="shared" ca="1" si="3"/>
        <v>Ср</v>
      </c>
      <c r="AU6" s="78" t="str">
        <f t="shared" ca="1" si="3"/>
        <v>Чт</v>
      </c>
      <c r="AV6" s="78" t="str">
        <f t="shared" ca="1" si="3"/>
        <v>Пт</v>
      </c>
      <c r="AW6" s="78" t="str">
        <f t="shared" ca="1" si="3"/>
        <v>Сб</v>
      </c>
      <c r="AX6" s="78" t="str">
        <f t="shared" ca="1" si="3"/>
        <v>Вс</v>
      </c>
      <c r="AY6" s="78" t="str">
        <f t="shared" ca="1" si="3"/>
        <v>Пн</v>
      </c>
      <c r="AZ6" s="78" t="str">
        <f t="shared" ca="1" si="3"/>
        <v>Вт</v>
      </c>
      <c r="BA6" s="78" t="str">
        <f t="shared" ca="1" si="3"/>
        <v>Ср</v>
      </c>
      <c r="BB6" s="78" t="str">
        <f t="shared" ca="1" si="3"/>
        <v>Чт</v>
      </c>
      <c r="BC6" s="78" t="str">
        <f t="shared" ca="1" si="3"/>
        <v>Пт</v>
      </c>
      <c r="BD6" s="78" t="str">
        <f t="shared" ca="1" si="3"/>
        <v>Сб</v>
      </c>
      <c r="BE6" s="78" t="str">
        <f t="shared" ca="1" si="3"/>
        <v>Вс</v>
      </c>
      <c r="BF6" s="78" t="str">
        <f t="shared" ca="1" si="3"/>
        <v>Пн</v>
      </c>
      <c r="BG6" s="78" t="str">
        <f t="shared" ca="1" si="3"/>
        <v>Вт</v>
      </c>
      <c r="BH6" s="78" t="str">
        <f t="shared" ca="1" si="3"/>
        <v>Ср</v>
      </c>
      <c r="BI6" s="78" t="str">
        <f t="shared" ca="1" si="3"/>
        <v>Чт</v>
      </c>
      <c r="BJ6" s="78" t="str">
        <f t="shared" ca="1" si="3"/>
        <v>Пт</v>
      </c>
      <c r="BK6" s="78" t="str">
        <f t="shared" ca="1" si="3"/>
        <v>Сб</v>
      </c>
      <c r="BL6" s="78" t="str">
        <f t="shared" ca="1" si="3"/>
        <v>Вс</v>
      </c>
    </row>
    <row r="7" spans="1:64" ht="30" hidden="1" customHeight="1" thickBot="1" x14ac:dyDescent="0.35">
      <c r="A7" s="44" t="s">
        <v>6</v>
      </c>
      <c r="C7" s="47"/>
      <c r="E7"/>
      <c r="H7" t="str">
        <f>IF(OR(ISBLANK(начало_выполнения_задачи),ISBLANK(завершение_выполнения_задачи)),"",завершение_выполнения_задачи-начало_выполнения_задачи+1)</f>
        <v/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3" customFormat="1" ht="30" customHeight="1" thickBot="1" x14ac:dyDescent="0.35">
      <c r="A8" s="45" t="s">
        <v>7</v>
      </c>
      <c r="B8" s="14" t="s">
        <v>18</v>
      </c>
      <c r="C8" s="51"/>
      <c r="D8" s="15"/>
      <c r="E8" s="82"/>
      <c r="F8" s="83"/>
      <c r="G8" s="13"/>
      <c r="H8" s="13" t="str">
        <f t="shared" ref="H8:H33" si="4">IF(OR(ISBLANK(начало_выполнения_задачи),ISBLANK(завершение_выполнения_задачи)),"",завершение_выполнения_задачи-начало_выполнения_задачи+1)</f>
        <v/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3" customFormat="1" ht="30" customHeight="1" thickBot="1" x14ac:dyDescent="0.35">
      <c r="A9" s="45" t="s">
        <v>8</v>
      </c>
      <c r="B9" s="60" t="s">
        <v>19</v>
      </c>
      <c r="C9" s="52" t="s">
        <v>31</v>
      </c>
      <c r="D9" s="16">
        <v>0.5</v>
      </c>
      <c r="E9" s="84">
        <f ca="1">Начало_проекта</f>
        <v>44608</v>
      </c>
      <c r="F9" s="84">
        <f ca="1">E9+3</f>
        <v>44611</v>
      </c>
      <c r="G9" s="13"/>
      <c r="H9" s="13">
        <f t="shared" ca="1" si="4"/>
        <v>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64" s="3" customFormat="1" ht="30" customHeight="1" thickBot="1" x14ac:dyDescent="0.35">
      <c r="A10" s="45" t="s">
        <v>9</v>
      </c>
      <c r="B10" s="60" t="s">
        <v>20</v>
      </c>
      <c r="C10" s="52"/>
      <c r="D10" s="16">
        <v>0.6</v>
      </c>
      <c r="E10" s="84">
        <f ca="1">F9</f>
        <v>44611</v>
      </c>
      <c r="F10" s="84">
        <f ca="1">E10+2</f>
        <v>44613</v>
      </c>
      <c r="G10" s="13"/>
      <c r="H10" s="13">
        <f t="shared" ca="1" si="4"/>
        <v>3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1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s="3" customFormat="1" ht="30" customHeight="1" thickBot="1" x14ac:dyDescent="0.35">
      <c r="A11" s="44"/>
      <c r="B11" s="60" t="s">
        <v>21</v>
      </c>
      <c r="C11" s="52"/>
      <c r="D11" s="16">
        <v>0.5</v>
      </c>
      <c r="E11" s="84">
        <f ca="1">F10</f>
        <v>44613</v>
      </c>
      <c r="F11" s="84">
        <f ca="1">E11+4</f>
        <v>44617</v>
      </c>
      <c r="G11" s="13"/>
      <c r="H11" s="13">
        <f t="shared" ca="1" si="4"/>
        <v>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s="3" customFormat="1" ht="30" customHeight="1" thickBot="1" x14ac:dyDescent="0.35">
      <c r="A12" s="44"/>
      <c r="B12" s="60" t="s">
        <v>22</v>
      </c>
      <c r="C12" s="52"/>
      <c r="D12" s="16">
        <v>0.25</v>
      </c>
      <c r="E12" s="84">
        <f ca="1">F11</f>
        <v>44617</v>
      </c>
      <c r="F12" s="84">
        <f ca="1">E12+5</f>
        <v>44622</v>
      </c>
      <c r="G12" s="13"/>
      <c r="H12" s="13">
        <f t="shared" ca="1" si="4"/>
        <v>6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s="3" customFormat="1" ht="30" customHeight="1" thickBot="1" x14ac:dyDescent="0.35">
      <c r="A13" s="44"/>
      <c r="B13" s="60" t="s">
        <v>23</v>
      </c>
      <c r="C13" s="52"/>
      <c r="D13" s="16"/>
      <c r="E13" s="84">
        <f ca="1">E10+1</f>
        <v>44612</v>
      </c>
      <c r="F13" s="84">
        <f ca="1">E13+2</f>
        <v>44614</v>
      </c>
      <c r="G13" s="13"/>
      <c r="H13" s="13">
        <f t="shared" ca="1" si="4"/>
        <v>3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s="3" customFormat="1" ht="30" customHeight="1" thickBot="1" x14ac:dyDescent="0.35">
      <c r="A14" s="45" t="s">
        <v>10</v>
      </c>
      <c r="B14" s="17" t="s">
        <v>24</v>
      </c>
      <c r="C14" s="53"/>
      <c r="D14" s="18"/>
      <c r="E14" s="85"/>
      <c r="F14" s="86"/>
      <c r="G14" s="13"/>
      <c r="H14" s="13" t="str">
        <f t="shared" si="4"/>
        <v/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s="3" customFormat="1" ht="30" customHeight="1" thickBot="1" x14ac:dyDescent="0.35">
      <c r="A15" s="45"/>
      <c r="B15" s="61" t="s">
        <v>19</v>
      </c>
      <c r="C15" s="54"/>
      <c r="D15" s="19">
        <v>0.5</v>
      </c>
      <c r="E15" s="87">
        <f ca="1">E13+1</f>
        <v>44613</v>
      </c>
      <c r="F15" s="87">
        <f ca="1">E15+4</f>
        <v>44617</v>
      </c>
      <c r="G15" s="13"/>
      <c r="H15" s="13">
        <f t="shared" ca="1" si="4"/>
        <v>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s="3" customFormat="1" ht="30" customHeight="1" thickBot="1" x14ac:dyDescent="0.35">
      <c r="A16" s="44"/>
      <c r="B16" s="61" t="s">
        <v>20</v>
      </c>
      <c r="C16" s="54"/>
      <c r="D16" s="19">
        <v>0.5</v>
      </c>
      <c r="E16" s="87">
        <f ca="1">E15+2</f>
        <v>44615</v>
      </c>
      <c r="F16" s="87">
        <f ca="1">E16+5</f>
        <v>44620</v>
      </c>
      <c r="G16" s="13"/>
      <c r="H16" s="13">
        <f t="shared" ca="1" si="4"/>
        <v>6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1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s="3" customFormat="1" ht="30" customHeight="1" thickBot="1" x14ac:dyDescent="0.35">
      <c r="A17" s="44"/>
      <c r="B17" s="61" t="s">
        <v>21</v>
      </c>
      <c r="C17" s="54"/>
      <c r="D17" s="19"/>
      <c r="E17" s="87">
        <f ca="1">F16</f>
        <v>44620</v>
      </c>
      <c r="F17" s="87">
        <f ca="1">E17+3</f>
        <v>44623</v>
      </c>
      <c r="G17" s="13"/>
      <c r="H17" s="13">
        <f t="shared" ca="1" si="4"/>
        <v>4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s="3" customFormat="1" ht="30" customHeight="1" thickBot="1" x14ac:dyDescent="0.35">
      <c r="A18" s="44"/>
      <c r="B18" s="61" t="s">
        <v>22</v>
      </c>
      <c r="C18" s="54"/>
      <c r="D18" s="19"/>
      <c r="E18" s="87">
        <f ca="1">E17</f>
        <v>44620</v>
      </c>
      <c r="F18" s="87">
        <f ca="1">E18+2</f>
        <v>44622</v>
      </c>
      <c r="G18" s="13"/>
      <c r="H18" s="13">
        <f t="shared" ca="1" si="4"/>
        <v>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64" s="3" customFormat="1" ht="30" customHeight="1" thickBot="1" x14ac:dyDescent="0.35">
      <c r="A19" s="44"/>
      <c r="B19" s="61" t="s">
        <v>23</v>
      </c>
      <c r="C19" s="54"/>
      <c r="D19" s="19"/>
      <c r="E19" s="87">
        <f ca="1">E18</f>
        <v>44620</v>
      </c>
      <c r="F19" s="87">
        <f ca="1">E19+3</f>
        <v>44623</v>
      </c>
      <c r="G19" s="13"/>
      <c r="H19" s="13">
        <f t="shared" ca="1" si="4"/>
        <v>4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64" s="3" customFormat="1" ht="30" customHeight="1" thickBot="1" x14ac:dyDescent="0.35">
      <c r="A20" s="44" t="s">
        <v>11</v>
      </c>
      <c r="B20" s="20" t="s">
        <v>25</v>
      </c>
      <c r="C20" s="55"/>
      <c r="D20" s="21"/>
      <c r="E20" s="88"/>
      <c r="F20" s="89"/>
      <c r="G20" s="13"/>
      <c r="H20" s="13" t="str">
        <f t="shared" si="4"/>
        <v/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s="3" customFormat="1" ht="30" customHeight="1" thickBot="1" x14ac:dyDescent="0.35">
      <c r="A21" s="44"/>
      <c r="B21" s="62" t="s">
        <v>19</v>
      </c>
      <c r="C21" s="56"/>
      <c r="D21" s="22"/>
      <c r="E21" s="90">
        <f ca="1">E9+15</f>
        <v>44623</v>
      </c>
      <c r="F21" s="90">
        <f ca="1">E21+5</f>
        <v>44628</v>
      </c>
      <c r="G21" s="13"/>
      <c r="H21" s="13">
        <f t="shared" ca="1" si="4"/>
        <v>6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64" s="3" customFormat="1" ht="30" customHeight="1" thickBot="1" x14ac:dyDescent="0.35">
      <c r="A22" s="44"/>
      <c r="B22" s="62" t="s">
        <v>20</v>
      </c>
      <c r="C22" s="56"/>
      <c r="D22" s="22"/>
      <c r="E22" s="90">
        <f ca="1">F21+1</f>
        <v>44629</v>
      </c>
      <c r="F22" s="90">
        <f ca="1">E22+4</f>
        <v>44633</v>
      </c>
      <c r="G22" s="13"/>
      <c r="H22" s="13">
        <f t="shared" ca="1" si="4"/>
        <v>5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64" s="3" customFormat="1" ht="30" customHeight="1" thickBot="1" x14ac:dyDescent="0.35">
      <c r="A23" s="44"/>
      <c r="B23" s="62" t="s">
        <v>21</v>
      </c>
      <c r="C23" s="56"/>
      <c r="D23" s="22"/>
      <c r="E23" s="90">
        <f ca="1">E22+5</f>
        <v>44634</v>
      </c>
      <c r="F23" s="90">
        <f ca="1">E23+5</f>
        <v>44639</v>
      </c>
      <c r="G23" s="13"/>
      <c r="H23" s="13">
        <f t="shared" ca="1" si="4"/>
        <v>6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s="3" customFormat="1" ht="30" customHeight="1" thickBot="1" x14ac:dyDescent="0.35">
      <c r="A24" s="44"/>
      <c r="B24" s="62" t="s">
        <v>22</v>
      </c>
      <c r="C24" s="56"/>
      <c r="D24" s="22"/>
      <c r="E24" s="90">
        <f ca="1">F23+1</f>
        <v>44640</v>
      </c>
      <c r="F24" s="90">
        <f ca="1">E24+4</f>
        <v>44644</v>
      </c>
      <c r="G24" s="13"/>
      <c r="H24" s="13">
        <f t="shared" ca="1" si="4"/>
        <v>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s="3" customFormat="1" ht="30" customHeight="1" thickBot="1" x14ac:dyDescent="0.35">
      <c r="A25" s="44"/>
      <c r="B25" s="62" t="s">
        <v>23</v>
      </c>
      <c r="C25" s="56"/>
      <c r="D25" s="22"/>
      <c r="E25" s="90">
        <f ca="1">E23</f>
        <v>44634</v>
      </c>
      <c r="F25" s="90">
        <f ca="1">E25+4</f>
        <v>44638</v>
      </c>
      <c r="G25" s="13"/>
      <c r="H25" s="13">
        <f t="shared" ca="1" si="4"/>
        <v>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s="3" customFormat="1" ht="30" customHeight="1" thickBot="1" x14ac:dyDescent="0.35">
      <c r="A26" s="44" t="s">
        <v>11</v>
      </c>
      <c r="B26" s="23" t="s">
        <v>26</v>
      </c>
      <c r="C26" s="57"/>
      <c r="D26" s="24"/>
      <c r="E26" s="91"/>
      <c r="F26" s="92"/>
      <c r="G26" s="13"/>
      <c r="H26" s="13" t="str">
        <f t="shared" si="4"/>
        <v/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s="3" customFormat="1" ht="30" customHeight="1" thickBot="1" x14ac:dyDescent="0.35">
      <c r="A27" s="44"/>
      <c r="B27" s="63" t="s">
        <v>19</v>
      </c>
      <c r="C27" s="58"/>
      <c r="D27" s="25"/>
      <c r="E27" s="93" t="s">
        <v>34</v>
      </c>
      <c r="F27" s="93" t="s">
        <v>34</v>
      </c>
      <c r="G27" s="13"/>
      <c r="H27" s="13" t="e">
        <f t="shared" si="4"/>
        <v>#VALUE!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s="3" customFormat="1" ht="30" customHeight="1" thickBot="1" x14ac:dyDescent="0.35">
      <c r="A28" s="44"/>
      <c r="B28" s="63" t="s">
        <v>20</v>
      </c>
      <c r="C28" s="58"/>
      <c r="D28" s="25"/>
      <c r="E28" s="93" t="s">
        <v>34</v>
      </c>
      <c r="F28" s="93" t="s">
        <v>34</v>
      </c>
      <c r="G28" s="13"/>
      <c r="H28" s="13" t="e">
        <f t="shared" si="4"/>
        <v>#VALUE!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s="3" customFormat="1" ht="30" customHeight="1" thickBot="1" x14ac:dyDescent="0.35">
      <c r="A29" s="44"/>
      <c r="B29" s="63" t="s">
        <v>21</v>
      </c>
      <c r="C29" s="58"/>
      <c r="D29" s="25"/>
      <c r="E29" s="93" t="s">
        <v>34</v>
      </c>
      <c r="F29" s="93" t="s">
        <v>34</v>
      </c>
      <c r="G29" s="13"/>
      <c r="H29" s="13" t="e">
        <f t="shared" si="4"/>
        <v>#VALUE!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64" s="3" customFormat="1" ht="30" customHeight="1" thickBot="1" x14ac:dyDescent="0.35">
      <c r="A30" s="44"/>
      <c r="B30" s="63" t="s">
        <v>22</v>
      </c>
      <c r="C30" s="58"/>
      <c r="D30" s="25"/>
      <c r="E30" s="93" t="s">
        <v>34</v>
      </c>
      <c r="F30" s="93" t="s">
        <v>34</v>
      </c>
      <c r="G30" s="13"/>
      <c r="H30" s="13" t="e">
        <f t="shared" si="4"/>
        <v>#VALUE!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64" s="3" customFormat="1" ht="30" customHeight="1" thickBot="1" x14ac:dyDescent="0.35">
      <c r="A31" s="44"/>
      <c r="B31" s="63" t="s">
        <v>23</v>
      </c>
      <c r="C31" s="58"/>
      <c r="D31" s="25"/>
      <c r="E31" s="93" t="s">
        <v>34</v>
      </c>
      <c r="F31" s="93" t="s">
        <v>34</v>
      </c>
      <c r="G31" s="13"/>
      <c r="H31" s="13" t="e">
        <f t="shared" si="4"/>
        <v>#VALUE!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64" s="3" customFormat="1" ht="30" customHeight="1" thickBot="1" x14ac:dyDescent="0.35">
      <c r="A32" s="44" t="s">
        <v>12</v>
      </c>
      <c r="B32" s="64"/>
      <c r="C32" s="59"/>
      <c r="D32" s="12"/>
      <c r="E32" s="69"/>
      <c r="F32" s="69"/>
      <c r="G32" s="13"/>
      <c r="H32" s="13" t="str">
        <f t="shared" si="4"/>
        <v/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64" s="3" customFormat="1" ht="30" customHeight="1" thickBot="1" x14ac:dyDescent="0.35">
      <c r="A33" s="45" t="s">
        <v>13</v>
      </c>
      <c r="B33" s="26" t="s">
        <v>27</v>
      </c>
      <c r="C33" s="27"/>
      <c r="D33" s="28"/>
      <c r="E33" s="70"/>
      <c r="F33" s="71"/>
      <c r="G33" s="29"/>
      <c r="H33" s="29" t="str">
        <f t="shared" si="4"/>
        <v/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64" ht="30" customHeight="1" x14ac:dyDescent="0.3">
      <c r="G34" s="6"/>
    </row>
    <row r="35" spans="1:64" ht="30" customHeight="1" x14ac:dyDescent="0.3">
      <c r="C35" s="10"/>
      <c r="F35" s="46"/>
    </row>
    <row r="36" spans="1:64" ht="30" customHeight="1" x14ac:dyDescent="0.3">
      <c r="C36" s="11"/>
    </row>
  </sheetData>
  <mergeCells count="11">
    <mergeCell ref="C3:D3"/>
    <mergeCell ref="C4:D4"/>
    <mergeCell ref="AK4:AQ4"/>
    <mergeCell ref="AR4:AX4"/>
    <mergeCell ref="AY4:BE4"/>
    <mergeCell ref="BF4:BL4"/>
    <mergeCell ref="E3:F3"/>
    <mergeCell ref="I4:O4"/>
    <mergeCell ref="P4:V4"/>
    <mergeCell ref="W4:AC4"/>
    <mergeCell ref="AD4:AJ4"/>
  </mergeCells>
  <conditionalFormatting sqref="D7:D33">
    <cfRule type="dataBar" priority="14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5:BL33">
    <cfRule type="expression" dxfId="2" priority="33">
      <formula>AND(TODAY()&gt;=I$5,TODAY()&lt;J$5)</formula>
    </cfRule>
  </conditionalFormatting>
  <conditionalFormatting sqref="I7:BL33">
    <cfRule type="expression" dxfId="1" priority="27">
      <formula>AND(начало_выполнения_задачи&lt;=I$5,ROUNDDOWN((завершение_выполнения_задачи-начало_выполнения_задачи+1)*ход_выполнения_задачи,0)+начало_выполнения_задачи-1&gt;=I$5)</formula>
    </cfRule>
    <cfRule type="expression" dxfId="0" priority="28" stopIfTrue="1">
      <formula>AND(завершение_выполнения_задачи&gt;=I$5,начало_выполнения_задачи&lt;J$5)</formula>
    </cfRule>
  </conditionalFormatting>
  <dataValidations count="1">
    <dataValidation type="whole" operator="greaterThanOrEqual" allowBlank="1" showInputMessage="1" promptTitle="Отображение недели" prompt="При изменении этого числа представление &quot;Диаграмма Ганта&quot; прокручивается." sqref="E4" xr:uid="{00000000-0002-0000-0000-000000000000}">
      <formula1>1</formula1>
    </dataValidation>
  </dataValidations>
  <hyperlinks>
    <hyperlink ref="I2" r:id="rId1" xr:uid="{00000000-0004-0000-0000-000000000000}"/>
    <hyperlink ref="I1" r:id="rId2" xr:uid="{00000000-0004-0000-0000-000001000000}"/>
  </hyperlinks>
  <printOptions horizontalCentered="1"/>
  <pageMargins left="0.35" right="0.35" top="0.35" bottom="0.5" header="0.3" footer="0.3"/>
  <pageSetup paperSize="9" scale="60" fitToHeight="0" orientation="landscape" r:id="rId3"/>
  <headerFooter differentFirst="1" scaleWithDoc="0">
    <oddFooter>Page &amp;P of &amp;N</oddFooter>
  </headerFooter>
  <ignoredErrors>
    <ignoredError sqref="F18 F22:F23 E2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D7:D33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showGridLines="0" zoomScaleNormal="100" workbookViewId="0"/>
  </sheetViews>
  <sheetFormatPr defaultColWidth="9.109375" defaultRowHeight="13.8" x14ac:dyDescent="0.3"/>
  <cols>
    <col min="1" max="1" width="87.109375" style="34" customWidth="1"/>
    <col min="2" max="16384" width="9.109375" style="2"/>
  </cols>
  <sheetData>
    <row r="1" spans="1:2" ht="46.5" customHeight="1" x14ac:dyDescent="0.3"/>
    <row r="2" spans="1:2" s="36" customFormat="1" ht="15.6" x14ac:dyDescent="0.3">
      <c r="A2" s="35" t="s">
        <v>37</v>
      </c>
      <c r="B2" s="35"/>
    </row>
    <row r="3" spans="1:2" s="40" customFormat="1" ht="27" customHeight="1" x14ac:dyDescent="0.3">
      <c r="A3" s="68" t="s">
        <v>38</v>
      </c>
      <c r="B3" s="41"/>
    </row>
    <row r="4" spans="1:2" s="37" customFormat="1" ht="25.8" x14ac:dyDescent="0.5">
      <c r="A4" s="38" t="s">
        <v>39</v>
      </c>
    </row>
    <row r="5" spans="1:2" ht="74.099999999999994" customHeight="1" x14ac:dyDescent="0.3">
      <c r="A5" s="39" t="s">
        <v>40</v>
      </c>
    </row>
    <row r="6" spans="1:2" ht="26.25" customHeight="1" x14ac:dyDescent="0.3">
      <c r="A6" s="38" t="s">
        <v>41</v>
      </c>
    </row>
    <row r="7" spans="1:2" s="34" customFormat="1" ht="204.9" customHeight="1" x14ac:dyDescent="0.3">
      <c r="A7" s="43" t="s">
        <v>42</v>
      </c>
    </row>
    <row r="8" spans="1:2" s="37" customFormat="1" ht="25.8" x14ac:dyDescent="0.5">
      <c r="A8" s="38" t="s">
        <v>43</v>
      </c>
    </row>
    <row r="9" spans="1:2" ht="57.6" x14ac:dyDescent="0.3">
      <c r="A9" s="39" t="s">
        <v>44</v>
      </c>
    </row>
    <row r="10" spans="1:2" s="34" customFormat="1" ht="27.9" customHeight="1" x14ac:dyDescent="0.3">
      <c r="A10" s="42" t="s">
        <v>45</v>
      </c>
    </row>
    <row r="11" spans="1:2" s="37" customFormat="1" ht="25.8" x14ac:dyDescent="0.5">
      <c r="A11" s="38" t="s">
        <v>46</v>
      </c>
    </row>
    <row r="12" spans="1:2" ht="28.8" x14ac:dyDescent="0.3">
      <c r="A12" s="39" t="s">
        <v>47</v>
      </c>
    </row>
    <row r="13" spans="1:2" s="34" customFormat="1" ht="27.9" customHeight="1" x14ac:dyDescent="0.3">
      <c r="A13" s="42" t="s">
        <v>48</v>
      </c>
    </row>
    <row r="14" spans="1:2" s="37" customFormat="1" ht="25.8" x14ac:dyDescent="0.5">
      <c r="A14" s="38" t="s">
        <v>49</v>
      </c>
    </row>
    <row r="15" spans="1:2" ht="75" customHeight="1" x14ac:dyDescent="0.3">
      <c r="A15" s="39" t="s">
        <v>50</v>
      </c>
    </row>
    <row r="16" spans="1:2" ht="86.4" x14ac:dyDescent="0.3">
      <c r="A16" s="39" t="s">
        <v>51</v>
      </c>
    </row>
  </sheetData>
  <hyperlinks>
    <hyperlink ref="A13" r:id="rId1" xr:uid="{00000000-0004-0000-0100-000000000000}"/>
    <hyperlink ref="A10" r:id="rId2" xr:uid="{00000000-0004-0000-0100-000001000000}"/>
    <hyperlink ref="A3" r:id="rId3" xr:uid="{00000000-0004-0000-0100-000002000000}"/>
    <hyperlink ref="A2" r:id="rId4" xr:uid="{00000000-0004-0000-0100-000003000000}"/>
  </hyperlinks>
  <pageMargins left="0.5" right="0.5" top="0.5" bottom="0.5" header="0.3" footer="0.3"/>
  <pageSetup paperSize="9" orientation="portrait" r:id="rId5"/>
  <drawing r:id="rId6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AC3AD2E1-977A-4D4F-8EE8-D64B5FFADF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E4A34E49-7289-4AEA-9593-4F55E04ADB10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5F80F839-78EF-4FF4-A673-3CC84279C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TM16400962</ap:Template>
  <ap:DocSecurity>0</ap:DocSecurity>
  <ap:ScaleCrop>false</ap:ScaleCrop>
  <ap: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ap:HeadingPairs>
  <ap:TitlesOfParts>
    <vt:vector baseType="lpstr" size="8">
      <vt:lpstr>Расписание проекта</vt:lpstr>
      <vt:lpstr>Сведения</vt:lpstr>
      <vt:lpstr>'Расписание проекта'!завершение_выполнения_задачи</vt:lpstr>
      <vt:lpstr>'Расписание проекта'!Заголовки_для_печати</vt:lpstr>
      <vt:lpstr>'Расписание проекта'!начало_выполнения_задачи</vt:lpstr>
      <vt:lpstr>Начало_проекта</vt:lpstr>
      <vt:lpstr>Отображение_недели</vt:lpstr>
      <vt:lpstr>'Расписание проекта'!ход_выполнения_задачи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2021-12-14T20:18:50Z</dcterms:created>
  <dcterms:modified xsi:type="dcterms:W3CDTF">2022-02-16T02:40:43Z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