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11"/>
  <workbookPr/>
  <mc:AlternateContent xmlns:mc="http://schemas.openxmlformats.org/markup-compatibility/2006">
    <mc:Choice Requires="x15">
      <x15ac:absPath xmlns:x15ac="http://schemas.microsoft.com/office/spreadsheetml/2010/11/ac" url="C:\Users\admin\Desktop\ru-RU\"/>
    </mc:Choice>
  </mc:AlternateContent>
  <bookViews>
    <workbookView xWindow="930" yWindow="0" windowWidth="28800" windowHeight="11760" tabRatio="603" xr2:uid="{00000000-000D-0000-FFFF-FFFF00000000}"/>
  </bookViews>
  <sheets>
    <sheet name="Таблицы данных" sheetId="4" r:id="rId1"/>
    <sheet name="Измерения" sheetId="12" r:id="rId2"/>
    <sheet name="Вес - ИМТ" sheetId="13" r:id="rId3"/>
    <sheet name="Вес - жировая масса" sheetId="15" r:id="rId4"/>
  </sheets>
  <definedNames>
    <definedName name="_xlnm.Print_Titles" localSheetId="0">'Таблицы данных'!$4:$4</definedName>
    <definedName name="Заголовок1">ФизическаяФорма[[#Headers],[Дата]]</definedName>
    <definedName name="ОбластьЗаголовкаСтроки1..C2">'Таблицы данных'!$B$2</definedName>
  </definedNames>
  <calcPr calcId="162913"/>
  <webPublishing codePage="1252"/>
</workbook>
</file>

<file path=xl/calcChain.xml><?xml version="1.0" encoding="utf-8"?>
<calcChain xmlns="http://schemas.openxmlformats.org/spreadsheetml/2006/main">
  <c r="I5" i="4" l="1"/>
  <c r="I6" i="4"/>
  <c r="I7" i="4"/>
  <c r="I8" i="4"/>
  <c r="I9" i="4"/>
  <c r="B9" i="4" l="1"/>
  <c r="B7" i="4" l="1"/>
  <c r="B6" i="4"/>
  <c r="B5" i="4"/>
  <c r="B8" i="4"/>
  <c r="J5" i="4" l="1"/>
  <c r="J6" i="4"/>
  <c r="J7" i="4"/>
  <c r="J8" i="4"/>
  <c r="J9" i="4"/>
  <c r="G6" i="4"/>
  <c r="H6" i="4" s="1"/>
  <c r="G5" i="4"/>
  <c r="H5" i="4" s="1"/>
  <c r="G7" i="4"/>
  <c r="H7" i="4" s="1"/>
  <c r="G8" i="4"/>
  <c r="H8" i="4" s="1"/>
  <c r="G9" i="4"/>
  <c r="H9" i="4" s="1"/>
</calcChain>
</file>

<file path=xl/sharedStrings.xml><?xml version="1.0" encoding="utf-8"?>
<sst xmlns="http://schemas.openxmlformats.org/spreadsheetml/2006/main" count="12" uniqueCount="12">
  <si>
    <t>Диаграмма потери веса для мужчин</t>
  </si>
  <si>
    <t>Рост (м)</t>
  </si>
  <si>
    <t>Дата</t>
  </si>
  <si>
    <t>Вес (кг)</t>
  </si>
  <si>
    <t>Грудь (см)</t>
  </si>
  <si>
    <t>Талия (см)</t>
  </si>
  <si>
    <t>Бедра (см)</t>
  </si>
  <si>
    <t>Расчетная сухая масса тела (кг)</t>
  </si>
  <si>
    <t>Расчетная жировая масса (кг)</t>
  </si>
  <si>
    <t>Расчетный процент жировой массы</t>
  </si>
  <si>
    <t>Расчетный индекс массы тела (ИМТ)</t>
  </si>
  <si>
    <t>Примечание. Чтобы увидеть, как меняются ваши ИЗМЕРЕНИЯ, ВЕС - ИМТ, а также ВЕС - ЖИРОВАЯ МАССА, просмотрите соответствующие диаграммы и листы в этой книге.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</si>
</sst>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164" formatCode="_(* #,##0_);_(* \(#,##0\);_(* &quot;-&quot;_);_(@_)"/>
    <numFmt numFmtId="165" formatCode="0.0"/>
    <numFmt numFmtId="166" formatCode="0.0%"/>
    <numFmt numFmtId="167" formatCode="_-* #,##0.00\ &quot;lei&quot;_-;\-* #,##0.00\ &quot;lei&quot;_-;_-* &quot;-&quot;??\ &quot;lei&quot;_-;_-@_-"/>
    <numFmt numFmtId="168" formatCode="_-* #,##0\ &quot;lei&quot;_-;\-* #,##0\ &quot;lei&quot;_-;_-* &quot;-&quot;\ &quot;lei&quot;_-;_-@_-"/>
    <numFmt numFmtId="169" formatCode="#,##0.0_ ;\-#,##0.0\ "/>
  </numFmts>
  <fonts count="23" x14ac:knownFonts="1">
    <font>
      <sz val="11"/>
      <color theme="1" tint="0.2499465926084170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1"/>
      <color theme="0"/>
      <name val="Cambria"/>
      <family val="1"/>
      <scheme val="major"/>
    </font>
    <font>
      <b/>
      <sz val="11"/>
      <color theme="1" tint="0.24994659260841701"/>
      <name val="Cambria"/>
      <family val="1"/>
      <scheme val="major"/>
    </font>
    <font>
      <sz val="11"/>
      <color theme="1" tint="0.249977111117893"/>
      <name val="Calibri"/>
      <family val="2"/>
      <scheme val="minor"/>
    </font>
    <font>
      <sz val="11"/>
      <color theme="1" tint="0.24994659260841701"/>
      <name val="Calibri"/>
      <family val="2"/>
      <scheme val="minor"/>
    </font>
    <font>
      <sz val="20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165" fontId="0" fillId="0" borderId="0">
      <alignment horizontal="left" vertical="center" wrapText="1"/>
    </xf>
    <xf numFmtId="16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7" fillId="0" borderId="0" applyNumberFormat="0" applyFill="0" applyBorder="0" applyProtection="0">
      <alignment vertical="center"/>
    </xf>
    <xf numFmtId="14" fontId="6" fillId="0" borderId="0">
      <alignment vertical="center"/>
    </xf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6" applyNumberFormat="0" applyAlignment="0" applyProtection="0"/>
    <xf numFmtId="0" fontId="15" fillId="6" borderId="7" applyNumberFormat="0" applyAlignment="0" applyProtection="0"/>
    <xf numFmtId="0" fontId="16" fillId="6" borderId="6" applyNumberFormat="0" applyAlignment="0" applyProtection="0"/>
    <xf numFmtId="0" fontId="17" fillId="0" borderId="8" applyNumberFormat="0" applyFill="0" applyAlignment="0" applyProtection="0"/>
    <xf numFmtId="0" fontId="18" fillId="7" borderId="9" applyNumberFormat="0" applyAlignment="0" applyProtection="0"/>
    <xf numFmtId="0" fontId="19" fillId="0" borderId="0" applyNumberFormat="0" applyFill="0" applyBorder="0" applyAlignment="0" applyProtection="0"/>
    <xf numFmtId="0" fontId="6" fillId="8" borderId="10" applyNumberFormat="0" applyFont="0" applyAlignment="0" applyProtection="0"/>
    <xf numFmtId="0" fontId="20" fillId="0" borderId="0" applyNumberFormat="0" applyFill="0" applyBorder="0" applyAlignment="0" applyProtection="0"/>
    <xf numFmtId="0" fontId="21" fillId="0" borderId="11" applyNumberFormat="0" applyFill="0" applyAlignment="0" applyProtection="0"/>
    <xf numFmtId="0" fontId="22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2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2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2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2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0">
    <xf numFmtId="165" fontId="0" fillId="0" borderId="0" xfId="0">
      <alignment horizontal="left" vertical="center" wrapText="1"/>
    </xf>
    <xf numFmtId="0" fontId="3" fillId="0" borderId="0" xfId="0" applyNumberFormat="1" applyFont="1" applyAlignment="1">
      <alignment vertical="center" wrapText="1"/>
    </xf>
    <xf numFmtId="165" fontId="4" fillId="0" borderId="0" xfId="0" applyFont="1">
      <alignment horizontal="left" vertical="center" wrapText="1"/>
    </xf>
    <xf numFmtId="0" fontId="5" fillId="0" borderId="1" xfId="0" applyNumberFormat="1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 vertical="center"/>
    </xf>
    <xf numFmtId="169" fontId="0" fillId="0" borderId="0" xfId="1" applyFont="1" applyAlignment="1">
      <alignment vertical="center"/>
    </xf>
    <xf numFmtId="166" fontId="0" fillId="0" borderId="0" xfId="5" applyFont="1" applyAlignment="1">
      <alignment vertical="center"/>
    </xf>
    <xf numFmtId="14" fontId="6" fillId="0" borderId="0" xfId="7">
      <alignment vertical="center"/>
    </xf>
    <xf numFmtId="0" fontId="7" fillId="0" borderId="0" xfId="6" applyNumberFormat="1" applyFill="1" applyBorder="1">
      <alignment vertical="center"/>
    </xf>
    <xf numFmtId="165" fontId="0" fillId="0" borderId="0" xfId="0" applyBorder="1" applyAlignment="1">
      <alignment horizontal="left" vertical="top" wrapText="1" indent="1"/>
    </xf>
  </cellXfs>
  <cellStyles count="48">
    <cellStyle name="20% — акцент1" xfId="25" builtinId="30" customBuiltin="1"/>
    <cellStyle name="20% — акцент2" xfId="29" builtinId="34" customBuiltin="1"/>
    <cellStyle name="20% — акцент3" xfId="33" builtinId="38" customBuiltin="1"/>
    <cellStyle name="20% — акцент4" xfId="37" builtinId="42" customBuiltin="1"/>
    <cellStyle name="20% — акцент5" xfId="41" builtinId="46" customBuiltin="1"/>
    <cellStyle name="20% — акцент6" xfId="45" builtinId="50" customBuiltin="1"/>
    <cellStyle name="40% — акцент1" xfId="26" builtinId="31" customBuiltin="1"/>
    <cellStyle name="40% — акцент2" xfId="30" builtinId="35" customBuiltin="1"/>
    <cellStyle name="40% — акцент3" xfId="34" builtinId="39" customBuiltin="1"/>
    <cellStyle name="40% — акцент4" xfId="38" builtinId="43" customBuiltin="1"/>
    <cellStyle name="40% — акцент5" xfId="42" builtinId="47" customBuiltin="1"/>
    <cellStyle name="40% — акцент6" xfId="46" builtinId="51" customBuiltin="1"/>
    <cellStyle name="60% — акцент1" xfId="27" builtinId="32" customBuiltin="1"/>
    <cellStyle name="60% — акцент2" xfId="31" builtinId="36" customBuiltin="1"/>
    <cellStyle name="60% — акцент3" xfId="35" builtinId="40" customBuiltin="1"/>
    <cellStyle name="60% — акцент4" xfId="39" builtinId="44" customBuiltin="1"/>
    <cellStyle name="60% — акцент5" xfId="43" builtinId="48" customBuiltin="1"/>
    <cellStyle name="60% — акцент6" xfId="47" builtinId="52" customBuiltin="1"/>
    <cellStyle name="Акцент1" xfId="24" builtinId="29" customBuiltin="1"/>
    <cellStyle name="Акцент2" xfId="28" builtinId="33" customBuiltin="1"/>
    <cellStyle name="Акцент3" xfId="32" builtinId="37" customBuiltin="1"/>
    <cellStyle name="Акцент4" xfId="36" builtinId="41" customBuiltin="1"/>
    <cellStyle name="Акцент5" xfId="40" builtinId="45" customBuiltin="1"/>
    <cellStyle name="Акцент6" xfId="44" builtinId="49" customBuiltin="1"/>
    <cellStyle name="Ввод " xfId="15" builtinId="20" customBuiltin="1"/>
    <cellStyle name="Вывод" xfId="16" builtinId="21" customBuiltin="1"/>
    <cellStyle name="Вычисление" xfId="17" builtinId="22" customBuiltin="1"/>
    <cellStyle name="Дата" xfId="7" xr:uid="{00000000-0005-0000-0000-000004000000}"/>
    <cellStyle name="Денежный" xfId="3" builtinId="4" customBuiltin="1"/>
    <cellStyle name="Денежный [0]" xfId="4" builtinId="7" customBuiltin="1"/>
    <cellStyle name="Заголовок 1" xfId="8" builtinId="16" customBuiltin="1"/>
    <cellStyle name="Заголовок 2" xfId="9" builtinId="17" customBuiltin="1"/>
    <cellStyle name="Заголовок 3" xfId="10" builtinId="18" customBuiltin="1"/>
    <cellStyle name="Заголовок 4" xfId="11" builtinId="19" customBuiltin="1"/>
    <cellStyle name="Итог" xfId="23" builtinId="25" customBuiltin="1"/>
    <cellStyle name="Контрольная ячейка" xfId="19" builtinId="23" customBuiltin="1"/>
    <cellStyle name="Название" xfId="6" builtinId="15" customBuiltin="1"/>
    <cellStyle name="Нейтральный" xfId="14" builtinId="28" customBuiltin="1"/>
    <cellStyle name="Обычный" xfId="0" builtinId="0" customBuiltin="1"/>
    <cellStyle name="Плохой" xfId="13" builtinId="27" customBuiltin="1"/>
    <cellStyle name="Пояснение" xfId="22" builtinId="53" customBuiltin="1"/>
    <cellStyle name="Примечание" xfId="21" builtinId="10" customBuiltin="1"/>
    <cellStyle name="Процентный" xfId="5" builtinId="5" customBuiltin="1"/>
    <cellStyle name="Связанная ячейка" xfId="18" builtinId="24" customBuiltin="1"/>
    <cellStyle name="Текст предупреждения" xfId="20" builtinId="11" customBuiltin="1"/>
    <cellStyle name="Финансовый" xfId="1" builtinId="3" customBuiltin="1"/>
    <cellStyle name="Финансовый [0]" xfId="2" builtinId="6" customBuiltin="1"/>
    <cellStyle name="Хороший" xfId="12" builtinId="26" customBuiltin="1"/>
  </cellStyles>
  <dxfs count="12">
    <dxf>
      <alignment horizontal="general" vertical="center" textRotation="0" wrapText="0" indent="0" justifyLastLine="0" shrinkToFit="0" readingOrder="0"/>
    </dxf>
    <dxf>
      <numFmt numFmtId="166" formatCode="0.0%"/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mbria"/>
        <scheme val="major"/>
      </font>
      <numFmt numFmtId="0" formatCode="General"/>
      <alignment horizontal="general" vertical="center" textRotation="0" wrapText="1" indent="0" justifyLastLine="0" shrinkToFit="0" readingOrder="0"/>
    </dxf>
    <dxf>
      <fill>
        <patternFill>
          <bgColor theme="4" tint="0.79998168889431442"/>
        </patternFill>
      </fill>
      <border>
        <top style="thin">
          <color theme="0"/>
        </top>
        <bottom style="thin">
          <color theme="0"/>
        </bottom>
        <vertical style="thin">
          <color theme="0"/>
        </vertical>
      </border>
    </dxf>
    <dxf>
      <fill>
        <patternFill>
          <bgColor theme="4" tint="0.59996337778862885"/>
        </patternFill>
      </fill>
      <border>
        <bottom style="thin">
          <color theme="0"/>
        </bottom>
        <vertical style="thin">
          <color theme="0"/>
        </vertical>
      </border>
    </dxf>
    <dxf>
      <font>
        <b/>
        <i val="0"/>
        <color theme="0"/>
      </font>
      <fill>
        <patternFill>
          <bgColor theme="1" tint="0.34998626667073579"/>
        </patternFill>
      </fill>
      <border>
        <bottom style="thick">
          <color theme="0"/>
        </bottom>
      </border>
    </dxf>
  </dxfs>
  <tableStyles count="1" defaultTableStyle="TableStyleMedium9" defaultPivotStyle="PivotStyleLight16">
    <tableStyle name="Table Style 1" pivot="0" count="3" xr9:uid="{00000000-0011-0000-FFFF-FFFF00000000}">
      <tableStyleElement type="headerRow" dxfId="11"/>
      <tableStyleElement type="firstRowStripe" dxfId="10"/>
      <tableStyleElement type="secondRowStripe" dxfId="9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E3E7EF"/>
      <rgbColor rgb="006C52AE"/>
      <rgbColor rgb="00F1F3F7"/>
      <rgbColor rgb="00EAEAEA"/>
      <rgbColor rgb="00D3D9EC"/>
      <rgbColor rgb="00800000"/>
      <rgbColor rgb="00008000"/>
      <rgbColor rgb="00000080"/>
      <rgbColor rgb="00808000"/>
      <rgbColor rgb="00800080"/>
      <rgbColor rgb="00C3BCD4"/>
      <rgbColor rgb="00C0C0C0"/>
      <rgbColor rgb="00CEE0B8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4D80C"/>
      <rgbColor rgb="0000FFFF"/>
      <rgbColor rgb="00800080"/>
      <rgbColor rgb="00800000"/>
      <rgbColor rgb="00008080"/>
      <rgbColor rgb="000000FF"/>
      <rgbColor rgb="00C2CADC"/>
      <rgbColor rgb="00A0C4C2"/>
      <rgbColor rgb="00B0CEC5"/>
      <rgbColor rgb="00C2CBDC"/>
      <rgbColor rgb="0097BCC2"/>
      <rgbColor rgb="00FF99CC"/>
      <rgbColor rgb="00CC99FF"/>
      <rgbColor rgb="00FFFAE3"/>
      <rgbColor rgb="003366FF"/>
      <rgbColor rgb="0033CCCC"/>
      <rgbColor rgb="0099CC00"/>
      <rgbColor rgb="00FAFBFC"/>
      <rgbColor rgb="00FF9900"/>
      <rgbColor rgb="00FF6600"/>
      <rgbColor rgb="00E3ECF7"/>
      <rgbColor rgb="00969696"/>
      <rgbColor rgb="00003366"/>
      <rgbColor rgb="00339966"/>
      <rgbColor rgb="000058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2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hartsheet" Target="chart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Измерения (см)</a:t>
            </a:r>
          </a:p>
        </c:rich>
      </c:tx>
      <c:overlay val="0"/>
    </c:title>
    <c:autoTitleDeleted val="0"/>
    <c:view3D>
      <c:rotX val="10"/>
      <c:rotY val="30"/>
      <c:depthPercent val="150"/>
      <c:rAngAx val="0"/>
      <c:perspective val="20"/>
    </c:view3D>
    <c:floor>
      <c:thickness val="0"/>
    </c:floor>
    <c:sideWall>
      <c:thickness val="0"/>
    </c:sideWall>
    <c:backWall>
      <c:thickness val="0"/>
    </c:backWall>
    <c:plotArea>
      <c:layout/>
      <c:line3DChart>
        <c:grouping val="standard"/>
        <c:varyColors val="0"/>
        <c:ser>
          <c:idx val="2"/>
          <c:order val="0"/>
          <c:tx>
            <c:strRef>
              <c:f>'Таблицы данных'!$F$4</c:f>
              <c:strCache>
                <c:ptCount val="1"/>
                <c:pt idx="0">
                  <c:v>Бедра (см)</c:v>
                </c:pt>
              </c:strCache>
            </c:strRef>
          </c:tx>
          <c:cat>
            <c:numRef>
              <c:f>'Таблицы данных'!$B$5:$B$9</c:f>
              <c:numCache>
                <c:formatCode>m/d/yyyy</c:formatCode>
                <c:ptCount val="5"/>
                <c:pt idx="0">
                  <c:v>43374</c:v>
                </c:pt>
                <c:pt idx="1">
                  <c:v>43381</c:v>
                </c:pt>
                <c:pt idx="2">
                  <c:v>43388</c:v>
                </c:pt>
                <c:pt idx="3">
                  <c:v>43395</c:v>
                </c:pt>
                <c:pt idx="4">
                  <c:v>43402</c:v>
                </c:pt>
              </c:numCache>
            </c:numRef>
          </c:cat>
          <c:val>
            <c:numRef>
              <c:f>'Таблицы данных'!$F$5:$F$9</c:f>
              <c:numCache>
                <c:formatCode>#\ ##0.0_ ;\-#\ ##0.0\ </c:formatCode>
                <c:ptCount val="5"/>
                <c:pt idx="0">
                  <c:v>86</c:v>
                </c:pt>
                <c:pt idx="1">
                  <c:v>86</c:v>
                </c:pt>
                <c:pt idx="2">
                  <c:v>85</c:v>
                </c:pt>
                <c:pt idx="3">
                  <c:v>84</c:v>
                </c:pt>
                <c:pt idx="4">
                  <c:v>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2C5-42ED-8423-050A349A9FA6}"/>
            </c:ext>
          </c:extLst>
        </c:ser>
        <c:ser>
          <c:idx val="1"/>
          <c:order val="1"/>
          <c:tx>
            <c:strRef>
              <c:f>'Таблицы данных'!$E$4</c:f>
              <c:strCache>
                <c:ptCount val="1"/>
                <c:pt idx="0">
                  <c:v>Талия (см)</c:v>
                </c:pt>
              </c:strCache>
            </c:strRef>
          </c:tx>
          <c:cat>
            <c:numRef>
              <c:f>'Таблицы данных'!$B$5:$B$9</c:f>
              <c:numCache>
                <c:formatCode>m/d/yyyy</c:formatCode>
                <c:ptCount val="5"/>
                <c:pt idx="0">
                  <c:v>43374</c:v>
                </c:pt>
                <c:pt idx="1">
                  <c:v>43381</c:v>
                </c:pt>
                <c:pt idx="2">
                  <c:v>43388</c:v>
                </c:pt>
                <c:pt idx="3">
                  <c:v>43395</c:v>
                </c:pt>
                <c:pt idx="4">
                  <c:v>43402</c:v>
                </c:pt>
              </c:numCache>
            </c:numRef>
          </c:cat>
          <c:val>
            <c:numRef>
              <c:f>'Таблицы данных'!$E$5:$E$9</c:f>
              <c:numCache>
                <c:formatCode>#\ ##0.0_ ;\-#\ ##0.0\ </c:formatCode>
                <c:ptCount val="5"/>
                <c:pt idx="0">
                  <c:v>91.5</c:v>
                </c:pt>
                <c:pt idx="1">
                  <c:v>91.5</c:v>
                </c:pt>
                <c:pt idx="2">
                  <c:v>90</c:v>
                </c:pt>
                <c:pt idx="3">
                  <c:v>90</c:v>
                </c:pt>
                <c:pt idx="4">
                  <c:v>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2C5-42ED-8423-050A349A9FA6}"/>
            </c:ext>
          </c:extLst>
        </c:ser>
        <c:ser>
          <c:idx val="0"/>
          <c:order val="2"/>
          <c:tx>
            <c:strRef>
              <c:f>'Таблицы данных'!$D$4</c:f>
              <c:strCache>
                <c:ptCount val="1"/>
                <c:pt idx="0">
                  <c:v>Грудь (см)</c:v>
                </c:pt>
              </c:strCache>
            </c:strRef>
          </c:tx>
          <c:cat>
            <c:numRef>
              <c:f>'Таблицы данных'!$B$5:$B$9</c:f>
              <c:numCache>
                <c:formatCode>m/d/yyyy</c:formatCode>
                <c:ptCount val="5"/>
                <c:pt idx="0">
                  <c:v>43374</c:v>
                </c:pt>
                <c:pt idx="1">
                  <c:v>43381</c:v>
                </c:pt>
                <c:pt idx="2">
                  <c:v>43388</c:v>
                </c:pt>
                <c:pt idx="3">
                  <c:v>43395</c:v>
                </c:pt>
                <c:pt idx="4">
                  <c:v>43402</c:v>
                </c:pt>
              </c:numCache>
            </c:numRef>
          </c:cat>
          <c:val>
            <c:numRef>
              <c:f>'Таблицы данных'!$D$5:$D$9</c:f>
              <c:numCache>
                <c:formatCode>#\ ##0.0_ ;\-#\ ##0.0\ </c:formatCode>
                <c:ptCount val="5"/>
                <c:pt idx="0">
                  <c:v>106.5</c:v>
                </c:pt>
                <c:pt idx="1">
                  <c:v>106.5</c:v>
                </c:pt>
                <c:pt idx="2">
                  <c:v>106.5</c:v>
                </c:pt>
                <c:pt idx="3">
                  <c:v>106.5</c:v>
                </c:pt>
                <c:pt idx="4">
                  <c:v>108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2C5-42ED-8423-050A349A9F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513984"/>
        <c:axId val="69515520"/>
        <c:axId val="45758656"/>
      </c:line3DChart>
      <c:dateAx>
        <c:axId val="69513984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txPr>
          <a:bodyPr rot="-2700000"/>
          <a:lstStyle/>
          <a:p>
            <a:pPr>
              <a:defRPr sz="1100"/>
            </a:pPr>
            <a:endParaRPr lang="ru-RU"/>
          </a:p>
        </c:txPr>
        <c:crossAx val="69515520"/>
        <c:crosses val="autoZero"/>
        <c:auto val="1"/>
        <c:lblOffset val="100"/>
        <c:baseTimeUnit val="days"/>
        <c:majorUnit val="7"/>
        <c:majorTimeUnit val="days"/>
      </c:dateAx>
      <c:valAx>
        <c:axId val="69515520"/>
        <c:scaling>
          <c:orientation val="minMax"/>
        </c:scaling>
        <c:delete val="0"/>
        <c:axPos val="l"/>
        <c:majorGridlines/>
        <c:numFmt formatCode="#,##0.0_ ;\-#,##0.0\ " sourceLinked="0"/>
        <c:majorTickMark val="none"/>
        <c:minorTickMark val="none"/>
        <c:tickLblPos val="nextTo"/>
        <c:txPr>
          <a:bodyPr/>
          <a:lstStyle/>
          <a:p>
            <a:pPr>
              <a:defRPr sz="1100"/>
            </a:pPr>
            <a:endParaRPr lang="ru-RU"/>
          </a:p>
        </c:txPr>
        <c:crossAx val="69513984"/>
        <c:crosses val="autoZero"/>
        <c:crossBetween val="between"/>
      </c:valAx>
      <c:serAx>
        <c:axId val="45758656"/>
        <c:scaling>
          <c:orientation val="minMax"/>
        </c:scaling>
        <c:delete val="1"/>
        <c:axPos val="b"/>
        <c:majorTickMark val="out"/>
        <c:minorTickMark val="none"/>
        <c:tickLblPos val="nextTo"/>
        <c:crossAx val="69515520"/>
        <c:crosses val="autoZero"/>
      </c:serAx>
    </c:plotArea>
    <c:legend>
      <c:legendPos val="b"/>
      <c:overlay val="0"/>
      <c:txPr>
        <a:bodyPr/>
        <a:lstStyle/>
        <a:p>
          <a:pPr>
            <a:defRPr sz="1100"/>
          </a:pPr>
          <a:endParaRPr lang="ru-RU"/>
        </a:p>
      </c:txPr>
    </c:legend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Вес — ИМТ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'Таблицы данных'!$C$4</c:f>
              <c:strCache>
                <c:ptCount val="1"/>
                <c:pt idx="0">
                  <c:v>Вес (кг)</c:v>
                </c:pt>
              </c:strCache>
            </c:strRef>
          </c:tx>
          <c:invertIfNegative val="0"/>
          <c:cat>
            <c:numRef>
              <c:f>'Таблицы данных'!$B$5:$B$9</c:f>
              <c:numCache>
                <c:formatCode>m/d/yyyy</c:formatCode>
                <c:ptCount val="5"/>
                <c:pt idx="0">
                  <c:v>43374</c:v>
                </c:pt>
                <c:pt idx="1">
                  <c:v>43381</c:v>
                </c:pt>
                <c:pt idx="2">
                  <c:v>43388</c:v>
                </c:pt>
                <c:pt idx="3">
                  <c:v>43395</c:v>
                </c:pt>
                <c:pt idx="4">
                  <c:v>43402</c:v>
                </c:pt>
              </c:numCache>
            </c:numRef>
          </c:cat>
          <c:val>
            <c:numRef>
              <c:f>'Таблицы данных'!$C$5:$C$9</c:f>
              <c:numCache>
                <c:formatCode>General</c:formatCode>
                <c:ptCount val="5"/>
                <c:pt idx="0">
                  <c:v>91</c:v>
                </c:pt>
                <c:pt idx="1">
                  <c:v>91</c:v>
                </c:pt>
                <c:pt idx="2">
                  <c:v>90.5</c:v>
                </c:pt>
                <c:pt idx="3">
                  <c:v>89.5</c:v>
                </c:pt>
                <c:pt idx="4">
                  <c:v>89.5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EB-4F15-9F31-350B54F47C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69686016"/>
        <c:axId val="69687552"/>
      </c:barChart>
      <c:lineChart>
        <c:grouping val="standard"/>
        <c:varyColors val="0"/>
        <c:ser>
          <c:idx val="0"/>
          <c:order val="0"/>
          <c:tx>
            <c:strRef>
              <c:f>'Таблицы данных'!$J$4</c:f>
              <c:strCache>
                <c:ptCount val="1"/>
                <c:pt idx="0">
                  <c:v>Расчетный индекс массы тела (ИМТ)</c:v>
                </c:pt>
              </c:strCache>
            </c:strRef>
          </c:tx>
          <c:cat>
            <c:numRef>
              <c:f>'Таблицы данных'!$B$5:$B$9</c:f>
              <c:numCache>
                <c:formatCode>m/d/yyyy</c:formatCode>
                <c:ptCount val="5"/>
                <c:pt idx="0">
                  <c:v>43374</c:v>
                </c:pt>
                <c:pt idx="1">
                  <c:v>43381</c:v>
                </c:pt>
                <c:pt idx="2">
                  <c:v>43388</c:v>
                </c:pt>
                <c:pt idx="3">
                  <c:v>43395</c:v>
                </c:pt>
                <c:pt idx="4">
                  <c:v>43402</c:v>
                </c:pt>
              </c:numCache>
            </c:numRef>
          </c:cat>
          <c:val>
            <c:numRef>
              <c:f>'Таблицы данных'!$J$5:$J$9</c:f>
              <c:numCache>
                <c:formatCode>#\ ##0.0_ ;\-#\ ##0.0\ </c:formatCode>
                <c:ptCount val="5"/>
                <c:pt idx="0">
                  <c:v>25.207756232686982</c:v>
                </c:pt>
                <c:pt idx="1">
                  <c:v>25.207756232686982</c:v>
                </c:pt>
                <c:pt idx="2">
                  <c:v>25.069252077562329</c:v>
                </c:pt>
                <c:pt idx="3">
                  <c:v>24.792243767313021</c:v>
                </c:pt>
                <c:pt idx="4">
                  <c:v>24.792243767313021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FEB-4F15-9F31-350B54F47C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703552"/>
        <c:axId val="69701632"/>
      </c:lineChart>
      <c:dateAx>
        <c:axId val="69686016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txPr>
          <a:bodyPr/>
          <a:lstStyle/>
          <a:p>
            <a:pPr>
              <a:defRPr sz="1100"/>
            </a:pPr>
            <a:endParaRPr lang="ru-RU"/>
          </a:p>
        </c:txPr>
        <c:crossAx val="69687552"/>
        <c:crosses val="autoZero"/>
        <c:auto val="1"/>
        <c:lblOffset val="100"/>
        <c:baseTimeUnit val="days"/>
      </c:dateAx>
      <c:valAx>
        <c:axId val="69687552"/>
        <c:scaling>
          <c:orientation val="minMax"/>
        </c:scaling>
        <c:delete val="0"/>
        <c:axPos val="l"/>
        <c:majorGridlines/>
        <c:numFmt formatCode="0.0" sourceLinked="0"/>
        <c:majorTickMark val="none"/>
        <c:minorTickMark val="none"/>
        <c:tickLblPos val="nextTo"/>
        <c:txPr>
          <a:bodyPr/>
          <a:lstStyle/>
          <a:p>
            <a:pPr>
              <a:defRPr sz="1100"/>
            </a:pPr>
            <a:endParaRPr lang="ru-RU"/>
          </a:p>
        </c:txPr>
        <c:crossAx val="69686016"/>
        <c:crosses val="autoZero"/>
        <c:crossBetween val="between"/>
      </c:valAx>
      <c:valAx>
        <c:axId val="69701632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US" sz="1100"/>
                  <a:t>ИМТ</a:t>
                </a:r>
              </a:p>
            </c:rich>
          </c:tx>
          <c:overlay val="0"/>
        </c:title>
        <c:numFmt formatCode="#,##0.0_ ;\-#,##0.0\ " sourceLinked="0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ru-RU"/>
          </a:p>
        </c:txPr>
        <c:crossAx val="69703552"/>
        <c:crosses val="max"/>
        <c:crossBetween val="between"/>
      </c:valAx>
      <c:dateAx>
        <c:axId val="6970355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69701632"/>
        <c:crosses val="autoZero"/>
        <c:auto val="1"/>
        <c:lblOffset val="100"/>
        <c:baseTimeUnit val="days"/>
      </c:dateAx>
    </c:plotArea>
    <c:legend>
      <c:legendPos val="b"/>
      <c:overlay val="0"/>
      <c:txPr>
        <a:bodyPr/>
        <a:lstStyle/>
        <a:p>
          <a:pPr>
            <a:defRPr sz="1100"/>
          </a:pPr>
          <a:endParaRPr lang="ru-RU"/>
        </a:p>
      </c:txPr>
    </c:legend>
    <c:plotVisOnly val="1"/>
    <c:dispBlanksAs val="gap"/>
    <c:showDLblsOverMax val="0"/>
  </c:char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 sz="1800"/>
            </a:pPr>
            <a:r>
              <a:rPr lang="en-US" sz="1800"/>
              <a:t>Вес — жировая масса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'Таблицы данных'!$C$4</c:f>
              <c:strCache>
                <c:ptCount val="1"/>
                <c:pt idx="0">
                  <c:v>Вес (кг)</c:v>
                </c:pt>
              </c:strCache>
            </c:strRef>
          </c:tx>
          <c:invertIfNegative val="0"/>
          <c:cat>
            <c:numRef>
              <c:f>'Таблицы данных'!$B$5:$B$9</c:f>
              <c:numCache>
                <c:formatCode>m/d/yyyy</c:formatCode>
                <c:ptCount val="5"/>
                <c:pt idx="0">
                  <c:v>43374</c:v>
                </c:pt>
                <c:pt idx="1">
                  <c:v>43381</c:v>
                </c:pt>
                <c:pt idx="2">
                  <c:v>43388</c:v>
                </c:pt>
                <c:pt idx="3">
                  <c:v>43395</c:v>
                </c:pt>
                <c:pt idx="4">
                  <c:v>43402</c:v>
                </c:pt>
              </c:numCache>
            </c:numRef>
          </c:cat>
          <c:val>
            <c:numRef>
              <c:f>'Таблицы данных'!$C$5:$C$9</c:f>
              <c:numCache>
                <c:formatCode>#\ ##0.0_ ;\-#\ ##0.0\ </c:formatCode>
                <c:ptCount val="5"/>
                <c:pt idx="0">
                  <c:v>91</c:v>
                </c:pt>
                <c:pt idx="1">
                  <c:v>91</c:v>
                </c:pt>
                <c:pt idx="2">
                  <c:v>90.5</c:v>
                </c:pt>
                <c:pt idx="3">
                  <c:v>89.5</c:v>
                </c:pt>
                <c:pt idx="4">
                  <c:v>89.5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2A-4F6D-991C-7178E73658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70045696"/>
        <c:axId val="70047232"/>
      </c:barChart>
      <c:lineChart>
        <c:grouping val="standard"/>
        <c:varyColors val="0"/>
        <c:ser>
          <c:idx val="1"/>
          <c:order val="1"/>
          <c:tx>
            <c:strRef>
              <c:f>'Таблицы данных'!$I$4</c:f>
              <c:strCache>
                <c:ptCount val="1"/>
                <c:pt idx="0">
                  <c:v>Расчетный процент жировой массы</c:v>
                </c:pt>
              </c:strCache>
            </c:strRef>
          </c:tx>
          <c:cat>
            <c:numRef>
              <c:f>'Таблицы данных'!$B$5:$B$9</c:f>
              <c:numCache>
                <c:formatCode>m/d/yyyy</c:formatCode>
                <c:ptCount val="5"/>
                <c:pt idx="0">
                  <c:v>43374</c:v>
                </c:pt>
                <c:pt idx="1">
                  <c:v>43381</c:v>
                </c:pt>
                <c:pt idx="2">
                  <c:v>43388</c:v>
                </c:pt>
                <c:pt idx="3">
                  <c:v>43395</c:v>
                </c:pt>
                <c:pt idx="4">
                  <c:v>43402</c:v>
                </c:pt>
              </c:numCache>
            </c:numRef>
          </c:cat>
          <c:val>
            <c:numRef>
              <c:f>'Таблицы данных'!$I$5:$I$9</c:f>
              <c:numCache>
                <c:formatCode>0.0%</c:formatCode>
                <c:ptCount val="5"/>
                <c:pt idx="0">
                  <c:v>0.22265927977839325</c:v>
                </c:pt>
                <c:pt idx="1">
                  <c:v>0.22265927977839325</c:v>
                </c:pt>
                <c:pt idx="2">
                  <c:v>0.2208864265927977</c:v>
                </c:pt>
                <c:pt idx="3">
                  <c:v>0.21734072022160672</c:v>
                </c:pt>
                <c:pt idx="4">
                  <c:v>0.21734072022160672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82A-4F6D-991C-7178E73658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050944"/>
        <c:axId val="70048768"/>
      </c:lineChart>
      <c:dateAx>
        <c:axId val="70045696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crossAx val="70047232"/>
        <c:crosses val="autoZero"/>
        <c:auto val="1"/>
        <c:lblOffset val="100"/>
        <c:baseTimeUnit val="days"/>
      </c:dateAx>
      <c:valAx>
        <c:axId val="70047232"/>
        <c:scaling>
          <c:orientation val="minMax"/>
        </c:scaling>
        <c:delete val="0"/>
        <c:axPos val="l"/>
        <c:majorGridlines/>
        <c:numFmt formatCode="#,##0.0_ ;\-#,##0.0\ " sourceLinked="0"/>
        <c:majorTickMark val="none"/>
        <c:minorTickMark val="none"/>
        <c:tickLblPos val="nextTo"/>
        <c:crossAx val="70045696"/>
        <c:crosses val="autoZero"/>
        <c:crossBetween val="between"/>
      </c:valAx>
      <c:valAx>
        <c:axId val="70048768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Жировая масса</a:t>
                </a:r>
              </a:p>
            </c:rich>
          </c:tx>
          <c:overlay val="0"/>
        </c:title>
        <c:numFmt formatCode="0.0%" sourceLinked="1"/>
        <c:majorTickMark val="out"/>
        <c:minorTickMark val="none"/>
        <c:tickLblPos val="nextTo"/>
        <c:crossAx val="70050944"/>
        <c:crosses val="max"/>
        <c:crossBetween val="between"/>
      </c:valAx>
      <c:dateAx>
        <c:axId val="7005094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70048768"/>
        <c:crosses val="autoZero"/>
        <c:auto val="1"/>
        <c:lblOffset val="100"/>
        <c:baseTimeUnit val="days"/>
      </c:dateAx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 sz="1100"/>
      </a:pPr>
      <a:endParaRPr lang="ru-RU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>
    <tabColor theme="9"/>
  </sheetPr>
  <sheetViews>
    <sheetView zoomScale="120" workbookViewId="0"/>
  </sheetViews>
  <pageMargins left="0.7" right="0.7" top="0.75" bottom="0.75" header="0.3" footer="0.3"/>
  <pageSetup paperSize="9" orientation="landscape" horizontalDpi="4294967292" verticalDpi="300" r:id="rId1"/>
  <headerFooter differentFirst="1">
    <oddFooter>Page &amp;P of &amp;N</oddFooter>
  </headerFooter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>
    <tabColor theme="8"/>
  </sheetPr>
  <sheetViews>
    <sheetView zoomScale="120" workbookViewId="0"/>
  </sheetViews>
  <pageMargins left="0.7" right="0.7" top="0.75" bottom="0.75" header="0.3" footer="0.3"/>
  <pageSetup paperSize="9" orientation="landscape" horizontalDpi="4294967292" r:id="rId1"/>
  <headerFooter differentFirst="1">
    <oddFooter>Page &amp;P of &amp;N</oddFooter>
  </headerFooter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300-000000000000}">
  <sheetPr>
    <tabColor theme="7"/>
  </sheetPr>
  <sheetViews>
    <sheetView zoomScale="120" workbookViewId="0"/>
  </sheetViews>
  <pageMargins left="0.7" right="0.7" top="0.75" bottom="0.75" header="0.3" footer="0.3"/>
  <pageSetup paperSize="9" orientation="landscape" horizontalDpi="4294967292" r:id="rId1"/>
  <headerFooter differentFirst="1">
    <oddFooter>Page &amp;P of &amp;N</oddFoot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38100</xdr:colOff>
      <xdr:row>0</xdr:row>
      <xdr:rowOff>66675</xdr:rowOff>
    </xdr:from>
    <xdr:ext cx="1466850" cy="1047750"/>
    <xdr:pic>
      <xdr:nvPicPr>
        <xdr:cNvPr id="2" name="fitness.jpg" descr="Barbell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934575" y="66675"/>
          <a:ext cx="1466850" cy="104775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 1" descr="Measurements chart showing variations in Hips, Waist, and Chest measurements over tim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 descr="Body Mass Index chart showing variations in Weight and Estimated Body Mass Index proportion over tim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 1" descr="Body Fat chart showing variations in Weight and Estimated Body Fat Percentage proportion over tim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ФизическаяФорма" displayName="ФизическаяФорма" ref="B4:J9" totalsRowShown="0" headerRowDxfId="8">
  <autoFilter ref="B4:J9" xr:uid="{00000000-0009-0000-0100-000001000000}"/>
  <tableColumns count="9">
    <tableColumn id="1" xr3:uid="{00000000-0010-0000-0000-000001000000}" name="Дата" dataCellStyle="Дата"/>
    <tableColumn id="2" xr3:uid="{00000000-0010-0000-0000-000002000000}" name="Вес (кг)" dataDxfId="7" dataCellStyle="Финансовый"/>
    <tableColumn id="3" xr3:uid="{00000000-0010-0000-0000-000003000000}" name="Грудь (см)" dataDxfId="6" dataCellStyle="Финансовый"/>
    <tableColumn id="4" xr3:uid="{00000000-0010-0000-0000-000004000000}" name="Талия (см)" dataDxfId="5" dataCellStyle="Финансовый"/>
    <tableColumn id="5" xr3:uid="{00000000-0010-0000-0000-000005000000}" name="Бедра (см)" dataDxfId="4" dataCellStyle="Финансовый"/>
    <tableColumn id="6" xr3:uid="{00000000-0010-0000-0000-000006000000}" name="Расчетная сухая масса тела (кг)" dataDxfId="3" dataCellStyle="Финансовый">
      <calculatedColumnFormula>(1.1*ФизическаяФорма[[#This Row],[Вес (кг)]])-128*(ФизическаяФорма[[#This Row],[Вес (кг)]]^2/(100*$C$2)^2)</calculatedColumnFormula>
    </tableColumn>
    <tableColumn id="7" xr3:uid="{00000000-0010-0000-0000-000007000000}" name="Расчетная жировая масса (кг)" dataDxfId="2" dataCellStyle="Финансовый">
      <calculatedColumnFormula>C5-G5</calculatedColumnFormula>
    </tableColumn>
    <tableColumn id="8" xr3:uid="{00000000-0010-0000-0000-000008000000}" name="Расчетный процент жировой массы" dataDxfId="1" dataCellStyle="Процентный">
      <calculatedColumnFormula>IF(ISERROR((H5*100)/C5),"0,0",(H5*100)/C5)*0.01</calculatedColumnFormula>
    </tableColumn>
    <tableColumn id="9" xr3:uid="{00000000-0010-0000-0000-000009000000}" name="Расчетный индекс массы тела (ИМТ)" dataDxfId="0" dataCellStyle="Финансовый">
      <calculatedColumnFormula>(ФизическаяФорма[[#This Row],[Вес (кг)]]/($C$2*$C$2))</calculatedColumnFormula>
    </tableColumn>
  </tableColumns>
  <tableStyleInfo name="Table Style 1" showFirstColumn="0" showLastColumn="0" showRowStripes="1" showColumnStripes="1"/>
  <extLst>
    <ext xmlns:x14="http://schemas.microsoft.com/office/spreadsheetml/2009/9/main" uri="{504A1905-F514-4f6f-8877-14C23A59335A}">
      <x14:table altTextSummary="Введите в этой таблице дату, вес, объем груди, талии и бедер. Значения для всех остальных столбцов вычисляются автоматически"/>
    </ext>
  </extLst>
</table>
</file>

<file path=xl/theme/theme1.xml><?xml version="1.0" encoding="utf-8"?>
<a:theme xmlns:a="http://schemas.openxmlformats.org/drawingml/2006/main" name="Office Theme">
  <a:themeElements>
    <a:clrScheme name="Technic">
      <a:dk1>
        <a:sysClr val="windowText" lastClr="000000"/>
      </a:dk1>
      <a:lt1>
        <a:sysClr val="window" lastClr="FFFFFF"/>
      </a:lt1>
      <a:dk2>
        <a:srgbClr val="3B3B3B"/>
      </a:dk2>
      <a:lt2>
        <a:srgbClr val="D4D2D0"/>
      </a:lt2>
      <a:accent1>
        <a:srgbClr val="6EA0B0"/>
      </a:accent1>
      <a:accent2>
        <a:srgbClr val="CCAF0A"/>
      </a:accent2>
      <a:accent3>
        <a:srgbClr val="8D89A4"/>
      </a:accent3>
      <a:accent4>
        <a:srgbClr val="748560"/>
      </a:accent4>
      <a:accent5>
        <a:srgbClr val="9E9273"/>
      </a:accent5>
      <a:accent6>
        <a:srgbClr val="7E848D"/>
      </a:accent6>
      <a:hlink>
        <a:srgbClr val="00E2DC"/>
      </a:hlink>
      <a:folHlink>
        <a:srgbClr val="00918A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100000" t="100000" r="100000" b="10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B1:J9"/>
  <sheetViews>
    <sheetView showGridLines="0" tabSelected="1" workbookViewId="0"/>
  </sheetViews>
  <sheetFormatPr defaultRowHeight="30" customHeight="1" x14ac:dyDescent="0.25"/>
  <cols>
    <col min="1" max="1" width="2.7109375" customWidth="1"/>
    <col min="2" max="2" width="14.7109375" customWidth="1"/>
    <col min="3" max="6" width="15.7109375" customWidth="1"/>
    <col min="7" max="10" width="22.7109375" customWidth="1"/>
    <col min="11" max="11" width="2.7109375" customWidth="1"/>
  </cols>
  <sheetData>
    <row r="1" spans="2:10" ht="60.75" customHeight="1" x14ac:dyDescent="0.25">
      <c r="B1" s="8" t="s">
        <v>0</v>
      </c>
      <c r="C1" s="8"/>
      <c r="D1" s="8"/>
      <c r="E1" s="8"/>
      <c r="F1" s="8"/>
      <c r="G1" s="8"/>
      <c r="H1" s="8"/>
      <c r="I1" s="8"/>
      <c r="J1" s="8"/>
    </row>
    <row r="2" spans="2:10" ht="32.1" customHeight="1" x14ac:dyDescent="0.25">
      <c r="B2" s="3" t="s">
        <v>1</v>
      </c>
      <c r="C2" s="4">
        <v>1.9</v>
      </c>
      <c r="D2" s="9" t="s">
        <v>11</v>
      </c>
      <c r="E2" s="9"/>
      <c r="F2" s="9"/>
      <c r="G2" s="9"/>
      <c r="H2" s="9"/>
      <c r="I2" s="9"/>
    </row>
    <row r="3" spans="2:10" ht="15" customHeight="1" x14ac:dyDescent="0.25">
      <c r="D3" s="9"/>
      <c r="E3" s="9"/>
      <c r="F3" s="9"/>
      <c r="G3" s="9"/>
      <c r="H3" s="9"/>
      <c r="I3" s="9"/>
    </row>
    <row r="4" spans="2:10" ht="30" customHeight="1" x14ac:dyDescent="0.25">
      <c r="B4" s="2" t="s">
        <v>2</v>
      </c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  <c r="H4" s="1" t="s">
        <v>8</v>
      </c>
      <c r="I4" s="1" t="s">
        <v>9</v>
      </c>
      <c r="J4" s="1" t="s">
        <v>10</v>
      </c>
    </row>
    <row r="5" spans="2:10" ht="30" customHeight="1" x14ac:dyDescent="0.25">
      <c r="B5" s="7">
        <f ca="1">DATE(YEAR(TODAY()),MONTH(TODAY()),1)</f>
        <v>43374</v>
      </c>
      <c r="C5" s="5">
        <v>91</v>
      </c>
      <c r="D5" s="5">
        <v>106.5</v>
      </c>
      <c r="E5" s="5">
        <v>91.5</v>
      </c>
      <c r="F5" s="5">
        <v>86</v>
      </c>
      <c r="G5" s="5">
        <f>(1.1*ФизическаяФорма[[#This Row],[Вес (кг)]])-128*(ФизическаяФорма[[#This Row],[Вес (кг)]]^2/(100*$C$2)^2)</f>
        <v>70.738005540166213</v>
      </c>
      <c r="H5" s="5">
        <f>C5-G5</f>
        <v>20.261994459833787</v>
      </c>
      <c r="I5" s="6">
        <f t="shared" ref="I5:I9" si="0">IF(ISERROR((H5*100)/C5),"0,0",(H5*100)/C5)*0.01</f>
        <v>0.22265927977839325</v>
      </c>
      <c r="J5" s="5">
        <f>(ФизическаяФорма[[#This Row],[Вес (кг)]]/($C$2*$C$2))</f>
        <v>25.207756232686982</v>
      </c>
    </row>
    <row r="6" spans="2:10" ht="30" customHeight="1" x14ac:dyDescent="0.25">
      <c r="B6" s="7">
        <f ca="1">DATE(YEAR(TODAY()),MONTH(TODAY()),8)</f>
        <v>43381</v>
      </c>
      <c r="C6" s="5">
        <v>91</v>
      </c>
      <c r="D6" s="5">
        <v>106.5</v>
      </c>
      <c r="E6" s="5">
        <v>91.5</v>
      </c>
      <c r="F6" s="5">
        <v>86</v>
      </c>
      <c r="G6" s="5">
        <f>(1.1*ФизическаяФорма[[#This Row],[Вес (кг)]])-128*(ФизическаяФорма[[#This Row],[Вес (кг)]]^2/(100*$C$2)^2)</f>
        <v>70.738005540166213</v>
      </c>
      <c r="H6" s="5">
        <f>C6-G6</f>
        <v>20.261994459833787</v>
      </c>
      <c r="I6" s="6">
        <f t="shared" si="0"/>
        <v>0.22265927977839325</v>
      </c>
      <c r="J6" s="5">
        <f>(ФизическаяФорма[[#This Row],[Вес (кг)]]/($C$2*$C$2))</f>
        <v>25.207756232686982</v>
      </c>
    </row>
    <row r="7" spans="2:10" ht="30" customHeight="1" x14ac:dyDescent="0.25">
      <c r="B7" s="7">
        <f ca="1">DATE(YEAR(TODAY()),MONTH(TODAY()),15)</f>
        <v>43388</v>
      </c>
      <c r="C7" s="5">
        <v>90.5</v>
      </c>
      <c r="D7" s="5">
        <v>106.5</v>
      </c>
      <c r="E7" s="5">
        <v>90</v>
      </c>
      <c r="F7" s="5">
        <v>85</v>
      </c>
      <c r="G7" s="5">
        <f>(1.1*ФизическаяФорма[[#This Row],[Вес (кг)]])-128*(ФизическаяФорма[[#This Row],[Вес (кг)]]^2/(100*$C$2)^2)</f>
        <v>70.509778393351809</v>
      </c>
      <c r="H7" s="5">
        <f>C7-G7</f>
        <v>19.990221606648191</v>
      </c>
      <c r="I7" s="6">
        <f t="shared" si="0"/>
        <v>0.2208864265927977</v>
      </c>
      <c r="J7" s="5">
        <f>(ФизическаяФорма[[#This Row],[Вес (кг)]]/($C$2*$C$2))</f>
        <v>25.069252077562329</v>
      </c>
    </row>
    <row r="8" spans="2:10" ht="30" customHeight="1" x14ac:dyDescent="0.25">
      <c r="B8" s="7">
        <f ca="1">DATE(YEAR(TODAY()),MONTH(TODAY()),22)</f>
        <v>43395</v>
      </c>
      <c r="C8" s="5">
        <v>89.5</v>
      </c>
      <c r="D8" s="5">
        <v>106.5</v>
      </c>
      <c r="E8" s="5">
        <v>90</v>
      </c>
      <c r="F8" s="5">
        <v>84</v>
      </c>
      <c r="G8" s="5">
        <f>(1.1*ФизическаяФорма[[#This Row],[Вес (кг)]])-128*(ФизическаяФорма[[#This Row],[Вес (кг)]]^2/(100*$C$2)^2)</f>
        <v>70.048005540166201</v>
      </c>
      <c r="H8" s="5">
        <f>C8-G8</f>
        <v>19.451994459833799</v>
      </c>
      <c r="I8" s="6">
        <f t="shared" si="0"/>
        <v>0.21734072022160672</v>
      </c>
      <c r="J8" s="5">
        <f>(ФизическаяФорма[[#This Row],[Вес (кг)]]/($C$2*$C$2))</f>
        <v>24.792243767313021</v>
      </c>
    </row>
    <row r="9" spans="2:10" ht="30" customHeight="1" x14ac:dyDescent="0.25">
      <c r="B9" s="7">
        <f ca="1">DATE(YEAR(TODAY()),MONTH(TODAY()),29)</f>
        <v>43402</v>
      </c>
      <c r="C9" s="5">
        <v>89.5</v>
      </c>
      <c r="D9" s="5">
        <v>108</v>
      </c>
      <c r="E9" s="5">
        <v>90</v>
      </c>
      <c r="F9" s="5">
        <v>84</v>
      </c>
      <c r="G9" s="5">
        <f>(1.1*ФизическаяФорма[[#This Row],[Вес (кг)]])-128*(ФизическаяФорма[[#This Row],[Вес (кг)]]^2/(100*$C$2)^2)</f>
        <v>70.048005540166201</v>
      </c>
      <c r="H9" s="5">
        <f>C9-G9</f>
        <v>19.451994459833799</v>
      </c>
      <c r="I9" s="6">
        <f t="shared" si="0"/>
        <v>0.21734072022160672</v>
      </c>
      <c r="J9" s="5">
        <f>(ФизическаяФорма[[#This Row],[Вес (кг)]]/($C$2*$C$2))</f>
        <v>24.792243767313021</v>
      </c>
    </row>
  </sheetData>
  <mergeCells count="2">
    <mergeCell ref="B1:J1"/>
    <mergeCell ref="D2:I3"/>
  </mergeCells>
  <phoneticPr fontId="2" type="noConversion"/>
  <dataValidations xWindow="90" yWindow="224" count="13">
    <dataValidation allowBlank="1" showInputMessage="1" showErrorMessage="1" prompt="В столбце под этим заголовком введите дату. Для поиска конкретных записей используйте фильтры в заголовках столбцов" sqref="B4" xr:uid="{00000000-0002-0000-0000-000000000000}"/>
    <dataValidation allowBlank="1" showInputMessage="1" showErrorMessage="1" prompt="В столбце под этим заголовком введите вес в килограммах" sqref="C4" xr:uid="{00000000-0002-0000-0000-000001000000}"/>
    <dataValidation allowBlank="1" showInputMessage="1" showErrorMessage="1" prompt="В столбце под этим заголовком введите объем груди в сантиметрах" sqref="D4" xr:uid="{00000000-0002-0000-0000-000002000000}"/>
    <dataValidation allowBlank="1" showInputMessage="1" showErrorMessage="1" prompt="В столбце под этим заголовком введите объем талии в сантиметрах" sqref="E4" xr:uid="{00000000-0002-0000-0000-000003000000}"/>
    <dataValidation allowBlank="1" showInputMessage="1" showErrorMessage="1" prompt="В столбце под этим заголовком введите объем бедер в сантиметрах" sqref="F4" xr:uid="{00000000-0002-0000-0000-000004000000}"/>
    <dataValidation allowBlank="1" showInputMessage="1" showErrorMessage="1" prompt="В столбце под этим заголовком автоматически вычисляется расчетная сухая масса тела в килограммах" sqref="G4" xr:uid="{00000000-0002-0000-0000-000005000000}"/>
    <dataValidation allowBlank="1" showInputMessage="1" showErrorMessage="1" prompt="В столбце под этим заголовком автоматически вычисляется расчетная жировая масса в килограммах" sqref="H4" xr:uid="{00000000-0002-0000-0000-000006000000}"/>
    <dataValidation allowBlank="1" showInputMessage="1" showErrorMessage="1" prompt="В столбце под этим заголовком автоматически вычисляется процент жировой массы" sqref="I4" xr:uid="{00000000-0002-0000-0000-000007000000}"/>
    <dataValidation allowBlank="1" showInputMessage="1" showErrorMessage="1" prompt="В столбце под этим заголовком автоматически вычисляется индекс массы тела" sqref="J4" xr:uid="{00000000-0002-0000-0000-000008000000}"/>
    <dataValidation allowBlank="1" showInputMessage="1" showErrorMessage="1" prompt="Введите рост в метрах в ячейке справа" sqref="B2" xr:uid="{00000000-0002-0000-0000-000009000000}"/>
    <dataValidation allowBlank="1" showInputMessage="1" showErrorMessage="1" prompt="Введите рост в метрах в этой ячейке и измерения в таблице, начиная с ячейки B4" sqref="C2" xr:uid="{00000000-0002-0000-0000-00000A000000}"/>
    <dataValidation allowBlank="1" showInputMessage="1" showErrorMessage="1" prompt="В этой ячейке указывается название листа. Введите рост в метрах в ячейке C2" sqref="B1:J1" xr:uid="{00000000-0002-0000-0000-00000B000000}"/>
    <dataValidation allowBlank="1" showInputMessage="1" showErrorMessage="1" prompt="Создайте в этой книге журнал похудения для мужчин. Введите сведения в таблице «Физическая форма» на этом листе. Диаграммы измерений, индекса массы тела и жировой массы доступны на других листах" sqref="A1" xr:uid="{00000000-0002-0000-0000-00000C000000}"/>
  </dataValidations>
  <printOptions horizontalCentered="1"/>
  <pageMargins left="0.5" right="0.5" top="0.75" bottom="0.75" header="0.5" footer="0.5"/>
  <pageSetup paperSize="9" scale="79" fitToHeight="0" orientation="landscape" r:id="rId1"/>
  <headerFooter differentFirst="1" alignWithMargins="0">
    <oddFooter>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6" baseType="variant">
      <vt:variant>
        <vt:lpstr>Листы</vt:lpstr>
      </vt:variant>
      <vt:variant>
        <vt:i4>1</vt:i4>
      </vt:variant>
      <vt:variant>
        <vt:lpstr>Диаграммы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Таблицы данных</vt:lpstr>
      <vt:lpstr>Измерения</vt:lpstr>
      <vt:lpstr>Вес - ИМТ</vt:lpstr>
      <vt:lpstr>Вес - жировая масса</vt:lpstr>
      <vt:lpstr>'Таблицы данных'!Заголовки_для_печати</vt:lpstr>
      <vt:lpstr>Заголовок1</vt:lpstr>
      <vt:lpstr>ОбластьЗаголовкаСтроки1..C2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terms:created xsi:type="dcterms:W3CDTF">2017-12-29T03:49:52Z</dcterms:created>
  <dcterms:modified xsi:type="dcterms:W3CDTF">2018-10-11T03:42:26Z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