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28800" windowHeight="14235"/>
  </bookViews>
  <sheets>
    <sheet name="План маркетинга (данные)" sheetId="1" r:id="rId1"/>
    <sheet name="Данные списка" sheetId="2" r:id="rId2"/>
  </sheets>
  <definedNames>
    <definedName name="_xlnm.Print_Titles" localSheetId="1">'Данные списка'!$3:$3</definedName>
    <definedName name="_xlnm.Print_Titles" localSheetId="0">'План маркетинга (данные)'!$5:$5</definedName>
    <definedName name="ЗаголовокСтолбца1">Данные[[#Headers],[ЗАДАЧА]]</definedName>
    <definedName name="ЗаголовокСтолбца2">Люди[[#Headers],[ИМЯ]]</definedName>
    <definedName name="Имена">Люди[ИМЯ]</definedName>
    <definedName name="ОбластьЗаголовкаСтолбца1..K4.1">'План маркетинга (данные)'!$D$3</definedName>
    <definedName name="текстПользовательская1">'План маркетинга (данные)'!$H$3</definedName>
    <definedName name="текстПользовательская2">'План маркетинга (данные)'!$I$3</definedName>
    <definedName name="текстПользовательская3">'План маркетинга (данные)'!$J$3</definedName>
    <definedName name="текстПользовательская4">'План маркетинга (данные)'!$K$3</definedName>
    <definedName name="цветВыполняется">'План маркетинга (данные)'!$E$4</definedName>
    <definedName name="цветЗавершено">'План маркетинга (данные)'!$G$4</definedName>
    <definedName name="цветЗадерживается">'План маркетинга (данные)'!$F$4</definedName>
    <definedName name="цветНеНачато">'План маркетинга (данные)'!$D$4</definedName>
    <definedName name="цветПользовательская1">'План маркетинга (данные)'!$H$4</definedName>
    <definedName name="цветПользовательская2">'План маркетинга (данные)'!$I$4</definedName>
    <definedName name="цветПользовательская3">'План маркетинга (данные)'!$J$4</definedName>
    <definedName name="цветПользовательская4">'План маркетинга (данные)'!$K$4</definedName>
  </definedNames>
  <calcPr calcId="171027"/>
</workbook>
</file>

<file path=xl/calcChain.xml><?xml version="1.0" encoding="utf-8"?>
<calcChain xmlns="http://schemas.openxmlformats.org/spreadsheetml/2006/main">
  <c r="G17" i="1" l="1"/>
  <c r="F17" i="1"/>
  <c r="H16" i="1"/>
  <c r="I16" i="1"/>
  <c r="G16" i="1"/>
  <c r="F16" i="1"/>
  <c r="G15" i="1"/>
  <c r="F15" i="1"/>
  <c r="H14" i="1"/>
  <c r="G14" i="1"/>
  <c r="F14" i="1"/>
  <c r="H13" i="1"/>
  <c r="G13" i="1"/>
  <c r="G12" i="1"/>
  <c r="F12" i="1"/>
  <c r="G10" i="1"/>
  <c r="F10" i="1"/>
  <c r="I9" i="1"/>
  <c r="H9" i="1"/>
  <c r="G9" i="1"/>
  <c r="F9" i="1"/>
  <c r="G8" i="1"/>
  <c r="F8" i="1"/>
  <c r="H7" i="1"/>
  <c r="G7" i="1"/>
  <c r="F7" i="1"/>
  <c r="F13" i="1"/>
  <c r="H6" i="1"/>
  <c r="G6" i="1"/>
  <c r="F6" i="1"/>
</calcChain>
</file>

<file path=xl/sharedStrings.xml><?xml version="1.0" encoding="utf-8"?>
<sst xmlns="http://schemas.openxmlformats.org/spreadsheetml/2006/main" count="97" uniqueCount="51">
  <si>
    <t>План маркетинга (данные)</t>
  </si>
  <si>
    <t>План маркетинга (списки)</t>
  </si>
  <si>
    <t>ЗАДАЧА</t>
  </si>
  <si>
    <t>Анализ продукта</t>
  </si>
  <si>
    <t>Создание эскиза раскадровки</t>
  </si>
  <si>
    <t>Утверждение эскиза раскадровки</t>
  </si>
  <si>
    <t>Исследовательский анализ 1</t>
  </si>
  <si>
    <t>Создание рекламных материалов 1</t>
  </si>
  <si>
    <t>Определение требований к продукту</t>
  </si>
  <si>
    <t>Спецификация разработки опытного образца</t>
  </si>
  <si>
    <t>Контроль качества, отчеты о проделанной работе</t>
  </si>
  <si>
    <t>Создание раскадровки</t>
  </si>
  <si>
    <t>Доработка раскадровки с графическими дизайнерами</t>
  </si>
  <si>
    <t>Исследовательский анализ 2</t>
  </si>
  <si>
    <t>Создание рекламных материалов 2</t>
  </si>
  <si>
    <t>СОСТОЯНИЕ</t>
  </si>
  <si>
    <t>Выполняется</t>
  </si>
  <si>
    <t>Завершено</t>
  </si>
  <si>
    <t>Задерживается</t>
  </si>
  <si>
    <t>Не начато</t>
  </si>
  <si>
    <t>ЦВЕТОВЫЕ ОБОЗНАЧЕНИЯ СОСТОЯНИЙ С ВЫКЛЮЧАТЕЛЯМИ</t>
  </si>
  <si>
    <t>ВКЛ.</t>
  </si>
  <si>
    <t>ОТВЕТСТВЕННЫЙ</t>
  </si>
  <si>
    <t>Артем Кузнецов</t>
  </si>
  <si>
    <t>Виктор Игнатьев</t>
  </si>
  <si>
    <t>Родион Ковалев</t>
  </si>
  <si>
    <t>ИСПОЛНИТЕЛЬ</t>
  </si>
  <si>
    <t>Андрей Глазков</t>
  </si>
  <si>
    <t>Тимофей Игнатьев</t>
  </si>
  <si>
    <t>Лилия Медведева</t>
  </si>
  <si>
    <t>Глеб Селезнев</t>
  </si>
  <si>
    <t>ВЫКЛ.</t>
  </si>
  <si>
    <t>ПРЕДПОЛАГАЕМАЯ
ДАТА НАЧАЛА</t>
  </si>
  <si>
    <t>ПРЕДПОЛАГАЕМАЯ
ДАТА ОКОНЧАНИЯ</t>
  </si>
  <si>
    <t>Пользовательская 1</t>
  </si>
  <si>
    <t xml:space="preserve">ФАКТИЧЕСКАЯ 
ДАТА НАЧАЛА </t>
  </si>
  <si>
    <t>Пользовательская 2</t>
  </si>
  <si>
    <t xml:space="preserve">ФАКТИЧЕСКАЯ 
ДАТА ОКОНЧАНИЯ </t>
  </si>
  <si>
    <t>Пользовательская 3</t>
  </si>
  <si>
    <t>ПРЕДПОЛАГАЕМАЯ СТОИМОСТЬ</t>
  </si>
  <si>
    <t>Пользовательская 4</t>
  </si>
  <si>
    <t>ФАКТИЧЕСКАЯ 
СТОИМОСТЬ</t>
  </si>
  <si>
    <t>ИМЯ</t>
  </si>
  <si>
    <t>Никита Жданов</t>
  </si>
  <si>
    <t>ДОЛЖНОСТЬ</t>
  </si>
  <si>
    <t>Специалист по маркетингу</t>
  </si>
  <si>
    <t>Менеджер по маркетингу</t>
  </si>
  <si>
    <t>Менеджер проекта</t>
  </si>
  <si>
    <t>Маркетолог-аналитик</t>
  </si>
  <si>
    <t>Координатор исследований</t>
  </si>
  <si>
    <t>Старший менеджер по маркетингу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</si>
</sst>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_-* #,##0\ &quot;₽&quot;_-;\-* #,##0\ &quot;₽&quot;_-;_-* &quot;-&quot;\ &quot;₽&quot;_-;_-@_-"/>
  </numFmts>
  <fonts count="14" x14ac:knownFonts="1">
    <font>
      <sz val="11"/>
      <color theme="1"/>
      <name val="Euphemia"/>
      <family val="2"/>
      <scheme val="minor"/>
    </font>
    <font>
      <sz val="9"/>
      <color theme="1"/>
      <name val="Euphemia"/>
      <family val="2"/>
      <scheme val="minor"/>
    </font>
    <font>
      <sz val="26"/>
      <color theme="1"/>
      <name val="Georgia"/>
      <family val="2"/>
      <scheme val="major"/>
    </font>
    <font>
      <sz val="11"/>
      <color theme="1"/>
      <name val="Euphemia"/>
      <family val="2"/>
      <scheme val="minor"/>
    </font>
    <font>
      <sz val="11"/>
      <color theme="4" tint="-0.499984740745262"/>
      <name val="Euphemia"/>
      <family val="2"/>
      <scheme val="minor"/>
    </font>
    <font>
      <sz val="11"/>
      <color theme="6" tint="-0.499984740745262"/>
      <name val="Euphemia"/>
      <family val="2"/>
      <scheme val="minor"/>
    </font>
    <font>
      <sz val="11"/>
      <color theme="5" tint="-0.499984740745262"/>
      <name val="Euphemia"/>
      <family val="2"/>
      <scheme val="minor"/>
    </font>
    <font>
      <sz val="11"/>
      <color theme="7" tint="-0.499984740745262"/>
      <name val="Euphemia"/>
      <family val="2"/>
      <scheme val="minor"/>
    </font>
    <font>
      <sz val="11"/>
      <color theme="7" tint="-0.24994659260841701"/>
      <name val="Euphemia"/>
      <family val="2"/>
      <scheme val="minor"/>
    </font>
    <font>
      <sz val="11"/>
      <color theme="6" tint="-0.24994659260841701"/>
      <name val="Euphemia"/>
      <family val="2"/>
      <scheme val="minor"/>
    </font>
    <font>
      <sz val="11"/>
      <color theme="5" tint="-0.24994659260841701"/>
      <name val="Euphemia"/>
      <family val="2"/>
      <scheme val="minor"/>
    </font>
    <font>
      <sz val="11"/>
      <color theme="0"/>
      <name val="Euphemia"/>
      <family val="2"/>
      <scheme val="minor"/>
    </font>
    <font>
      <sz val="11"/>
      <color theme="1" tint="0.34998626667073579"/>
      <name val="Georgia"/>
      <family val="1"/>
      <scheme val="major"/>
    </font>
    <font>
      <b/>
      <sz val="11"/>
      <color theme="1"/>
      <name val="Euphemia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</borders>
  <cellStyleXfs count="20">
    <xf numFmtId="0" fontId="0" fillId="0" borderId="0" applyNumberFormat="0">
      <alignment horizontal="left" vertical="center" wrapText="1"/>
    </xf>
    <xf numFmtId="0" fontId="12" fillId="0" borderId="4" applyProtection="0">
      <alignment horizont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ont="0" applyFill="0" applyBorder="0" applyProtection="0">
      <alignment horizontal="left" wrapText="1"/>
    </xf>
    <xf numFmtId="0" fontId="13" fillId="0" borderId="0" applyNumberFormat="0" applyFill="0" applyBorder="0" applyProtection="0">
      <alignment horizontal="left"/>
    </xf>
    <xf numFmtId="5" fontId="3" fillId="0" borderId="0" applyFont="0" applyFill="0" applyBorder="0" applyProtection="0">
      <alignment horizontal="right" vertical="center"/>
    </xf>
    <xf numFmtId="0" fontId="3" fillId="0" borderId="0">
      <alignment vertical="center" wrapText="1"/>
    </xf>
    <xf numFmtId="0" fontId="4" fillId="2" borderId="6" applyNumberFormat="0" applyProtection="0">
      <alignment horizontal="center"/>
    </xf>
    <xf numFmtId="0" fontId="4" fillId="3" borderId="6" applyNumberFormat="0" applyProtection="0">
      <alignment horizontal="center"/>
    </xf>
    <xf numFmtId="0" fontId="10" fillId="4" borderId="6" applyNumberFormat="0" applyProtection="0">
      <alignment horizontal="center"/>
    </xf>
    <xf numFmtId="0" fontId="6" fillId="5" borderId="6" applyNumberFormat="0" applyProtection="0">
      <alignment horizontal="center"/>
    </xf>
    <xf numFmtId="0" fontId="9" fillId="6" borderId="6" applyNumberFormat="0" applyProtection="0">
      <alignment horizontal="center"/>
    </xf>
    <xf numFmtId="0" fontId="5" fillId="7" borderId="6" applyNumberFormat="0" applyProtection="0">
      <alignment horizontal="center"/>
    </xf>
    <xf numFmtId="0" fontId="8" fillId="8" borderId="6" applyNumberFormat="0" applyProtection="0">
      <alignment horizontal="center"/>
    </xf>
    <xf numFmtId="0" fontId="7" fillId="9" borderId="6" applyNumberFormat="0" applyProtection="0">
      <alignment horizontal="center"/>
    </xf>
    <xf numFmtId="14" fontId="3" fillId="0" borderId="0" applyFont="0" applyFill="0" applyBorder="0" applyProtection="0">
      <alignment horizontal="right" vertical="center" wrapText="1"/>
    </xf>
    <xf numFmtId="0" fontId="11" fillId="0" borderId="0" applyNumberFormat="0" applyFill="0" applyBorder="0" applyAlignment="0" applyProtection="0">
      <alignment vertical="center" wrapText="1"/>
    </xf>
    <xf numFmtId="0" fontId="11" fillId="0" borderId="0" applyNumberFormat="0" applyFill="0" applyBorder="0" applyAlignment="0" applyProtection="0">
      <alignment vertical="center" wrapText="1"/>
    </xf>
    <xf numFmtId="0" fontId="3" fillId="0" borderId="1" applyNumberFormat="0" applyFont="0" applyFill="0" applyAlignment="0">
      <alignment horizontal="left" vertical="center" wrapText="1"/>
    </xf>
    <xf numFmtId="0" fontId="3" fillId="0" borderId="3" applyFont="0" applyFill="0" applyAlignment="0">
      <alignment horizontal="left" vertical="center" wrapText="1"/>
    </xf>
  </cellStyleXfs>
  <cellXfs count="33">
    <xf numFmtId="0" fontId="0" fillId="0" borderId="0" xfId="0">
      <alignment horizontal="left" vertical="center" wrapText="1"/>
    </xf>
    <xf numFmtId="0" fontId="0" fillId="0" borderId="2" xfId="0" applyBorder="1">
      <alignment horizontal="left" vertical="center" wrapText="1"/>
    </xf>
    <xf numFmtId="0" fontId="0" fillId="0" borderId="0" xfId="0" applyFont="1" applyBorder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>
      <alignment horizontal="left" vertical="center" wrapText="1"/>
    </xf>
    <xf numFmtId="0" fontId="2" fillId="0" borderId="0" xfId="2" applyAlignment="1">
      <alignment vertical="center"/>
    </xf>
    <xf numFmtId="0" fontId="6" fillId="5" borderId="6" xfId="10">
      <alignment horizontal="center"/>
    </xf>
    <xf numFmtId="0" fontId="0" fillId="5" borderId="5" xfId="0" applyFill="1" applyBorder="1" applyAlignment="1">
      <alignment horizontal="center"/>
    </xf>
    <xf numFmtId="0" fontId="4" fillId="3" borderId="6" xfId="8">
      <alignment horizontal="center"/>
    </xf>
    <xf numFmtId="0" fontId="0" fillId="3" borderId="5" xfId="0" applyFill="1" applyBorder="1" applyAlignment="1">
      <alignment horizontal="center"/>
    </xf>
    <xf numFmtId="0" fontId="7" fillId="9" borderId="6" xfId="14">
      <alignment horizontal="center"/>
    </xf>
    <xf numFmtId="0" fontId="0" fillId="9" borderId="5" xfId="0" applyFill="1" applyBorder="1" applyAlignment="1">
      <alignment horizontal="center"/>
    </xf>
    <xf numFmtId="0" fontId="5" fillId="7" borderId="6" xfId="12">
      <alignment horizontal="center"/>
    </xf>
    <xf numFmtId="0" fontId="0" fillId="7" borderId="5" xfId="0" applyFill="1" applyBorder="1" applyAlignment="1">
      <alignment horizontal="center"/>
    </xf>
    <xf numFmtId="0" fontId="4" fillId="2" borderId="6" xfId="7">
      <alignment horizontal="center"/>
    </xf>
    <xf numFmtId="0" fontId="0" fillId="2" borderId="5" xfId="0" applyFill="1" applyBorder="1" applyAlignment="1">
      <alignment horizontal="center"/>
    </xf>
    <xf numFmtId="0" fontId="8" fillId="8" borderId="6" xfId="13">
      <alignment horizontal="center"/>
    </xf>
    <xf numFmtId="0" fontId="0" fillId="8" borderId="5" xfId="0" applyFill="1" applyBorder="1" applyAlignment="1">
      <alignment horizontal="center"/>
    </xf>
    <xf numFmtId="0" fontId="9" fillId="6" borderId="6" xfId="11">
      <alignment horizontal="center"/>
    </xf>
    <xf numFmtId="0" fontId="0" fillId="6" borderId="5" xfId="0" applyFill="1" applyBorder="1" applyAlignment="1">
      <alignment horizontal="center"/>
    </xf>
    <xf numFmtId="0" fontId="10" fillId="4" borderId="6" xfId="9">
      <alignment horizontal="center"/>
    </xf>
    <xf numFmtId="0" fontId="0" fillId="4" borderId="5" xfId="0" applyFill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14" fontId="0" fillId="0" borderId="0" xfId="15" applyFont="1" applyBorder="1">
      <alignment horizontal="right" vertical="center" wrapText="1"/>
    </xf>
    <xf numFmtId="0" fontId="0" fillId="0" borderId="0" xfId="3" applyFont="1" applyFill="1" applyBorder="1">
      <alignment horizontal="left" wrapText="1"/>
    </xf>
    <xf numFmtId="0" fontId="13" fillId="0" borderId="0" xfId="4" applyBorder="1">
      <alignment horizontal="left"/>
    </xf>
    <xf numFmtId="0" fontId="0" fillId="0" borderId="1" xfId="18" applyFont="1">
      <alignment horizontal="left" vertical="center" wrapText="1"/>
    </xf>
    <xf numFmtId="0" fontId="0" fillId="0" borderId="3" xfId="19" applyFont="1">
      <alignment horizontal="left" vertical="center" wrapText="1"/>
    </xf>
    <xf numFmtId="164" fontId="0" fillId="0" borderId="0" xfId="5" applyNumberFormat="1" applyFont="1" applyBorder="1">
      <alignment horizontal="right" vertical="center"/>
    </xf>
    <xf numFmtId="0" fontId="12" fillId="0" borderId="4" xfId="1">
      <alignment horizontal="center"/>
    </xf>
    <xf numFmtId="0" fontId="2" fillId="0" borderId="0" xfId="2">
      <alignment vertical="center"/>
    </xf>
    <xf numFmtId="0" fontId="11" fillId="0" borderId="0" xfId="16" applyAlignment="1">
      <alignment horizontal="center" vertical="center" wrapText="1"/>
    </xf>
  </cellXfs>
  <cellStyles count="20">
    <cellStyle name="20% - Accent1" xfId="7" builtinId="30" customBuiltin="1"/>
    <cellStyle name="20% - Accent2" xfId="9" builtinId="34" customBuiltin="1"/>
    <cellStyle name="20% - Accent3" xfId="11" builtinId="38" customBuiltin="1"/>
    <cellStyle name="20% - Accent4" xfId="13" builtinId="42" customBuiltin="1"/>
    <cellStyle name="40% - Accent1" xfId="8" builtinId="31" customBuiltin="1"/>
    <cellStyle name="40% - Accent2" xfId="10" builtinId="35" customBuiltin="1"/>
    <cellStyle name="40% - Accent3" xfId="12" builtinId="39" customBuiltin="1"/>
    <cellStyle name="40% - Accent4" xfId="14" builtinId="43" customBuiltin="1"/>
    <cellStyle name="Currency" xfId="5" builtinId="4" customBuiltin="1"/>
    <cellStyle name="Explanatory Text" xfId="6" builtinId="53" customBuiltin="1"/>
    <cellStyle name="Followed Hyperlink" xfId="17" builtinId="9" customBuiltin="1"/>
    <cellStyle name="Heading 1" xfId="1" builtinId="16" customBuiltin="1"/>
    <cellStyle name="Heading 2" xfId="3" builtinId="17" customBuiltin="1"/>
    <cellStyle name="Heading 3" xfId="4" builtinId="18" customBuiltin="1"/>
    <cellStyle name="Hyperlink" xfId="16" builtinId="8" customBuiltin="1"/>
    <cellStyle name="Normal" xfId="0" builtinId="0" customBuiltin="1"/>
    <cellStyle name="Title" xfId="2" builtinId="15" customBuiltin="1"/>
    <cellStyle name="Дата" xfId="15"/>
    <cellStyle name="Левая граница легенды" xfId="18"/>
    <cellStyle name="Правая граница легенды" xfId="19"/>
  </cellStyles>
  <dxfs count="16">
    <dxf>
      <numFmt numFmtId="164" formatCode="_-* #,##0\ &quot;₽&quot;_-;\-* #,##0\ &quot;₽&quot;_-;_-* &quot;-&quot;\ &quot;₽&quot;_-;_-@_-"/>
    </dxf>
    <dxf>
      <numFmt numFmtId="164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Euphem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Euphem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Euphemia"/>
        <scheme val="minor"/>
      </font>
    </dxf>
    <dxf>
      <font>
        <b val="0"/>
        <i val="0"/>
        <color theme="4" tint="-0.499984740745262"/>
      </font>
      <fill>
        <patternFill>
          <bgColor theme="4" tint="0.79998168889431442"/>
        </patternFill>
      </fill>
    </dxf>
    <dxf>
      <font>
        <b val="0"/>
        <i val="0"/>
        <color theme="6" tint="-0.499984740745262"/>
      </font>
      <fill>
        <patternFill>
          <bgColor theme="6" tint="0.59996337778862885"/>
        </patternFill>
      </fill>
    </dxf>
    <dxf>
      <font>
        <b val="0"/>
        <i val="0"/>
        <color theme="7" tint="-0.499984740745262"/>
      </font>
      <fill>
        <patternFill>
          <bgColor theme="7" tint="0.59996337778862885"/>
        </patternFill>
      </fill>
    </dxf>
    <dxf>
      <font>
        <b val="0"/>
        <i val="0"/>
        <color theme="4" tint="-0.499984740745262"/>
      </font>
      <fill>
        <patternFill>
          <bgColor theme="4" tint="0.59996337778862885"/>
        </patternFill>
      </fill>
    </dxf>
    <dxf>
      <font>
        <b val="0"/>
        <i val="0"/>
        <color theme="5" tint="-0.499984740745262"/>
      </font>
      <fill>
        <patternFill>
          <bgColor theme="5" tint="0.59996337778862885"/>
        </patternFill>
      </fill>
    </dxf>
    <dxf>
      <font>
        <b val="0"/>
        <i val="0"/>
        <color theme="5" tint="-0.24994659260841701"/>
      </font>
      <fill>
        <patternFill>
          <bgColor theme="5" tint="0.79998168889431442"/>
        </patternFill>
      </fill>
    </dxf>
    <dxf>
      <font>
        <b val="0"/>
        <i val="0"/>
        <color theme="6" tint="-0.24994659260841701"/>
      </font>
      <fill>
        <patternFill>
          <bgColor theme="6" tint="0.79998168889431442"/>
        </patternFill>
      </fill>
    </dxf>
    <dxf>
      <font>
        <b val="0"/>
        <i val="0"/>
        <color theme="7" tint="-0.24994659260841701"/>
      </font>
      <fill>
        <patternFill>
          <bgColor theme="7" tint="0.79998168889431442"/>
        </patternFill>
      </fill>
    </dxf>
    <dxf>
      <font>
        <b/>
        <i val="0"/>
        <color theme="1"/>
      </font>
      <border>
        <top style="thin">
          <color theme="1" tint="0.34998626667073579"/>
        </top>
        <bottom style="medium">
          <color theme="1" tint="0.34998626667073579"/>
        </bottom>
      </border>
    </dxf>
    <dxf>
      <font>
        <b val="0"/>
        <i val="0"/>
        <color theme="1"/>
      </font>
      <border diagonalUp="0" diagonalDown="0">
        <left/>
        <right/>
        <top/>
        <bottom style="medium">
          <color theme="1" tint="0.34998626667073579"/>
        </bottom>
        <vertical style="medium">
          <color theme="0"/>
        </vertical>
        <horizontal/>
      </border>
    </dxf>
    <dxf>
      <font>
        <b val="0"/>
        <i val="0"/>
        <color theme="1"/>
      </font>
      <border diagonalUp="0" diagonalDown="0">
        <left/>
        <right/>
        <top/>
        <bottom style="medium">
          <color theme="1" tint="0.34998626667073579"/>
        </bottom>
        <vertical style="medium">
          <color theme="0"/>
        </vertical>
        <horizontal style="medium">
          <color theme="0"/>
        </horizontal>
      </border>
    </dxf>
  </dxfs>
  <tableStyles count="1" defaultTableStyle="План маркетинга" defaultPivotStyle="PivotStyleLight16">
    <tableStyle name="План маркетинга" pivot="0" count="3">
      <tableStyleElement type="wholeTable" dxfId="15"/>
      <tableStyleElement type="headerRow" dxfId="14"/>
      <tableStyleElement type="totalRow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4;&#1072;&#1085;&#1085;&#1099;&#1077; &#1089;&#1087;&#1080;&#1089;&#1082;&#1072;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1055;&#1083;&#1072;&#1085; &#1084;&#1072;&#1088;&#1082;&#1077;&#1090;&#1080;&#1085;&#1075;&#1072; (&#1076;&#1072;&#1085;&#1085;&#1099;&#1077;)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95246</xdr:rowOff>
    </xdr:from>
    <xdr:to>
      <xdr:col>1</xdr:col>
      <xdr:colOff>2514601</xdr:colOff>
      <xdr:row>2</xdr:row>
      <xdr:rowOff>179066</xdr:rowOff>
    </xdr:to>
    <xdr:grpSp>
      <xdr:nvGrpSpPr>
        <xdr:cNvPr id="3" name="План маркетинга (списки)" descr="Ссылка для перехода на лист «Данные списка»">
          <a:hlinkClick xmlns:r="http://schemas.openxmlformats.org/officeDocument/2006/relationships" r:id="rId1" tooltip="Щелкните, чтобы перейти на лист «Данные списка»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314325" y="695321"/>
          <a:ext cx="2428876" cy="274320"/>
          <a:chOff x="200026" y="847725"/>
          <a:chExt cx="2009774" cy="274320"/>
        </a:xfrm>
      </xdr:grpSpPr>
      <xdr:sp macro="" textlink="">
        <xdr:nvSpPr>
          <xdr:cNvPr id="2" name="Прямоугольник 1" descr="Ссылка для перехода на лист «Данные списка»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200026" y="847725"/>
            <a:ext cx="2009774" cy="274320"/>
          </a:xfrm>
          <a:prstGeom prst="rect">
            <a:avLst/>
          </a:prstGeom>
          <a:solidFill>
            <a:schemeClr val="accent6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tIns="0" bIns="0" rtlCol="0" anchor="ctr"/>
          <a:lstStyle/>
          <a:p>
            <a:pPr marL="0" indent="0" algn="l" rtl="0"/>
            <a:r>
              <a:rPr lang="ru" sz="1100" b="0" spc="60">
                <a:solidFill>
                  <a:schemeClr val="bg1"/>
                </a:solidFill>
                <a:latin typeface="+mn-lt"/>
                <a:ea typeface="+mn-ea"/>
                <a:cs typeface="+mn-cs"/>
              </a:rPr>
              <a:t>ПЛАН МАРКЕТИНГА (СПИСКИ)</a:t>
            </a:r>
          </a:p>
        </xdr:txBody>
      </xdr:sp>
      <xdr:sp macro="" textlink="">
        <xdr:nvSpPr>
          <xdr:cNvPr id="1029" name="Полилиния 5" descr="Стрелка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2052617" y="927265"/>
            <a:ext cx="73521" cy="116657"/>
          </a:xfrm>
          <a:custGeom>
            <a:avLst/>
            <a:gdLst>
              <a:gd name="T0" fmla="*/ 548 w 1867"/>
              <a:gd name="T1" fmla="*/ 0 h 2966"/>
              <a:gd name="T2" fmla="*/ 1867 w 1867"/>
              <a:gd name="T3" fmla="*/ 1484 h 2966"/>
              <a:gd name="T4" fmla="*/ 548 w 1867"/>
              <a:gd name="T5" fmla="*/ 2966 h 2966"/>
              <a:gd name="T6" fmla="*/ 0 w 1867"/>
              <a:gd name="T7" fmla="*/ 2479 h 2966"/>
              <a:gd name="T8" fmla="*/ 885 w 1867"/>
              <a:gd name="T9" fmla="*/ 1484 h 2966"/>
              <a:gd name="T10" fmla="*/ 0 w 1867"/>
              <a:gd name="T11" fmla="*/ 487 h 2966"/>
              <a:gd name="T12" fmla="*/ 548 w 1867"/>
              <a:gd name="T13" fmla="*/ 0 h 29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867" h="2966">
                <a:moveTo>
                  <a:pt x="548" y="0"/>
                </a:moveTo>
                <a:lnTo>
                  <a:pt x="1867" y="1484"/>
                </a:lnTo>
                <a:lnTo>
                  <a:pt x="548" y="2966"/>
                </a:lnTo>
                <a:lnTo>
                  <a:pt x="0" y="2479"/>
                </a:lnTo>
                <a:lnTo>
                  <a:pt x="885" y="1484"/>
                </a:lnTo>
                <a:lnTo>
                  <a:pt x="0" y="487"/>
                </a:lnTo>
                <a:lnTo>
                  <a:pt x="548" y="0"/>
                </a:lnTo>
                <a:close/>
              </a:path>
            </a:pathLst>
          </a:custGeom>
          <a:solidFill>
            <a:schemeClr val="bg1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</xdr:colOff>
      <xdr:row>1</xdr:row>
      <xdr:rowOff>95250</xdr:rowOff>
    </xdr:from>
    <xdr:to>
      <xdr:col>2</xdr:col>
      <xdr:colOff>1152525</xdr:colOff>
      <xdr:row>1</xdr:row>
      <xdr:rowOff>369570</xdr:rowOff>
    </xdr:to>
    <xdr:grpSp>
      <xdr:nvGrpSpPr>
        <xdr:cNvPr id="8" name="План маркетинга (списки)" descr="Ссылка для перехода на лист «План маркетинга (данные)»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14324" y="695325"/>
          <a:ext cx="2686051" cy="274320"/>
          <a:chOff x="200024" y="981075"/>
          <a:chExt cx="2097896" cy="274320"/>
        </a:xfrm>
      </xdr:grpSpPr>
      <xdr:sp macro="" textlink="">
        <xdr:nvSpPr>
          <xdr:cNvPr id="2" name="Прямоугольник 1" descr="Ссылка для перехода на лист «План маркетинга (данные)»">
            <a:hlinkClick xmlns:r="http://schemas.openxmlformats.org/officeDocument/2006/relationships" r:id="rId1" tooltip="Щелкните, чтобы перейти на лист «План маркетинга (данные)»"/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SpPr/>
        </xdr:nvSpPr>
        <xdr:spPr>
          <a:xfrm>
            <a:off x="200024" y="981075"/>
            <a:ext cx="2097896" cy="274320"/>
          </a:xfrm>
          <a:prstGeom prst="rect">
            <a:avLst/>
          </a:prstGeom>
          <a:solidFill>
            <a:schemeClr val="accent6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 rtl="0"/>
            <a:r>
              <a:rPr lang="ru" sz="1100" b="0" spc="60">
                <a:solidFill>
                  <a:schemeClr val="bg1"/>
                </a:solidFill>
              </a:rPr>
              <a:t>ПЛАН МАРКЕТИНГА </a:t>
            </a:r>
            <a:r>
              <a:rPr lang="ru" sz="1100" b="0" spc="60" baseline="0">
                <a:solidFill>
                  <a:schemeClr val="bg1"/>
                </a:solidFill>
              </a:rPr>
              <a:t>(ДАННЫЕ)</a:t>
            </a:r>
          </a:p>
        </xdr:txBody>
      </xdr:sp>
      <xdr:sp macro="" textlink="">
        <xdr:nvSpPr>
          <xdr:cNvPr id="6" name="Полилиния 5" descr="Стрелка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/>
          </xdr:cNvSpPr>
        </xdr:nvSpPr>
        <xdr:spPr bwMode="auto">
          <a:xfrm flipH="1">
            <a:off x="2094232" y="1059489"/>
            <a:ext cx="74248" cy="102614"/>
          </a:xfrm>
          <a:custGeom>
            <a:avLst/>
            <a:gdLst>
              <a:gd name="T0" fmla="*/ 548 w 1867"/>
              <a:gd name="T1" fmla="*/ 0 h 2966"/>
              <a:gd name="T2" fmla="*/ 1867 w 1867"/>
              <a:gd name="T3" fmla="*/ 1484 h 2966"/>
              <a:gd name="T4" fmla="*/ 548 w 1867"/>
              <a:gd name="T5" fmla="*/ 2966 h 2966"/>
              <a:gd name="T6" fmla="*/ 0 w 1867"/>
              <a:gd name="T7" fmla="*/ 2479 h 2966"/>
              <a:gd name="T8" fmla="*/ 885 w 1867"/>
              <a:gd name="T9" fmla="*/ 1484 h 2966"/>
              <a:gd name="T10" fmla="*/ 0 w 1867"/>
              <a:gd name="T11" fmla="*/ 487 h 2966"/>
              <a:gd name="T12" fmla="*/ 548 w 1867"/>
              <a:gd name="T13" fmla="*/ 0 h 29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867" h="2966">
                <a:moveTo>
                  <a:pt x="548" y="0"/>
                </a:moveTo>
                <a:lnTo>
                  <a:pt x="1867" y="1484"/>
                </a:lnTo>
                <a:lnTo>
                  <a:pt x="548" y="2966"/>
                </a:lnTo>
                <a:lnTo>
                  <a:pt x="0" y="2479"/>
                </a:lnTo>
                <a:lnTo>
                  <a:pt x="885" y="1484"/>
                </a:lnTo>
                <a:lnTo>
                  <a:pt x="0" y="487"/>
                </a:lnTo>
                <a:lnTo>
                  <a:pt x="548" y="0"/>
                </a:lnTo>
                <a:close/>
              </a:path>
            </a:pathLst>
          </a:custGeom>
          <a:solidFill>
            <a:schemeClr val="bg1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 fPrintsWithSheet="0"/>
  </xdr:twoCellAnchor>
</xdr:wsDr>
</file>

<file path=xl/tables/table1.xml><?xml version="1.0" encoding="utf-8"?>
<table xmlns="http://schemas.openxmlformats.org/spreadsheetml/2006/main" id="1" name="Данные" displayName="Данные" ref="B5:K17">
  <autoFilter ref="B5:K17"/>
  <tableColumns count="10">
    <tableColumn id="1" name="ЗАДАЧА" totalsRowLabel="Total" totalsRowDxfId="4"/>
    <tableColumn id="10" name="СОСТОЯНИЕ" totalsRowFunction="count"/>
    <tableColumn id="2" name="ОТВЕТСТВЕННЫЙ" totalsRowDxfId="3"/>
    <tableColumn id="3" name="ИСПОЛНИТЕЛЬ" totalsRowDxfId="2"/>
    <tableColumn id="4" name="ПРЕДПОЛАГАЕМАЯ_x000a_ДАТА НАЧАЛА"/>
    <tableColumn id="5" name="ПРЕДПОЛАГАЕМАЯ_x000a_ДАТА ОКОНЧАНИЯ"/>
    <tableColumn id="6" name="ФАКТИЧЕСКАЯ _x000a_ДАТА НАЧАЛА "/>
    <tableColumn id="7" name="ФАКТИЧЕСКАЯ _x000a_ДАТА ОКОНЧАНИЯ "/>
    <tableColumn id="8" name="ПРЕДПОЛАГАЕМАЯ СТОИМОСТЬ" dataDxfId="1"/>
    <tableColumn id="9" name="ФАКТИЧЕСКАЯ _x000a_СТОИМОСТЬ" totalsRowFunction="sum" dataDxfId="0"/>
  </tableColumns>
  <tableStyleInfo name="План маркетинга" showFirstColumn="0" showLastColumn="0" showRowStripes="0" showColumnStripes="0"/>
  <extLst>
    <ext xmlns:x14="http://schemas.microsoft.com/office/spreadsheetml/2009/9/main" uri="{504A1905-F514-4f6f-8877-14C23A59335A}">
      <x14:table altTextSummary="В этой таблице введите данные в столбцах «Задача», «Состояние», «Ответственный», «Исполнитель», «Предполагаемая дата начала», «Предполагаемая дата окончания», «Фактическая дата начала», «Фактическая дата окончания», «Предполагаемая стоимость» и «Фактическая стоимость»."/>
    </ext>
  </extLst>
</table>
</file>

<file path=xl/tables/table2.xml><?xml version="1.0" encoding="utf-8"?>
<table xmlns="http://schemas.openxmlformats.org/spreadsheetml/2006/main" id="3" name="Люди" displayName="Люди" ref="B3:C11" totalsRowShown="0">
  <autoFilter ref="B3:C11"/>
  <tableColumns count="2">
    <tableColumn id="1" name="ИМЯ"/>
    <tableColumn id="2" name="ДОЛЖНОСТЬ"/>
  </tableColumns>
  <tableStyleInfo name="План маркетинга" showFirstColumn="0" showLastColumn="0" showRowStripes="0" showColumnStripes="0"/>
  <extLst>
    <ext xmlns:x14="http://schemas.microsoft.com/office/spreadsheetml/2009/9/main" uri="{504A1905-F514-4f6f-8877-14C23A59335A}">
      <x14:table altTextSummary="В таблице на этом листе введите полные имена и должности сотрудников. Имена используются для заполнения таблицы на листе «План маркетинга (данные)»."/>
    </ext>
  </extLst>
</table>
</file>

<file path=xl/theme/theme1.xml><?xml version="1.0" encoding="utf-8"?>
<a:theme xmlns:a="http://schemas.openxmlformats.org/drawingml/2006/main" name="Office Theme">
  <a:themeElements>
    <a:clrScheme name="Marketing Project Plan">
      <a:dk1>
        <a:srgbClr val="000000"/>
      </a:dk1>
      <a:lt1>
        <a:srgbClr val="FFFFFF"/>
      </a:lt1>
      <a:dk2>
        <a:srgbClr val="636466"/>
      </a:dk2>
      <a:lt2>
        <a:srgbClr val="F2F2F2"/>
      </a:lt2>
      <a:accent1>
        <a:srgbClr val="D1A843"/>
      </a:accent1>
      <a:accent2>
        <a:srgbClr val="3F839E"/>
      </a:accent2>
      <a:accent3>
        <a:srgbClr val="718950"/>
      </a:accent3>
      <a:accent4>
        <a:srgbClr val="9C3D49"/>
      </a:accent4>
      <a:accent5>
        <a:srgbClr val="77528C"/>
      </a:accent5>
      <a:accent6>
        <a:srgbClr val="C2344E"/>
      </a:accent6>
      <a:hlink>
        <a:srgbClr val="3778A9"/>
      </a:hlink>
      <a:folHlink>
        <a:srgbClr val="6B3489"/>
      </a:folHlink>
    </a:clrScheme>
    <a:fontScheme name="Marketing Project Plan">
      <a:majorFont>
        <a:latin typeface="Georgia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>
            <a:lumMod val="85000"/>
          </a:schemeClr>
        </a:solidFill>
        <a:ln>
          <a:noFill/>
        </a:ln>
      </a:spPr>
      <a:bodyPr vertOverflow="clip" horzOverflow="clip" rtlCol="0" anchor="t"/>
      <a:lstStyle>
        <a:defPPr algn="l">
          <a:defRPr sz="90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autoPageBreaks="0" fitToPage="1"/>
  </sheetPr>
  <dimension ref="B1:K17"/>
  <sheetViews>
    <sheetView showGridLines="0" tabSelected="1" zoomScaleNormal="100" workbookViewId="0"/>
  </sheetViews>
  <sheetFormatPr defaultColWidth="8.88671875" defaultRowHeight="30" customHeight="1" x14ac:dyDescent="0.4"/>
  <cols>
    <col min="1" max="1" width="2.6640625" customWidth="1"/>
    <col min="2" max="2" width="45.21875" style="3" bestFit="1" customWidth="1"/>
    <col min="3" max="11" width="19.88671875" style="3" customWidth="1"/>
    <col min="12" max="12" width="2.6640625" customWidth="1"/>
  </cols>
  <sheetData>
    <row r="1" spans="2:11" ht="47.25" customHeight="1" x14ac:dyDescent="0.2">
      <c r="B1" s="31" t="s">
        <v>0</v>
      </c>
      <c r="C1" s="31"/>
      <c r="D1" s="30" t="s">
        <v>20</v>
      </c>
      <c r="E1" s="30"/>
      <c r="F1" s="30"/>
      <c r="G1" s="30"/>
      <c r="H1" s="30"/>
      <c r="I1" s="30"/>
      <c r="J1" s="30"/>
      <c r="K1" s="30"/>
    </row>
    <row r="2" spans="2:11" ht="15" customHeight="1" thickBot="1" x14ac:dyDescent="0.45">
      <c r="B2" s="32" t="s">
        <v>1</v>
      </c>
      <c r="C2"/>
      <c r="D2" s="27"/>
      <c r="E2" s="1"/>
      <c r="F2" s="1"/>
      <c r="G2" s="1"/>
      <c r="H2" s="1"/>
      <c r="I2" s="1"/>
      <c r="J2" s="1"/>
      <c r="K2" s="28"/>
    </row>
    <row r="3" spans="2:11" ht="20.100000000000001" customHeight="1" thickTop="1" x14ac:dyDescent="0.4">
      <c r="B3" s="32"/>
      <c r="D3" s="6" t="s">
        <v>19</v>
      </c>
      <c r="E3" s="8" t="s">
        <v>16</v>
      </c>
      <c r="F3" s="10" t="s">
        <v>18</v>
      </c>
      <c r="G3" s="12" t="s">
        <v>17</v>
      </c>
      <c r="H3" s="14" t="s">
        <v>34</v>
      </c>
      <c r="I3" s="16" t="s">
        <v>36</v>
      </c>
      <c r="J3" s="18" t="s">
        <v>38</v>
      </c>
      <c r="K3" s="20" t="s">
        <v>40</v>
      </c>
    </row>
    <row r="4" spans="2:11" ht="20.100000000000001" customHeight="1" x14ac:dyDescent="0.4">
      <c r="B4" s="32"/>
      <c r="D4" s="7" t="s">
        <v>21</v>
      </c>
      <c r="E4" s="9" t="s">
        <v>21</v>
      </c>
      <c r="F4" s="11" t="s">
        <v>31</v>
      </c>
      <c r="G4" s="13" t="s">
        <v>21</v>
      </c>
      <c r="H4" s="15" t="s">
        <v>31</v>
      </c>
      <c r="I4" s="17" t="s">
        <v>31</v>
      </c>
      <c r="J4" s="19" t="s">
        <v>31</v>
      </c>
      <c r="K4" s="21" t="s">
        <v>31</v>
      </c>
    </row>
    <row r="5" spans="2:11" ht="45" customHeight="1" x14ac:dyDescent="0.4">
      <c r="B5" s="25" t="s">
        <v>2</v>
      </c>
      <c r="C5" s="25" t="s">
        <v>15</v>
      </c>
      <c r="D5" s="25" t="s">
        <v>22</v>
      </c>
      <c r="E5" s="25" t="s">
        <v>26</v>
      </c>
      <c r="F5" s="25" t="s">
        <v>32</v>
      </c>
      <c r="G5" s="25" t="s">
        <v>33</v>
      </c>
      <c r="H5" s="25" t="s">
        <v>35</v>
      </c>
      <c r="I5" s="25" t="s">
        <v>37</v>
      </c>
      <c r="J5" s="25" t="s">
        <v>39</v>
      </c>
      <c r="K5" s="25" t="s">
        <v>41</v>
      </c>
    </row>
    <row r="6" spans="2:11" ht="30" customHeight="1" x14ac:dyDescent="0.4">
      <c r="B6" s="22" t="s">
        <v>3</v>
      </c>
      <c r="C6" s="22" t="s">
        <v>16</v>
      </c>
      <c r="D6" s="23" t="s">
        <v>23</v>
      </c>
      <c r="E6" s="23" t="s">
        <v>23</v>
      </c>
      <c r="F6" s="24">
        <f ca="1">DATE(YEAR(TODAY()),7,1)</f>
        <v>43282</v>
      </c>
      <c r="G6" s="24">
        <f ca="1">DATE(YEAR(TODAY()),8,1)</f>
        <v>43313</v>
      </c>
      <c r="H6" s="24">
        <f ca="1">DATE(YEAR(TODAY()),6,28)</f>
        <v>43279</v>
      </c>
      <c r="I6" s="24"/>
      <c r="J6" s="29">
        <v>1500</v>
      </c>
      <c r="K6" s="29">
        <v>1250</v>
      </c>
    </row>
    <row r="7" spans="2:11" ht="30" customHeight="1" x14ac:dyDescent="0.4">
      <c r="B7" s="22" t="s">
        <v>4</v>
      </c>
      <c r="C7" s="22" t="s">
        <v>16</v>
      </c>
      <c r="D7" s="23" t="s">
        <v>24</v>
      </c>
      <c r="E7" s="23" t="s">
        <v>23</v>
      </c>
      <c r="F7" s="24">
        <f ca="1">DATE(YEAR(TODAY()),7,15)</f>
        <v>43296</v>
      </c>
      <c r="G7" s="24">
        <f ca="1">DATE(YEAR(TODAY()),8,15)</f>
        <v>43327</v>
      </c>
      <c r="H7" s="24">
        <f ca="1">DATE(YEAR(TODAY()),7,13)</f>
        <v>43294</v>
      </c>
      <c r="I7" s="24"/>
      <c r="J7" s="29">
        <v>2000</v>
      </c>
      <c r="K7" s="29">
        <v>1840</v>
      </c>
    </row>
    <row r="8" spans="2:11" ht="30" customHeight="1" x14ac:dyDescent="0.4">
      <c r="B8" s="22" t="s">
        <v>5</v>
      </c>
      <c r="C8" s="22" t="s">
        <v>17</v>
      </c>
      <c r="D8" s="23" t="s">
        <v>24</v>
      </c>
      <c r="E8" s="23" t="s">
        <v>23</v>
      </c>
      <c r="F8" s="24">
        <f ca="1">DATE(YEAR(TODAY()),8,1)</f>
        <v>43313</v>
      </c>
      <c r="G8" s="24">
        <f ca="1">DATE(YEAR(TODAY()),8,20)</f>
        <v>43332</v>
      </c>
      <c r="H8" s="24"/>
      <c r="I8" s="24"/>
      <c r="J8" s="29">
        <v>1450</v>
      </c>
      <c r="K8" s="29"/>
    </row>
    <row r="9" spans="2:11" ht="30" customHeight="1" x14ac:dyDescent="0.4">
      <c r="B9" s="22" t="s">
        <v>6</v>
      </c>
      <c r="C9" s="22" t="s">
        <v>18</v>
      </c>
      <c r="D9" s="23" t="s">
        <v>25</v>
      </c>
      <c r="E9" s="23" t="s">
        <v>27</v>
      </c>
      <c r="F9" s="24">
        <f ca="1">DATE(YEAR(TODAY()),6,1)</f>
        <v>43252</v>
      </c>
      <c r="G9" s="24">
        <f ca="1">DATE(YEAR(TODAY()),7,1)</f>
        <v>43282</v>
      </c>
      <c r="H9" s="24">
        <f ca="1">DATE(YEAR(TODAY()),6,1)</f>
        <v>43252</v>
      </c>
      <c r="I9" s="24">
        <f ca="1">DATE(YEAR(TODAY()),6,28)</f>
        <v>43279</v>
      </c>
      <c r="J9" s="29">
        <v>3000</v>
      </c>
      <c r="K9" s="29">
        <v>3200</v>
      </c>
    </row>
    <row r="10" spans="2:11" ht="30" customHeight="1" x14ac:dyDescent="0.4">
      <c r="B10" s="22" t="s">
        <v>7</v>
      </c>
      <c r="C10" s="22" t="s">
        <v>18</v>
      </c>
      <c r="D10" s="23" t="s">
        <v>25</v>
      </c>
      <c r="E10" s="23" t="s">
        <v>28</v>
      </c>
      <c r="F10" s="24">
        <f ca="1">DATE(YEAR(TODAY()),9,1)</f>
        <v>43344</v>
      </c>
      <c r="G10" s="24">
        <f ca="1">DATE(YEAR(TODAY()),9,15)</f>
        <v>43358</v>
      </c>
      <c r="H10" s="24"/>
      <c r="I10" s="24"/>
      <c r="J10" s="29">
        <v>500</v>
      </c>
      <c r="K10" s="29"/>
    </row>
    <row r="11" spans="2:11" ht="30" customHeight="1" x14ac:dyDescent="0.4">
      <c r="B11" s="22" t="s">
        <v>8</v>
      </c>
      <c r="C11" s="22" t="s">
        <v>18</v>
      </c>
      <c r="D11" s="23" t="s">
        <v>25</v>
      </c>
      <c r="E11" s="23" t="s">
        <v>29</v>
      </c>
      <c r="F11" s="24"/>
      <c r="G11" s="24"/>
      <c r="H11" s="24"/>
      <c r="I11" s="24"/>
      <c r="J11" s="29">
        <v>575</v>
      </c>
      <c r="K11" s="29">
        <v>125</v>
      </c>
    </row>
    <row r="12" spans="2:11" ht="30" customHeight="1" x14ac:dyDescent="0.4">
      <c r="B12" s="22" t="s">
        <v>9</v>
      </c>
      <c r="C12" s="22" t="s">
        <v>16</v>
      </c>
      <c r="D12" s="23" t="s">
        <v>25</v>
      </c>
      <c r="E12" s="23" t="s">
        <v>30</v>
      </c>
      <c r="F12" s="24">
        <f ca="1">DATE(YEAR(TODAY()),9,12)</f>
        <v>43355</v>
      </c>
      <c r="G12" s="24">
        <f ca="1">DATE(YEAR(TODAY()),9,25)</f>
        <v>43368</v>
      </c>
      <c r="H12" s="24"/>
      <c r="I12" s="24"/>
      <c r="J12" s="29">
        <v>1750</v>
      </c>
      <c r="K12" s="29"/>
    </row>
    <row r="13" spans="2:11" ht="30" customHeight="1" x14ac:dyDescent="0.4">
      <c r="B13" s="22" t="s">
        <v>10</v>
      </c>
      <c r="C13" s="22" t="s">
        <v>16</v>
      </c>
      <c r="D13" s="23" t="s">
        <v>24</v>
      </c>
      <c r="E13" s="23" t="s">
        <v>25</v>
      </c>
      <c r="F13" s="24">
        <f t="shared" ref="F13" ca="1" si="0">DATE(YEAR(TODAY()),7,1)</f>
        <v>43282</v>
      </c>
      <c r="G13" s="24">
        <f ca="1">DATE(YEAR(TODAY()),10,1)</f>
        <v>43374</v>
      </c>
      <c r="H13" s="24">
        <f ca="1">DATE(YEAR(TODAY()),7,1)</f>
        <v>43282</v>
      </c>
      <c r="I13" s="24"/>
      <c r="J13" s="29">
        <v>925</v>
      </c>
      <c r="K13" s="29">
        <v>250</v>
      </c>
    </row>
    <row r="14" spans="2:11" ht="30" customHeight="1" x14ac:dyDescent="0.4">
      <c r="B14" s="22" t="s">
        <v>11</v>
      </c>
      <c r="C14" s="22" t="s">
        <v>19</v>
      </c>
      <c r="D14" s="23" t="s">
        <v>24</v>
      </c>
      <c r="E14" s="23" t="s">
        <v>23</v>
      </c>
      <c r="F14" s="24">
        <f ca="1">DATE(YEAR(TODAY()),7,15)</f>
        <v>43296</v>
      </c>
      <c r="G14" s="24">
        <f ca="1">DATE(YEAR(TODAY()),8,15)</f>
        <v>43327</v>
      </c>
      <c r="H14" s="24">
        <f ca="1">DATE(YEAR(TODAY()),7,13)</f>
        <v>43294</v>
      </c>
      <c r="I14" s="24"/>
      <c r="J14" s="29">
        <v>2000</v>
      </c>
      <c r="K14" s="29">
        <v>1840</v>
      </c>
    </row>
    <row r="15" spans="2:11" ht="30" customHeight="1" x14ac:dyDescent="0.4">
      <c r="B15" s="22" t="s">
        <v>12</v>
      </c>
      <c r="C15" s="22" t="s">
        <v>18</v>
      </c>
      <c r="D15" s="23" t="s">
        <v>24</v>
      </c>
      <c r="E15" s="23" t="s">
        <v>23</v>
      </c>
      <c r="F15" s="24">
        <f ca="1">DATE(YEAR(TODAY()),8,1)</f>
        <v>43313</v>
      </c>
      <c r="G15" s="24">
        <f ca="1">DATE(YEAR(TODAY()),8,20)</f>
        <v>43332</v>
      </c>
      <c r="H15" s="24"/>
      <c r="I15" s="24"/>
      <c r="J15" s="29">
        <v>1450</v>
      </c>
      <c r="K15" s="29"/>
    </row>
    <row r="16" spans="2:11" ht="30" customHeight="1" x14ac:dyDescent="0.4">
      <c r="B16" s="22" t="s">
        <v>13</v>
      </c>
      <c r="C16" s="22" t="s">
        <v>17</v>
      </c>
      <c r="D16" s="23" t="s">
        <v>25</v>
      </c>
      <c r="E16" s="23" t="s">
        <v>27</v>
      </c>
      <c r="F16" s="24">
        <f ca="1">DATE(YEAR(TODAY()),6,1)</f>
        <v>43252</v>
      </c>
      <c r="G16" s="24">
        <f ca="1">DATE(YEAR(TODAY()),7,1)</f>
        <v>43282</v>
      </c>
      <c r="H16" s="24">
        <f ca="1">DATE(YEAR(TODAY()),6,1)</f>
        <v>43252</v>
      </c>
      <c r="I16" s="24">
        <f t="shared" ref="I16" ca="1" si="1">DATE(YEAR(TODAY()),6,28)</f>
        <v>43279</v>
      </c>
      <c r="J16" s="29">
        <v>3000</v>
      </c>
      <c r="K16" s="29">
        <v>3200</v>
      </c>
    </row>
    <row r="17" spans="2:11" ht="30" customHeight="1" x14ac:dyDescent="0.4">
      <c r="B17" s="22" t="s">
        <v>14</v>
      </c>
      <c r="C17" s="22" t="s">
        <v>19</v>
      </c>
      <c r="D17" s="23" t="s">
        <v>25</v>
      </c>
      <c r="E17" s="23" t="s">
        <v>28</v>
      </c>
      <c r="F17" s="24">
        <f ca="1">DATE(YEAR(TODAY()),9,1)</f>
        <v>43344</v>
      </c>
      <c r="G17" s="24">
        <f ca="1">DATE(YEAR(TODAY()),9,15)</f>
        <v>43358</v>
      </c>
      <c r="H17" s="24"/>
      <c r="I17" s="24"/>
      <c r="J17" s="29">
        <v>500</v>
      </c>
      <c r="K17" s="29"/>
    </row>
  </sheetData>
  <mergeCells count="3">
    <mergeCell ref="D1:K1"/>
    <mergeCell ref="B1:C1"/>
    <mergeCell ref="B2:B4"/>
  </mergeCells>
  <conditionalFormatting sqref="B6:K17">
    <cfRule type="expression" dxfId="12" priority="15">
      <formula>(цветПользовательская2="ВКЛ.")*($C6=текстПользовательская2)</formula>
    </cfRule>
    <cfRule type="expression" dxfId="11" priority="16">
      <formula>(цветПользовательская3="ВКЛ.")*($C6=текстПользовательская3)</formula>
    </cfRule>
    <cfRule type="expression" dxfId="10" priority="17">
      <formula>(цветПользовательская4="ВКЛ.")*($C6=текстПользовательская4)</formula>
    </cfRule>
  </conditionalFormatting>
  <conditionalFormatting sqref="B6:K17">
    <cfRule type="expression" dxfId="9" priority="1">
      <formula>($C6="Не начато")*(цветНеНачато="ВКЛ.")</formula>
    </cfRule>
    <cfRule type="expression" dxfId="8" priority="5">
      <formula>($C6="Выполняется")*(цветВыполняется="ВКЛ.")</formula>
    </cfRule>
    <cfRule type="expression" dxfId="7" priority="6">
      <formula>($C6="Задерживается")*(цветЗадерживается="ВКЛ.")</formula>
    </cfRule>
    <cfRule type="expression" dxfId="6" priority="12">
      <formula>($C6="Завершено")*(цветЗавершено="ВКЛ.")</formula>
    </cfRule>
    <cfRule type="expression" dxfId="5" priority="14">
      <formula>(цветПользовательская1="ВКЛ.")*($C6=текстПользовательская1)</formula>
    </cfRule>
  </conditionalFormatting>
  <dataValidations count="23">
    <dataValidation type="list" errorStyle="warning" allowBlank="1" showInputMessage="1" showErrorMessage="1" error="Выберите «ВКЛ.» или «ВЫКЛ.» Нажмите кнопку «Отмена», а затем с помощью клавиш ALT+СТРЕЛКА ВНИЗ откройте раскрывающийся список и подтвердите выбор клавишей ВВОД." prompt="В этой ячейке вы можете применить или отменить цветовое выделение строк для состояний, указанных выше. Нажмите клавиши ALT+СТРЕЛКА ВНИЗ, чтобы открыть раскрывающийся список, а затем — клавишу ВВОД, чтобы сделать выбор." sqref="D4:K4">
      <formula1>"ВКЛ., ВЫКЛ."</formula1>
    </dataValidation>
    <dataValidation type="list" errorStyle="warning" allowBlank="1" showInputMessage="1" showErrorMessage="1" error="Выберите состояние из списка. Нажмите кнопку «Отмена», а затем с помощью клавиш ALT+СТРЕЛКА ВНИЗ откройте раскрывающийся список и подтвердите выбор клавишей ВВОД." sqref="C6:C17">
      <formula1>$D$3:$K$3</formula1>
    </dataValidation>
    <dataValidation type="list" errorStyle="warning" allowBlank="1" showInputMessage="1" showErrorMessage="1" error="Выберите из списка имя исполнителя. Нажмите кнопку «Отмена», а затем с помощью клавиш ALT+СТРЕЛКА ВНИЗ откройте раскрывающийся список и подтвердите выбор клавишей ВВОД." sqref="E6:E17">
      <formula1>Имена</formula1>
    </dataValidation>
    <dataValidation allowBlank="1" showInputMessage="1" showErrorMessage="1" prompt="Создайте план маркетингового проекта на этом листе. В таблице на этом листе, начиная с ячейки B5, введите подробные сведения, чтобы упорядочить данные. Щелкните ячейку B2, чтобы перейти на лист «Данные списка»." sqref="A1"/>
    <dataValidation allowBlank="1" showInputMessage="1" showErrorMessage="1" prompt="В ячейках диапазона D3:K4 определены категории состояний. Введите пользовательские категории состояний, подходящие для вашего маркетингового плана. В ячейке ниже вы можете применить или отменить цветовое выделение строк." sqref="D1:K1"/>
    <dataValidation allowBlank="1" showInputMessage="1" showErrorMessage="1" prompt="Ссылка для перехода на лист «Данные списка»" sqref="B2"/>
    <dataValidation allowBlank="1" showInputMessage="1" showErrorMessage="1" prompt="В столбце под этим заголовком введите задачи. Записи можно находить с помощью фильтров заголовка." sqref="B5"/>
    <dataValidation allowBlank="1" showInputMessage="1" showErrorMessage="1" prompt="В столбце под этим заголовком выберите состояние. Нажмите клавиши ALT+СТРЕЛКА ВНИЗ, чтобы открыть раскрывающийся список, а затем — клавишу ВВОД, чтобы сделать выбор." sqref="C5"/>
    <dataValidation allowBlank="1" showInputMessage="1" showErrorMessage="1" prompt="В столбце под этим заголовком выберите ответственного за выполнение сотрудника. Нажмите клавиши ALT+СТРЕЛКА ВНИЗ, чтобы открыть раскрывающийся список, а затем — клавишу ВВОД, чтобы сделать выбор." sqref="D5"/>
    <dataValidation allowBlank="1" showInputMessage="1" showErrorMessage="1" prompt="В столбце под этим заголовком выберите имя исполнителя. Нажмите клавиши ALT+СТРЕЛКА ВНИЗ, чтобы открыть раскрывающийся список, а затем — клавишу ВВОД, чтобы сделать выбор." sqref="E5"/>
    <dataValidation allowBlank="1" showInputMessage="1" showErrorMessage="1" prompt="В столбце под этим заголовком введите предполагаемую дату начала." sqref="F5"/>
    <dataValidation allowBlank="1" showInputMessage="1" showErrorMessage="1" prompt="В столбце под этим заголовком введите предполагаемую дату окончания." sqref="G5"/>
    <dataValidation allowBlank="1" showInputMessage="1" showErrorMessage="1" prompt="В столбце под этим заголовком введите фактическую дату начала." sqref="H5"/>
    <dataValidation allowBlank="1" showInputMessage="1" showErrorMessage="1" prompt="В столбце под этим заголовком введите фактическую дату окончания." sqref="I5"/>
    <dataValidation allowBlank="1" showInputMessage="1" showErrorMessage="1" prompt="В столбце под этим заголовком введите предполагаемую стоимость." sqref="J5"/>
    <dataValidation allowBlank="1" showInputMessage="1" showErrorMessage="1" prompt="В столбце под этим заголовком введите фактическую стоимость." sqref="K5"/>
    <dataValidation allowBlank="1" showInputMessage="1" showErrorMessage="1" prompt="В этой ячейке расположена категория состояния «Не начато». В ячейке ниже вы можете применить или отменить цветовое выделение строк для этого состояния." sqref="D3"/>
    <dataValidation allowBlank="1" showInputMessage="1" showErrorMessage="1" prompt="В этой ячейке расположена категория состояния «Выполняется». В ячейке ниже вы можете применить или отменить цветовое выделение строк для этого состояния." sqref="E3"/>
    <dataValidation allowBlank="1" showInputMessage="1" showErrorMessage="1" prompt="В этой ячейке расположена категория состояния «Задерживается». В ячейке ниже вы можете применить или отменить цветовое выделение строк для этого состояния." sqref="F3"/>
    <dataValidation allowBlank="1" showInputMessage="1" showErrorMessage="1" prompt="В этой ячейке расположена категория состояния «Завершено». В ячейке ниже вы можете применить или отменить цветовое выделение строк для этого состояния." sqref="G3"/>
    <dataValidation allowBlank="1" showInputMessage="1" showErrorMessage="1" prompt="В этой ячейке расположена пользовательская категория состояний. В ячейке ниже вы можете применить или отменить цветовое выделение строк для этого состояния." sqref="H3:K3"/>
    <dataValidation allowBlank="1" showInputMessage="1" showErrorMessage="1" prompt="В этой ячейке укажите заголовок листа. Щелкните ячейку ниже, чтобы перейти на лист «Данные списка». В ячейках диапазона D3:K4 расположены категории состояний." sqref="B1:C1"/>
    <dataValidation type="list" errorStyle="warning" allowBlank="1" showInputMessage="1" showErrorMessage="1" error="Выберите из списка имя ответственного за выполнение сотрудника. Нажмите кнопку «Отмена», а затем с помощью клавиш ALT+СТРЕЛКА ВНИЗ откройте раскрывающийся список и подтвердите выбор клавишей ВВОД." sqref="D6:D17">
      <formula1>Имена</formula1>
    </dataValidation>
  </dataValidations>
  <hyperlinks>
    <hyperlink ref="B2:B3" location="'Данные списка'!A1" tooltip="Щелкните, чтобы перейти на лист «Данные списка»" display="Данные списка"/>
    <hyperlink ref="B2:B4" location="'Данные списка'!A1" tooltip="Щелкните, чтобы перейти на лист «Данные списка»" display="План маркетинга (списки)"/>
  </hyperlinks>
  <printOptions horizontalCentered="1"/>
  <pageMargins left="0.25" right="0.25" top="0.75" bottom="0.75" header="0.3" footer="0.3"/>
  <pageSetup scale="65" fitToHeight="0" orientation="landscape" r:id="rId1"/>
  <headerFooter differentFirst="1">
    <oddFooter>Page &amp;P of &amp;N</oddFooter>
  </headerFooter>
  <ignoredErrors>
    <ignoredError sqref="G9 G13 G16" 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499984740745262"/>
    <pageSetUpPr fitToPage="1"/>
  </sheetPr>
  <dimension ref="B1:C11"/>
  <sheetViews>
    <sheetView showGridLines="0" zoomScaleNormal="100" workbookViewId="0"/>
  </sheetViews>
  <sheetFormatPr defaultRowHeight="30" customHeight="1" x14ac:dyDescent="0.4"/>
  <cols>
    <col min="1" max="1" width="2.6640625" customWidth="1"/>
    <col min="2" max="2" width="18.88671875" customWidth="1"/>
    <col min="3" max="3" width="25.33203125" customWidth="1"/>
    <col min="4" max="4" width="2.6640625" customWidth="1"/>
  </cols>
  <sheetData>
    <row r="1" spans="2:3" ht="47.25" customHeight="1" x14ac:dyDescent="0.4">
      <c r="B1" s="5" t="s">
        <v>1</v>
      </c>
    </row>
    <row r="2" spans="2:3" ht="30" customHeight="1" x14ac:dyDescent="0.4">
      <c r="B2" s="32" t="s">
        <v>0</v>
      </c>
      <c r="C2" s="32"/>
    </row>
    <row r="3" spans="2:3" s="4" customFormat="1" ht="45" customHeight="1" x14ac:dyDescent="0.4">
      <c r="B3" s="26" t="s">
        <v>42</v>
      </c>
      <c r="C3" s="26" t="s">
        <v>44</v>
      </c>
    </row>
    <row r="4" spans="2:3" ht="30" customHeight="1" x14ac:dyDescent="0.4">
      <c r="B4" s="2" t="s">
        <v>23</v>
      </c>
      <c r="C4" s="2" t="s">
        <v>45</v>
      </c>
    </row>
    <row r="5" spans="2:3" ht="30" customHeight="1" x14ac:dyDescent="0.4">
      <c r="B5" s="2" t="s">
        <v>24</v>
      </c>
      <c r="C5" s="2" t="s">
        <v>46</v>
      </c>
    </row>
    <row r="6" spans="2:3" ht="30" customHeight="1" x14ac:dyDescent="0.4">
      <c r="B6" s="2" t="s">
        <v>25</v>
      </c>
      <c r="C6" s="2" t="s">
        <v>47</v>
      </c>
    </row>
    <row r="7" spans="2:3" ht="30" customHeight="1" x14ac:dyDescent="0.4">
      <c r="B7" s="2" t="s">
        <v>43</v>
      </c>
      <c r="C7" s="2" t="s">
        <v>48</v>
      </c>
    </row>
    <row r="8" spans="2:3" ht="30" customHeight="1" x14ac:dyDescent="0.4">
      <c r="B8" s="2" t="s">
        <v>27</v>
      </c>
      <c r="C8" s="2" t="s">
        <v>49</v>
      </c>
    </row>
    <row r="9" spans="2:3" ht="30" customHeight="1" x14ac:dyDescent="0.4">
      <c r="B9" s="2" t="s">
        <v>28</v>
      </c>
      <c r="C9" s="2" t="s">
        <v>45</v>
      </c>
    </row>
    <row r="10" spans="2:3" ht="30" customHeight="1" x14ac:dyDescent="0.4">
      <c r="B10" s="2" t="s">
        <v>29</v>
      </c>
      <c r="C10" s="2" t="s">
        <v>48</v>
      </c>
    </row>
    <row r="11" spans="2:3" ht="30" customHeight="1" x14ac:dyDescent="0.4">
      <c r="B11" s="2" t="s">
        <v>30</v>
      </c>
      <c r="C11" s="2" t="s">
        <v>50</v>
      </c>
    </row>
  </sheetData>
  <mergeCells count="1">
    <mergeCell ref="B2:C2"/>
  </mergeCells>
  <dataValidations count="5">
    <dataValidation allowBlank="1" showInputMessage="1" showErrorMessage="1" prompt="Этот лист содержит данные для заполнения столбцов «Ответственный» и «Исполнитель», а также для соотнесения людей с их должностями. Щелкните ячейку B2, чтобы перейти на лист «План маркетинга (данные)»." sqref="A1"/>
    <dataValidation allowBlank="1" showInputMessage="1" showErrorMessage="1" prompt="В этой ячейке укажите заголовок листа." sqref="B1"/>
    <dataValidation allowBlank="1" showInputMessage="1" showErrorMessage="1" prompt="Ссылка для перехода на лист «План маркетинга (данные)»" sqref="B2:C2"/>
    <dataValidation allowBlank="1" showInputMessage="1" showErrorMessage="1" prompt="В столбце под этим заголовком введите имя и фамилию. Записи можно находить с помощью фильтров заголовка." sqref="B3"/>
    <dataValidation allowBlank="1" showInputMessage="1" showErrorMessage="1" prompt="В столбце под этим заголовком введите должность." sqref="C3"/>
  </dataValidations>
  <hyperlinks>
    <hyperlink ref="B2:C2" location="'План маркетинга (данные)'!A1" tooltip="Щелкните, чтобы перейти на лист «План маркетинга (данные)»" display="План маркетинга (данные)"/>
  </hyperlink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18</vt:i4>
      </vt:variant>
    </vt:vector>
  </HeadingPairs>
  <TitlesOfParts>
    <vt:vector size="20" baseType="lpstr">
      <vt:lpstr>План маркетинга (данные)</vt:lpstr>
      <vt:lpstr>Данные списка</vt:lpstr>
      <vt:lpstr>'Данные списка'!Print_Titles</vt:lpstr>
      <vt:lpstr>'План маркетинга (данные)'!Print_Titles</vt:lpstr>
      <vt:lpstr>ЗаголовокСтолбца1</vt:lpstr>
      <vt:lpstr>ЗаголовокСтолбца2</vt:lpstr>
      <vt:lpstr>Имена</vt:lpstr>
      <vt:lpstr>ОбластьЗаголовкаСтолбца1..K4.1</vt:lpstr>
      <vt:lpstr>текстПользовательская1</vt:lpstr>
      <vt:lpstr>текстПользовательская2</vt:lpstr>
      <vt:lpstr>текстПользовательская3</vt:lpstr>
      <vt:lpstr>текстПользовательская4</vt:lpstr>
      <vt:lpstr>цветВыполняется</vt:lpstr>
      <vt:lpstr>цветЗавершено</vt:lpstr>
      <vt:lpstr>цветЗадерживается</vt:lpstr>
      <vt:lpstr>цветНеНачато</vt:lpstr>
      <vt:lpstr>цветПользовательская1</vt:lpstr>
      <vt:lpstr>цветПользовательская2</vt:lpstr>
      <vt:lpstr>цветПользовательская3</vt:lpstr>
      <vt:lpstr>цветПользовательская4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2018-06-29T11:45:49Z</dcterms:created>
  <dcterms:modified xsi:type="dcterms:W3CDTF">2018-06-29T11:45:49Z</dcterms:modified>
</cp:coreProperties>
</file>