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tables/table23.xml" ContentType="application/vnd.openxmlformats-officedocument.spreadsheetml.table+xml"/>
  <Override PartName="/xl/tables/table14.xml" ContentType="application/vnd.openxmlformats-officedocument.spreadsheetml.table+xml"/>
  <Override PartName="/xl/drawings/drawing12.xml" ContentType="application/vnd.openxmlformats-officedocument.drawing+xml"/>
  <Override PartName="/xl/tables/table55.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08"/>
  <workbookPr/>
  <mc:AlternateContent xmlns:mc="http://schemas.openxmlformats.org/markup-compatibility/2006">
    <mc:Choice Requires="x15">
      <x15ac:absPath xmlns:x15ac="http://schemas.microsoft.com/office/spreadsheetml/2010/11/ac" url="C:\Users\admin\Desktop\ro-RO\"/>
    </mc:Choice>
  </mc:AlternateContent>
  <xr:revisionPtr revIDLastSave="0" documentId="13_ncr:1_{60283702-565C-446C-985C-31BB965D2BB2}" xr6:coauthVersionLast="47" xr6:coauthVersionMax="47" xr10:uidLastSave="{00000000-0000-0000-0000-000000000000}"/>
  <bookViews>
    <workbookView xWindow="-120" yWindow="-120" windowWidth="28890" windowHeight="16065" xr2:uid="{00000000-000D-0000-FFFF-FFFF00000000}"/>
  </bookViews>
  <sheets>
    <sheet name="Foaie de pontaj" sheetId="15" r:id="rId1"/>
    <sheet name="Despre" sheetId="20" r:id="rId2"/>
  </sheets>
  <definedNames>
    <definedName name="Week_Starting">'Foaie de pontaj'!$G$4</definedName>
    <definedName name="_xlnm.Print_Area" localSheetId="0">'Foaie de pontaj'!$A$1:$K$31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J25" i="15"/>
  <c r="I25" i="15"/>
  <c r="H25" i="15"/>
  <c r="H29" i="15" s="1"/>
  <c r="K29" i="15"/>
  <c r="J29" i="15"/>
  <c r="I29" i="15" l="1"/>
  <c r="J31" i="15" s="1"/>
</calcChain>
</file>

<file path=xl/sharedStrings.xml><?xml version="1.0" encoding="utf-8"?>
<sst xmlns="http://schemas.openxmlformats.org/spreadsheetml/2006/main" count="56" uniqueCount="42">
  <si>
    <t>FOAIE DE PONTAJ</t>
  </si>
  <si>
    <t>Adresă 1</t>
  </si>
  <si>
    <t>Adresă 2</t>
  </si>
  <si>
    <t>Localitate, județ, cod poștal</t>
  </si>
  <si>
    <t>Telefon</t>
  </si>
  <si>
    <t>Zi a săptămânii</t>
  </si>
  <si>
    <t>Semnătură angajat</t>
  </si>
  <si>
    <t>Semnătură manager</t>
  </si>
  <si>
    <t>Ora sosirii</t>
  </si>
  <si>
    <r>
      <t xml:space="preserve">Pauze
</t>
    </r>
    <r>
      <rPr>
        <b/>
        <sz val="8"/>
        <color indexed="9"/>
        <rFont val="Calibri"/>
        <family val="2"/>
        <scheme val="major"/>
      </rPr>
      <t>(minute)</t>
    </r>
  </si>
  <si>
    <t>Nume angajat:</t>
  </si>
  <si>
    <t>Nume manager:</t>
  </si>
  <si>
    <t>Săptămâna care începe la:</t>
  </si>
  <si>
    <t>Pauză</t>
  </si>
  <si>
    <t>Dată</t>
  </si>
  <si>
    <t>Numele firmei</t>
  </si>
  <si>
    <r>
      <t xml:space="preserve">Total
</t>
    </r>
    <r>
      <rPr>
        <b/>
        <sz val="8"/>
        <color indexed="9"/>
        <rFont val="Calibri"/>
        <family val="2"/>
        <scheme val="major"/>
      </rPr>
      <t>[h]:mm</t>
    </r>
  </si>
  <si>
    <t>Total</t>
  </si>
  <si>
    <t>Coloana1</t>
  </si>
  <si>
    <t>Tarif/oră:</t>
  </si>
  <si>
    <t>Salariu total:</t>
  </si>
  <si>
    <t>Salariu total general:</t>
  </si>
  <si>
    <r>
      <t xml:space="preserve">Ore obișnuite
</t>
    </r>
    <r>
      <rPr>
        <b/>
        <sz val="8"/>
        <color indexed="9"/>
        <rFont val="Calibri"/>
        <family val="2"/>
        <scheme val="major"/>
      </rPr>
      <t>[h]:mm</t>
    </r>
  </si>
  <si>
    <t>Ore obișnuite</t>
  </si>
  <si>
    <r>
      <t xml:space="preserve">Ore suplimentare
</t>
    </r>
    <r>
      <rPr>
        <b/>
        <sz val="8"/>
        <color indexed="9"/>
        <rFont val="Calibri"/>
        <family val="2"/>
        <scheme val="major"/>
      </rPr>
      <t>[h]:mm</t>
    </r>
  </si>
  <si>
    <t>Ore suplimentare</t>
  </si>
  <si>
    <r>
      <t xml:space="preserve">Concediu medical
</t>
    </r>
    <r>
      <rPr>
        <b/>
        <sz val="8"/>
        <color indexed="9"/>
        <rFont val="Calibri"/>
        <family val="2"/>
        <scheme val="major"/>
      </rPr>
      <t>[h]:mm</t>
    </r>
  </si>
  <si>
    <t>Concediu medical</t>
  </si>
  <si>
    <r>
      <t xml:space="preserve">Sărbători
</t>
    </r>
    <r>
      <rPr>
        <b/>
        <sz val="8"/>
        <color indexed="9"/>
        <rFont val="Calibri"/>
        <family val="2"/>
        <scheme val="major"/>
      </rPr>
      <t>[h]:mm</t>
    </r>
  </si>
  <si>
    <t>Sărbători</t>
  </si>
  <si>
    <r>
      <t xml:space="preserve">Vacanță
</t>
    </r>
    <r>
      <rPr>
        <b/>
        <sz val="8"/>
        <color indexed="9"/>
        <rFont val="Calibri"/>
        <family val="2"/>
        <scheme val="major"/>
      </rPr>
      <t>[h]:mm</t>
    </r>
  </si>
  <si>
    <t>Vacanță</t>
  </si>
  <si>
    <t>ȘABLOANE DE FOI DE PONTAJ DE LA VERTEX42.COM</t>
  </si>
  <si>
    <t>https://www.vertex42.com/ExcelTemplates/timesheets.html</t>
  </si>
  <si>
    <t>← Actualizați data de început a săptămânii</t>
  </si>
  <si>
    <t>← Ascundeți a doua săptămână, dacă doriți o foaie de pontaj săptămânală în loc de una bisăptămânală</t>
  </si>
  <si>
    <t>← Ștergeți rândurile tarif și plată, dacă nu aveți nevoie de ele</t>
  </si>
  <si>
    <t>Ghid pentru cititoarele de ecran</t>
  </si>
  <si>
    <t xml:space="preserve">Există 2 foi de lucru în acest registru de lucru. 
FoaieDePontaj
Despre
Instrucțiunile pentru fiecare foaie de lucru se află în coloana A, începând cu celula A1 a fiecărei foi de lucru. Acestea sunt scrise ca mesaje de intrare în fiecare celulă. Fiecare pas vă îndrumă atunci când parcurgeți informațiile din acel rând. Fiecare pas continuă cu celula A2, A3 și așa mai departe, dacă nu există alte instrucțiuni explicite. De exemplu, textul instrucțiunii ar putea specifica să „continuați cu celula A6” pentru pasul următor. 
Pentru a elimina aceste instrucțiuni din foaia de lucru, accesați Date &gt; Instrumente de date &gt; Validare date &gt; Mesaj de intrare și ștergeți-le.
</t>
  </si>
  <si>
    <t>Despre Vertex42</t>
  </si>
  <si>
    <t>Vertex42.com oferă peste 300 de șabloane de foi de calcul cu aspect profesionist, destinate utilizării în firme, personale și în mediul educațional. Majoritatea pot fi descărcate gratuit. Colecția lor cuprinde o varietate de calendare, planificatoare și planificări, precum și foi de calcul de finanțe personale pentru bugete, reducerea datoriilor și amortizarea împrumuturilor.</t>
  </si>
  <si>
    <t>Firmele vor găsi șabloane de facturi, foi de pontaj, evidențe de stocuri, situații financiare și planificatoare de proiecte. Profesorii și elevii vor găsi resurse cum ar fi planificări de cursuri, cataloage de note și foi de prezență. Organizați-vă viața de familie cu planificatoare pentru mese, liste de verificare și jurnale de exerciții fizice. Fiecare șablon este atent cercetat, rafinat și îmbunătățit în timp, în urma feedbackului primit de la mii de utilizatori.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</si>
</sst>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5" formatCode="[&lt;=9999999]###\-####;\(###\)\ ###\-####"/>
    <numFmt numFmtId="167" formatCode="_-* #,##0\ &quot;lei&quot;_-;\-* #,##0\ &quot;lei&quot;_-;_-* &quot;-&quot;\ &quot;lei&quot;_-;_-@_-"/>
    <numFmt numFmtId="172" formatCode="ddd\,\ d/m;@"/>
    <numFmt numFmtId="174" formatCode="h:mm;@"/>
    <numFmt numFmtId="175" formatCode="h:mm;"/>
    <numFmt numFmtId="176" formatCode="_-* #,##0.00\ _R_O_N_-;\-* #,##0.00\ _R_O_N_-;_-* &quot;-&quot;??\ _R_O_N_-;_-@_-"/>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76" fontId="1" fillId="0" borderId="0" applyFont="0" applyFill="0" applyBorder="0" applyAlignment="0" applyProtection="0"/>
    <xf numFmtId="176"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5" fontId="20" fillId="0" borderId="0" applyFont="0" applyFill="0" applyBorder="0" applyAlignment="0">
      <alignment vertical="center"/>
    </xf>
    <xf numFmtId="14" fontId="20" fillId="0" borderId="7">
      <alignment horizontal="center"/>
    </xf>
    <xf numFmtId="0" fontId="39" fillId="0" borderId="0"/>
    <xf numFmtId="176" fontId="21" fillId="0" borderId="0" applyFill="0" applyBorder="0" applyProtection="0">
      <alignment vertical="center"/>
    </xf>
    <xf numFmtId="0" fontId="40" fillId="0" borderId="0" applyNumberFormat="0" applyFill="0" applyBorder="0" applyAlignment="0" applyProtection="0">
      <alignment wrapText="1"/>
    </xf>
    <xf numFmtId="167" fontId="14" fillId="0" borderId="0" applyFont="0" applyFill="0" applyBorder="0" applyAlignment="0" applyProtection="0"/>
    <xf numFmtId="9" fontId="14" fillId="0" borderId="0" applyFont="0" applyFill="0" applyBorder="0" applyAlignment="0" applyProtection="0"/>
  </cellStyleXfs>
  <cellXfs count="57">
    <xf numFmtId="0" fontId="0" fillId="0" borderId="0" xfId="0">
      <alignment wrapText="1"/>
    </xf>
    <xf numFmtId="0" fontId="3" fillId="0" borderId="0" xfId="0" applyFont="1">
      <alignment wrapText="1"/>
    </xf>
    <xf numFmtId="0" fontId="0" fillId="0" borderId="0" xfId="0" applyAlignment="1">
      <alignment vertical="center"/>
    </xf>
    <xf numFmtId="0" fontId="0" fillId="0" borderId="0" xfId="0" applyAlignment="1">
      <alignment horizontal="right" vertical="center"/>
    </xf>
    <xf numFmtId="0" fontId="19" fillId="0" borderId="0" xfId="0" applyFont="1">
      <alignment wrapText="1"/>
    </xf>
    <xf numFmtId="0" fontId="19" fillId="0" borderId="0" xfId="0" applyFont="1" applyAlignment="1">
      <alignment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lignment wrapText="1"/>
    </xf>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0" fontId="19" fillId="23" borderId="10" xfId="0" applyFont="1" applyFill="1" applyBorder="1" applyAlignment="1">
      <alignment horizontal="center" vertical="center"/>
    </xf>
    <xf numFmtId="14" fontId="19" fillId="0" borderId="7" xfId="0" applyNumberFormat="1" applyFont="1" applyBorder="1" applyAlignment="1">
      <alignment horizontal="left" shrinkToFit="1"/>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applyAlignme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176" fontId="19" fillId="0" borderId="0" xfId="28" applyFont="1" applyAlignment="1">
      <alignment horizontal="right" vertical="center" shrinkToFit="1"/>
    </xf>
    <xf numFmtId="176" fontId="21" fillId="0" borderId="0" xfId="48" applyAlignment="1">
      <alignment horizontal="right"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left" indent="1"/>
    </xf>
    <xf numFmtId="0" fontId="0" fillId="0" borderId="13" xfId="0" applyBorder="1" applyAlignment="1">
      <alignment wrapText="1"/>
    </xf>
    <xf numFmtId="0" fontId="37" fillId="0" borderId="0" xfId="35" applyAlignment="1">
      <alignment horizontal="right"/>
    </xf>
    <xf numFmtId="165" fontId="20" fillId="0" borderId="0" xfId="45" applyAlignment="1"/>
    <xf numFmtId="0" fontId="19" fillId="0" borderId="0" xfId="0" applyFont="1" applyAlignment="1">
      <alignment wrapText="1"/>
    </xf>
    <xf numFmtId="0" fontId="28" fillId="24" borderId="0" xfId="0" applyFont="1" applyFill="1" applyAlignment="1">
      <alignment horizontal="right" vertical="center" indent="1"/>
    </xf>
    <xf numFmtId="0" fontId="36" fillId="0" borderId="0" xfId="33" applyAlignment="1">
      <alignment horizontal="right" vertical="center"/>
    </xf>
    <xf numFmtId="0" fontId="38" fillId="0" borderId="0" xfId="32" applyAlignment="1">
      <alignment vertical="center"/>
    </xf>
    <xf numFmtId="0" fontId="20" fillId="0" borderId="0" xfId="34" applyAlignment="1">
      <alignment wrapText="1"/>
    </xf>
    <xf numFmtId="172" fontId="21" fillId="20" borderId="9" xfId="0" applyNumberFormat="1" applyFont="1" applyFill="1" applyBorder="1" applyAlignment="1">
      <alignment horizontal="center" vertical="center"/>
    </xf>
    <xf numFmtId="172" fontId="21" fillId="20" borderId="10" xfId="0" applyNumberFormat="1" applyFont="1" applyFill="1" applyBorder="1" applyAlignment="1">
      <alignment horizontal="center" vertical="center"/>
    </xf>
    <xf numFmtId="172" fontId="21" fillId="20" borderId="12" xfId="0" applyNumberFormat="1" applyFont="1" applyFill="1" applyBorder="1" applyAlignment="1">
      <alignment horizontal="center" vertical="center"/>
    </xf>
    <xf numFmtId="174" fontId="19" fillId="23" borderId="9" xfId="0" applyNumberFormat="1" applyFont="1" applyFill="1" applyBorder="1" applyAlignment="1">
      <alignment horizontal="center" vertical="center"/>
    </xf>
    <xf numFmtId="174" fontId="19" fillId="23" borderId="10" xfId="0" applyNumberFormat="1" applyFont="1" applyFill="1" applyBorder="1" applyAlignment="1">
      <alignment horizontal="center" vertical="center"/>
    </xf>
    <xf numFmtId="174" fontId="19" fillId="23" borderId="12" xfId="0" applyNumberFormat="1" applyFont="1" applyFill="1" applyBorder="1" applyAlignment="1">
      <alignment horizontal="center" vertical="center"/>
    </xf>
    <xf numFmtId="175" fontId="21" fillId="20" borderId="9" xfId="0" applyNumberFormat="1" applyFont="1" applyFill="1" applyBorder="1" applyAlignment="1">
      <alignment horizontal="center" vertical="center"/>
    </xf>
    <xf numFmtId="175" fontId="19" fillId="23" borderId="9" xfId="0" applyNumberFormat="1" applyFont="1" applyFill="1" applyBorder="1" applyAlignment="1">
      <alignment horizontal="center" vertical="center"/>
    </xf>
    <xf numFmtId="175" fontId="19" fillId="23" borderId="10" xfId="0" applyNumberFormat="1" applyFont="1" applyFill="1" applyBorder="1" applyAlignment="1">
      <alignment horizontal="center" vertical="center"/>
    </xf>
    <xf numFmtId="175" fontId="19" fillId="23" borderId="11" xfId="0" applyNumberFormat="1" applyFont="1" applyFill="1" applyBorder="1" applyAlignment="1">
      <alignment horizontal="center" vertical="center"/>
    </xf>
    <xf numFmtId="175" fontId="21" fillId="21" borderId="0" xfId="0" applyNumberFormat="1" applyFont="1" applyFill="1" applyAlignment="1">
      <alignment horizontal="center" vertical="center"/>
    </xf>
    <xf numFmtId="176" fontId="24" fillId="21" borderId="0" xfId="29" applyNumberFormat="1" applyFont="1" applyFill="1" applyAlignment="1">
      <alignment horizontal="center"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un" xfId="31" builtinId="26" customBuiltin="1"/>
    <cellStyle name="Calcul" xfId="26" builtinId="22" customBuiltin="1"/>
    <cellStyle name="Celulă legată" xfId="38" builtinId="24" customBuiltin="1"/>
    <cellStyle name="Dată" xfId="46" xr:uid="{9D8879A2-0317-4883-B7B9-F97568DDD25B}"/>
    <cellStyle name="Eronat" xfId="25" builtinId="27" customBuiltin="1"/>
    <cellStyle name="Hyperlink" xfId="36" builtinId="8" customBuiltin="1"/>
    <cellStyle name="Hyperlink parcurs" xfId="49" builtinId="9" customBuiltin="1"/>
    <cellStyle name="Ieșire" xfId="41" builtinId="21" customBuiltin="1"/>
    <cellStyle name="Intrare" xfId="37" builtinId="20" customBuiltin="1"/>
    <cellStyle name="Monedă" xfId="29" builtinId="4" customBuiltin="1"/>
    <cellStyle name="Monedă [0]" xfId="50" builtinId="7" customBuiltin="1"/>
    <cellStyle name="Neutru" xfId="39" builtinId="28" customBuiltin="1"/>
    <cellStyle name="Normal" xfId="0" builtinId="0" customBuiltin="1"/>
    <cellStyle name="Notă" xfId="40" builtinId="10" customBuiltin="1"/>
    <cellStyle name="Procent" xfId="51" builtinId="5" customBuiltin="1"/>
    <cellStyle name="Telefon" xfId="45" xr:uid="{7BCD6FF3-7C07-4891-8D9B-F5450944207C}"/>
    <cellStyle name="Text avertisment" xfId="44" builtinId="11" customBuiltin="1"/>
    <cellStyle name="Text explicativ" xfId="30" builtinId="53" customBuiltin="1"/>
    <cellStyle name="Titlu" xfId="42" builtinId="15" customBuiltin="1"/>
    <cellStyle name="Titlu 1" xfId="32" builtinId="16" customBuiltin="1"/>
    <cellStyle name="Titlu 2" xfId="33" builtinId="17" customBuiltin="1"/>
    <cellStyle name="Titlu 3" xfId="34" builtinId="18" customBuiltin="1"/>
    <cellStyle name="Titlu 4" xfId="35" builtinId="19" customBuiltin="1"/>
    <cellStyle name="Total" xfId="43" builtinId="25" customBuiltin="1"/>
    <cellStyle name="Verificare celulă" xfId="27" builtinId="23" customBuiltin="1"/>
    <cellStyle name="Virgulă" xfId="28" builtinId="3" customBuiltin="1"/>
    <cellStyle name="Virgulă [0]" xfId="48" builtinId="6" customBuiltin="1"/>
    <cellStyle name="zText ascuns" xfId="47" xr:uid="{E152A50A-8D88-477F-B79E-28185ECAFD82}"/>
  </cellStyles>
  <dxfs count="53">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5"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5"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5"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74"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2"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72"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Tarif pe oră2" pivot="0" count="6" xr9:uid="{775FB551-6B12-47E9-AC9D-AE48407CC9B9}">
      <tableStyleElement type="wholeTable" dxfId="52"/>
      <tableStyleElement type="headerRow" dxfId="51"/>
      <tableStyleElement type="firstColumn" dxfId="50"/>
      <tableStyleElement type="firstRowStripe" dxfId="49"/>
      <tableStyleElement type="secondRowStripe" dxfId="48"/>
      <tableStyleElement type="firstHeaderCell" dxfId="47"/>
    </tableStyle>
    <tableStyle name="Stil de tabel pentru foaia de pontaj" pivot="0" count="5" xr9:uid="{6041E482-EED6-49B7-BDAA-ED501CDEE87A}">
      <tableStyleElement type="wholeTable" dxfId="46"/>
      <tableStyleElement type="headerRow" dxfId="45"/>
      <tableStyleElement type="firstColumn" dxfId="44"/>
      <tableStyleElement type="firstRowStripe" dxfId="43"/>
      <tableStyleElement type="first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_rels/drawing2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ExcelTemplates/timesheets.html?utm_source=ms&amp;utm_medium=file&amp;utm_campaign=office&amp;utm_content=logo" TargetMode="External" Id="rId1" /></Relationships>
</file>

<file path=xl/drawings/drawing12.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Imagine 3" descr="Sigla Vertex42">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ine 1" descr="Sigla Vertex4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TimpSăptămâna1" displayName="TimpSăptămâna1" ref="A7:D14" totalsRowShown="0" headerRowDxfId="41" dataDxfId="40" tableBorderDxfId="39">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Zi a săptămânii" dataDxfId="19">
      <calculatedColumnFormula>A7+1</calculatedColumnFormula>
    </tableColumn>
    <tableColumn id="2" xr3:uid="{246B2CC2-2B22-4BC0-A2EC-BECFF2982E0C}" name="Ora sosirii" dataDxfId="17"/>
    <tableColumn id="3" xr3:uid="{6F65ADD7-35CE-4B83-AE46-13F67FC9F37B}" name="Pauze_x000a_(minute)" dataDxfId="38"/>
    <tableColumn id="4" xr3:uid="{751BE875-F656-4BE3-A513-3CE9F2CDBAE5}" name="Pauză" dataDxfId="16"/>
  </tableColumns>
  <tableStyleInfo name="TableStyleMedium2" showFirstColumn="1" showLastColumn="0" showRowStripes="1" showColumnStripes="0"/>
  <extLst>
    <ext xmlns:x14="http://schemas.microsoft.com/office/spreadsheetml/2009/9/main" uri="{504A1905-F514-4f6f-8877-14C23A59335A}">
      <x14:table altTextSummary="Urmăriți timpul pentru fiecare zi din săptămână în acest tabel. Coloana „Ziua săptămânii” utilizează ziua de început a săptămânii introdusă în celula H4 ca prima zi a săptămânii."/>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DefalcareSăptămâna1" displayName="DefalcareSăptămâna1" ref="F7:K14" totalsRowShown="0" headerRowDxfId="37" dataDxfId="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Total_x000a_[h]:mm" dataDxfId="13">
      <calculatedColumnFormula>MROUND((IF(OR(B8="",D8=""),0,IF(D8&lt;B8,D8+1-B8,D8-B8))-C8/1440),1/1440)</calculatedColumnFormula>
    </tableColumn>
    <tableColumn id="2" xr3:uid="{59BFD623-32D7-41A7-876C-DC30F237A3C1}" name="Ore obișnuite_x000a_[h]:mm" dataDxfId="12"/>
    <tableColumn id="3" xr3:uid="{BC5185F3-BC05-4AF9-83F5-457177271D1C}" name="Ore suplimentare_x000a_[h]:mm" dataDxfId="11"/>
    <tableColumn id="4" xr3:uid="{BA9FADD4-9CD7-490B-A73D-26DFE1594B4A}" name="Concediu medical_x000a_[h]:mm" dataDxfId="10"/>
    <tableColumn id="5" xr3:uid="{262E2356-E5D2-41AD-8919-B71988181056}" name="Sărbători_x000a_[h]:mm" dataDxfId="9"/>
    <tableColumn id="6" xr3:uid="{FD71D99B-5969-4D1B-B038-07613CF9228E}" name="Vacanță_x000a_[h]:mm" dataDxfId="8"/>
  </tableColumns>
  <tableStyleInfo name="TableStyleMedium2" showFirstColumn="1" showLastColumn="0" showRowStripes="1" showColumnStripes="0"/>
  <extLst>
    <ext xmlns:x14="http://schemas.microsoft.com/office/spreadsheetml/2009/9/main" uri="{504A1905-F514-4f6f-8877-14C23A59335A}">
      <x14:table altTextSummary="Împărțiți timpul în Ore normale, Ore suplimentare, Ore concediu medical, Ore sărbători și Ore vacanță în acest tabel. Coloana G din acest tabel calculează automat timpul total pentru fiecare zi din săptămână. Totalul pentru săptămână se calculează automat pentru fiecare categorie imediat sub tabe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TimpSăptămâna2" displayName="TimpSăptămâna2" ref="A17:D24" totalsRowShown="0" headerRowDxfId="36" dataDxfId="35" tableBorderDxfId="34">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Zi a săptămânii" dataDxfId="18">
      <calculatedColumnFormula>A17+1</calculatedColumnFormula>
    </tableColumn>
    <tableColumn id="2" xr3:uid="{BCC6F48D-C6D2-4D1C-9C72-68418FF1D1D1}" name="Ora sosirii" dataDxfId="15"/>
    <tableColumn id="3" xr3:uid="{2AB5FEA2-436C-4712-BC1F-76D8785BC4CB}" name="Pauze_x000a_(minute)" dataDxfId="33"/>
    <tableColumn id="4" xr3:uid="{7902BB71-D1CD-4EC4-BED2-0A23C5CE00F2}" name="Pauză" dataDxfId="14"/>
  </tableColumns>
  <tableStyleInfo name="TableStyleMedium2" showFirstColumn="1" showLastColumn="0" showRowStripes="1" showColumnStripes="0"/>
  <extLst>
    <ext xmlns:x14="http://schemas.microsoft.com/office/spreadsheetml/2009/9/main" uri="{504A1905-F514-4f6f-8877-14C23A59335A}">
      <x14:table altTextSummary="Urmăriți timpul pentru fiecare zi din a doua săptămână din acest tabel. Ziua de început a săptămânii se alege după ultima zi a săptămânii anterioare înregistrate în tabelul Timp săptămâna 1."/>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DefalcareSăptămâna2" displayName="DefalcareSăptămâna2" ref="F17:K24" headerRowDxfId="32" dataDxfId="0">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Total_x000a_[h]:mm" totalsRowLabel="Total" dataDxfId="6" totalsRowDxfId="31">
      <calculatedColumnFormula>MROUND((IF(OR(B18="",D18=""),0,IF(D18&lt;B18,D18+1-B18,D18-B18))-C18/1440),1/1440)</calculatedColumnFormula>
    </tableColumn>
    <tableColumn id="2" xr3:uid="{D83BC574-D19E-4A38-B74A-DBB7077A3F47}" name="Ore obișnuite_x000a_[h]:mm" dataDxfId="5" totalsRowDxfId="30"/>
    <tableColumn id="3" xr3:uid="{BB4E3C4E-F96F-4A73-AE63-30F72E93F87C}" name="Ore suplimentare_x000a_[h]:mm" dataDxfId="4" totalsRowDxfId="29"/>
    <tableColumn id="4" xr3:uid="{D0989223-D47C-4886-A250-E68512C37A87}" name="Concediu medical_x000a_[h]:mm" dataDxfId="3" totalsRowDxfId="28"/>
    <tableColumn id="5" xr3:uid="{08B2B68A-21F4-4897-89DF-8226A098DD8A}" name="Sărbători_x000a_[h]:mm" dataDxfId="2" totalsRowDxfId="27"/>
    <tableColumn id="6" xr3:uid="{D2CDB383-0ABA-4980-A10D-E413B7B160E5}" name="Vacanță_x000a_[h]:mm" totalsRowFunction="count" dataDxfId="1" totalsRowDxfId="26"/>
  </tableColumns>
  <tableStyleInfo name="TableStyleMedium2" showFirstColumn="1" showLastColumn="0" showRowStripes="1" showColumnStripes="0"/>
  <extLst>
    <ext xmlns:x14="http://schemas.microsoft.com/office/spreadsheetml/2009/9/main" uri="{504A1905-F514-4f6f-8877-14C23A59335A}">
      <x14:table altTextSummary="Împărțiți timpul în Ore normale, Ore suplimentare, Ore concediu medical, Ore sărbători și Ore vacanță în acest tabel pentru urmărirea timpului în a doua săptămână. Coloana G din acest tabel calculează automat timpul total pentru fiecare zi din săptămână. Totalul pentru săptămână se calculează automat pentru fiecare categorie imediat sub tabel."/>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TarifPeOră" displayName="TarifPeOră"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Coloana1" dataDxfId="25" dataCellStyle="Normal"/>
    <tableColumn id="2" xr3:uid="{069F8AEE-8755-45F7-8979-AE6E8F82BA6E}" name="Ore obișnuite" dataDxfId="24">
      <calculatedColumnFormula>ROUND((G24+G14)*24*G27,2)</calculatedColumnFormula>
    </tableColumn>
    <tableColumn id="3" xr3:uid="{226B57E1-FB02-4033-A5BE-9DA8E24BB60D}" name="Ore suplimentare" dataDxfId="23">
      <calculatedColumnFormula>ROUND((H24+H14)*24*H27,2)</calculatedColumnFormula>
    </tableColumn>
    <tableColumn id="4" xr3:uid="{6EE04012-C2D5-4A70-8F77-F47EFBB2A20E}" name="Concediu medical" dataDxfId="22">
      <calculatedColumnFormula>ROUND((I24+I14)*24*I27,2)</calculatedColumnFormula>
    </tableColumn>
    <tableColumn id="5" xr3:uid="{919C7435-5B52-4BF0-A776-D8CBE5F5967A}" name="Sărbători" dataDxfId="21">
      <calculatedColumnFormula>ROUND((J24+J14)*24*J27,2)</calculatedColumnFormula>
    </tableColumn>
    <tableColumn id="6" xr3:uid="{35FA5A78-FAF8-4870-A653-E29A9BB3A0AA}" name="Vacanță" dataDxfId="20">
      <calculatedColumnFormula>ROUND((K24+K14)*24*K27,2)</calculatedColumnFormula>
    </tableColumn>
  </tableColumns>
  <tableStyleInfo name="Tarif pe oră2" showFirstColumn="1" showLastColumn="0" showRowStripes="1" showColumnStripes="0"/>
  <extLst>
    <ext xmlns:x14="http://schemas.microsoft.com/office/spreadsheetml/2009/9/main" uri="{504A1905-F514-4f6f-8877-14C23A59335A}">
      <x14:table altTextSummary="Introduceți în acest tabel tariful pe oră pentru Ore normale, Ore suplimentare, Ore concediu medical, Ore sărbători și Ore vacanță. Salariul total se calculează automat."/>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printerSettings" Target="/xl/printerSettings/printerSettings12.bin" Id="rId3" /><Relationship Type="http://schemas.openxmlformats.org/officeDocument/2006/relationships/table" Target="/xl/tables/table32.xml" Id="rId7"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12.xml" Id="rId4" /><Relationship Type="http://schemas.openxmlformats.org/officeDocument/2006/relationships/table" Target="/xl/tables/table55.xml" Id="rId9"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drawing" Target="/xl/drawings/drawing21.xml" Id="rId4" /><Relationship Type="http://schemas.openxmlformats.org/officeDocument/2006/relationships/hyperlink" Target="https://www.vertex42.com/ExcelTemplates/timesheets.html?utm_source=ms&amp;utm_medium=file&amp;utm_campaign=office&amp;utm_content=text" TargetMode="External" Id="rId2" /><Relationship Type="http://schemas.openxmlformats.org/officeDocument/2006/relationships/hyperlink" Target="https://www.vertex42.com/ExcelTemplates/timesheets.html?utm_source=ms&amp;utm_medium=file&amp;utm_campaign=office&amp;utm_content=url"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zoomScaleNormal="100" workbookViewId="0">
      <selection sqref="A1:E1"/>
    </sheetView>
  </sheetViews>
  <sheetFormatPr defaultColWidth="9.140625" defaultRowHeight="30" customHeight="1" x14ac:dyDescent="0.2"/>
  <cols>
    <col min="1" max="1" width="15.7109375" style="4" customWidth="1"/>
    <col min="2" max="2" width="14" style="4" customWidth="1"/>
    <col min="3" max="3" width="10.28515625" style="4" customWidth="1"/>
    <col min="4" max="4" width="10.42578125" style="4" customWidth="1"/>
    <col min="5" max="5" width="2.5703125" style="4" customWidth="1"/>
    <col min="6" max="7" width="13.85546875" style="4" customWidth="1"/>
    <col min="8" max="8" width="17.5703125" style="4" customWidth="1"/>
    <col min="9" max="9" width="18.28515625" style="4" customWidth="1"/>
    <col min="10" max="10" width="12.5703125" style="4" customWidth="1"/>
    <col min="11" max="11" width="13" style="4" customWidth="1"/>
    <col min="12" max="12" width="2.7109375" customWidth="1"/>
    <col min="13" max="13" width="44.5703125" customWidth="1"/>
  </cols>
  <sheetData>
    <row r="1" spans="1:14" s="1" customFormat="1" ht="54.95" customHeight="1" x14ac:dyDescent="0.2">
      <c r="A1" s="43" t="s">
        <v>0</v>
      </c>
      <c r="B1" s="43"/>
      <c r="C1" s="43"/>
      <c r="D1" s="43"/>
      <c r="E1" s="43"/>
      <c r="F1" s="42" t="s">
        <v>15</v>
      </c>
      <c r="G1" s="42"/>
      <c r="H1" s="42"/>
      <c r="I1" s="42"/>
      <c r="J1" s="42"/>
      <c r="K1" s="42"/>
    </row>
    <row r="2" spans="1:14" s="2" customFormat="1" ht="30" customHeight="1" x14ac:dyDescent="0.25">
      <c r="A2" s="44" t="s">
        <v>1</v>
      </c>
      <c r="B2" s="44"/>
      <c r="C2" s="44"/>
      <c r="D2" s="38" t="s">
        <v>10</v>
      </c>
      <c r="E2" s="38"/>
      <c r="F2" s="38"/>
      <c r="G2" s="36"/>
      <c r="H2" s="36"/>
      <c r="I2" s="36"/>
      <c r="J2" s="36"/>
      <c r="K2" s="36"/>
      <c r="M2" s="16" t="s">
        <v>32</v>
      </c>
      <c r="N2" s="17"/>
    </row>
    <row r="3" spans="1:14" s="2" customFormat="1" ht="30" customHeight="1" x14ac:dyDescent="0.25">
      <c r="A3" s="44" t="s">
        <v>2</v>
      </c>
      <c r="B3" s="44"/>
      <c r="C3" s="44"/>
      <c r="D3" s="38" t="s">
        <v>11</v>
      </c>
      <c r="E3" s="38"/>
      <c r="F3" s="38"/>
      <c r="G3" s="37"/>
      <c r="H3" s="37"/>
      <c r="I3" s="37"/>
      <c r="J3" s="37"/>
      <c r="K3" s="37"/>
      <c r="M3" s="17" t="s">
        <v>33</v>
      </c>
    </row>
    <row r="4" spans="1:14" s="2" customFormat="1" ht="30" customHeight="1" x14ac:dyDescent="0.25">
      <c r="A4" s="44" t="s">
        <v>3</v>
      </c>
      <c r="B4" s="44"/>
      <c r="C4" s="44"/>
      <c r="D4" s="38" t="s">
        <v>12</v>
      </c>
      <c r="E4" s="38"/>
      <c r="F4" s="38"/>
      <c r="G4" s="35">
        <f ca="1">TODAY()</f>
        <v>44572</v>
      </c>
      <c r="H4" s="35"/>
      <c r="M4" s="18" t="s">
        <v>34</v>
      </c>
    </row>
    <row r="5" spans="1:14" s="2" customFormat="1" ht="30" customHeight="1" x14ac:dyDescent="0.25">
      <c r="A5" s="39" t="s">
        <v>4</v>
      </c>
      <c r="B5" s="39"/>
      <c r="C5" s="39"/>
      <c r="D5" s="9"/>
      <c r="E5" s="9"/>
      <c r="F5" s="8"/>
      <c r="G5" s="10"/>
      <c r="H5" s="10"/>
      <c r="I5" s="9"/>
      <c r="J5" s="9"/>
      <c r="K5" s="9"/>
    </row>
    <row r="6" spans="1:14" ht="15" customHeight="1" x14ac:dyDescent="0.2">
      <c r="A6" s="5"/>
      <c r="B6" s="5"/>
      <c r="C6" s="5"/>
      <c r="D6" s="5"/>
      <c r="E6" s="5"/>
      <c r="F6" s="5"/>
      <c r="G6" s="5"/>
      <c r="H6" s="5"/>
      <c r="I6" s="5"/>
      <c r="J6" s="5"/>
      <c r="K6" s="5"/>
    </row>
    <row r="7" spans="1:14" s="2" customFormat="1" ht="30" customHeight="1" x14ac:dyDescent="0.2">
      <c r="A7" s="7" t="s">
        <v>5</v>
      </c>
      <c r="B7" s="7" t="s">
        <v>8</v>
      </c>
      <c r="C7" s="7" t="s">
        <v>9</v>
      </c>
      <c r="D7" s="7" t="s">
        <v>13</v>
      </c>
      <c r="E7" s="6"/>
      <c r="F7" s="7" t="s">
        <v>16</v>
      </c>
      <c r="G7" s="7" t="s">
        <v>22</v>
      </c>
      <c r="H7" s="7" t="s">
        <v>24</v>
      </c>
      <c r="I7" s="7" t="s">
        <v>26</v>
      </c>
      <c r="J7" s="7" t="s">
        <v>28</v>
      </c>
      <c r="K7" s="7" t="s">
        <v>30</v>
      </c>
      <c r="L7" s="3"/>
    </row>
    <row r="8" spans="1:14" s="2" customFormat="1" ht="30" customHeight="1" x14ac:dyDescent="0.2">
      <c r="A8" s="45">
        <f ca="1">Week_Starting</f>
        <v>44572</v>
      </c>
      <c r="B8" s="48">
        <v>0.37847222222222227</v>
      </c>
      <c r="C8" s="20">
        <v>15</v>
      </c>
      <c r="D8" s="48">
        <v>0.75</v>
      </c>
      <c r="E8" s="5"/>
      <c r="F8" s="51">
        <f>MROUND((IF(OR(B8="",D8=""),0,IF(D8&lt;B8,D8+1-B8,D8-B8))-C8/1440),1/1440)</f>
        <v>0.3611111111111111</v>
      </c>
      <c r="G8" s="52">
        <v>0.33333333333333331</v>
      </c>
      <c r="H8" s="52">
        <v>2.777777777777779E-2</v>
      </c>
      <c r="I8" s="52"/>
      <c r="J8" s="52"/>
      <c r="K8" s="52"/>
      <c r="L8" s="3"/>
      <c r="M8" s="18"/>
    </row>
    <row r="9" spans="1:14" s="2" customFormat="1" ht="30" customHeight="1" x14ac:dyDescent="0.2">
      <c r="A9" s="46">
        <f t="shared" ref="A9:A14" ca="1" si="0">A8+1</f>
        <v>44573</v>
      </c>
      <c r="B9" s="49">
        <v>0.37847222222222227</v>
      </c>
      <c r="C9" s="21">
        <v>30</v>
      </c>
      <c r="D9" s="49">
        <v>0.73958333333333337</v>
      </c>
      <c r="E9" s="5"/>
      <c r="F9" s="51">
        <f t="shared" ref="F9:F14" si="1">MROUND((IF(OR(B9="",D9=""),0,IF(D9&lt;B9,D9+1-B9,D9-B9))-C9/1440),1/1440)</f>
        <v>0.34027777777777779</v>
      </c>
      <c r="G9" s="53">
        <v>0.33333333333333331</v>
      </c>
      <c r="H9" s="53">
        <v>6.9444444444444753E-3</v>
      </c>
      <c r="I9" s="53"/>
      <c r="J9" s="53"/>
      <c r="K9" s="53"/>
      <c r="L9" s="3"/>
      <c r="M9" s="18"/>
    </row>
    <row r="10" spans="1:14" s="2" customFormat="1" ht="30" customHeight="1" x14ac:dyDescent="0.2">
      <c r="A10" s="46">
        <f t="shared" ca="1" si="0"/>
        <v>44574</v>
      </c>
      <c r="B10" s="49">
        <v>0.375</v>
      </c>
      <c r="C10" s="21">
        <v>45</v>
      </c>
      <c r="D10" s="49">
        <v>0.77083333333333337</v>
      </c>
      <c r="E10" s="5"/>
      <c r="F10" s="51">
        <f t="shared" si="1"/>
        <v>0.36458333333333337</v>
      </c>
      <c r="G10" s="53">
        <v>0.33333333333333331</v>
      </c>
      <c r="H10" s="53">
        <v>3.1250000000000056E-2</v>
      </c>
      <c r="I10" s="53"/>
      <c r="J10" s="53"/>
      <c r="K10" s="53"/>
      <c r="L10" s="3"/>
    </row>
    <row r="11" spans="1:14" s="2" customFormat="1" ht="30" customHeight="1" x14ac:dyDescent="0.2">
      <c r="A11" s="46">
        <f t="shared" ca="1" si="0"/>
        <v>44575</v>
      </c>
      <c r="B11" s="49">
        <v>0.375</v>
      </c>
      <c r="C11" s="21">
        <v>45</v>
      </c>
      <c r="D11" s="49">
        <v>0.77083333333333337</v>
      </c>
      <c r="E11" s="5"/>
      <c r="F11" s="51">
        <f t="shared" si="1"/>
        <v>0.36458333333333337</v>
      </c>
      <c r="G11" s="53">
        <v>0.33333333333333331</v>
      </c>
      <c r="H11" s="53">
        <v>3.1250000000000056E-2</v>
      </c>
      <c r="I11" s="53"/>
      <c r="J11" s="53"/>
      <c r="K11" s="53"/>
      <c r="L11" s="3"/>
    </row>
    <row r="12" spans="1:14" s="2" customFormat="1" ht="30" customHeight="1" x14ac:dyDescent="0.2">
      <c r="A12" s="46">
        <f t="shared" ca="1" si="0"/>
        <v>44576</v>
      </c>
      <c r="B12" s="49"/>
      <c r="C12" s="21"/>
      <c r="D12" s="49"/>
      <c r="E12" s="5"/>
      <c r="F12" s="51">
        <f t="shared" si="1"/>
        <v>0</v>
      </c>
      <c r="G12" s="53"/>
      <c r="H12" s="53"/>
      <c r="I12" s="53">
        <v>0.33333333333333331</v>
      </c>
      <c r="J12" s="53"/>
      <c r="K12" s="53"/>
      <c r="L12" s="3"/>
    </row>
    <row r="13" spans="1:14" s="2" customFormat="1" ht="30" customHeight="1" x14ac:dyDescent="0.2">
      <c r="A13" s="46">
        <f t="shared" ca="1" si="0"/>
        <v>44577</v>
      </c>
      <c r="B13" s="49"/>
      <c r="C13" s="21"/>
      <c r="D13" s="49"/>
      <c r="E13" s="5"/>
      <c r="F13" s="51">
        <f t="shared" si="1"/>
        <v>0</v>
      </c>
      <c r="G13" s="53"/>
      <c r="H13" s="53"/>
      <c r="I13" s="53"/>
      <c r="J13" s="53"/>
      <c r="K13" s="53"/>
      <c r="L13" s="3"/>
    </row>
    <row r="14" spans="1:14" s="2" customFormat="1" ht="30" customHeight="1" x14ac:dyDescent="0.2">
      <c r="A14" s="47">
        <f t="shared" ca="1" si="0"/>
        <v>44578</v>
      </c>
      <c r="B14" s="50"/>
      <c r="C14" s="23"/>
      <c r="D14" s="50"/>
      <c r="E14" s="5"/>
      <c r="F14" s="51">
        <f t="shared" si="1"/>
        <v>0</v>
      </c>
      <c r="G14" s="54"/>
      <c r="H14" s="54"/>
      <c r="I14" s="54"/>
      <c r="J14" s="54"/>
      <c r="K14" s="54"/>
      <c r="L14" s="3"/>
    </row>
    <row r="15" spans="1:14" ht="30" customHeight="1" x14ac:dyDescent="0.2">
      <c r="A15" s="40"/>
      <c r="B15" s="40"/>
      <c r="C15" s="40"/>
      <c r="D15" s="40"/>
      <c r="F15" s="11" t="s">
        <v>17</v>
      </c>
      <c r="G15" s="55">
        <f>SUM(G8:G14)</f>
        <v>1.3333333333333333</v>
      </c>
      <c r="H15" s="55">
        <f>SUM(H8:H14)</f>
        <v>9.7222222222222376E-2</v>
      </c>
      <c r="I15" s="55">
        <f>SUM(I8:I14)</f>
        <v>0.33333333333333331</v>
      </c>
      <c r="J15" s="55">
        <f>SUM(J8:J14)</f>
        <v>0</v>
      </c>
      <c r="K15" s="55">
        <f>SUM(K8:K14)</f>
        <v>0</v>
      </c>
    </row>
    <row r="16" spans="1:14" ht="15" customHeight="1" x14ac:dyDescent="0.2">
      <c r="A16" s="40"/>
      <c r="B16" s="40"/>
      <c r="C16" s="40"/>
      <c r="D16" s="40"/>
      <c r="E16" s="5"/>
      <c r="F16" s="5"/>
      <c r="G16" s="5"/>
      <c r="H16" s="5"/>
      <c r="I16" s="5"/>
      <c r="J16" s="5"/>
      <c r="K16" s="5"/>
    </row>
    <row r="17" spans="1:13" s="2" customFormat="1" ht="30" customHeight="1" x14ac:dyDescent="0.2">
      <c r="A17" s="7" t="s">
        <v>5</v>
      </c>
      <c r="B17" s="7" t="s">
        <v>8</v>
      </c>
      <c r="C17" s="7" t="s">
        <v>9</v>
      </c>
      <c r="D17" s="7" t="s">
        <v>13</v>
      </c>
      <c r="E17" s="6"/>
      <c r="F17" s="7" t="s">
        <v>16</v>
      </c>
      <c r="G17" s="7" t="s">
        <v>22</v>
      </c>
      <c r="H17" s="7" t="s">
        <v>24</v>
      </c>
      <c r="I17" s="7" t="s">
        <v>26</v>
      </c>
      <c r="J17" s="7" t="s">
        <v>28</v>
      </c>
      <c r="K17" s="7" t="s">
        <v>30</v>
      </c>
      <c r="L17" s="3"/>
      <c r="M17" s="18" t="s">
        <v>35</v>
      </c>
    </row>
    <row r="18" spans="1:13" s="2" customFormat="1" ht="30" customHeight="1" x14ac:dyDescent="0.2">
      <c r="A18" s="45">
        <f ca="1">A14+1</f>
        <v>44579</v>
      </c>
      <c r="B18" s="48"/>
      <c r="C18" s="20"/>
      <c r="D18" s="48"/>
      <c r="E18" s="5"/>
      <c r="F18" s="51">
        <f>MROUND((IF(OR(B18="",D18=""),0,IF(D18&lt;B18,D18+1-B18,D18-B18))-C18/1440),1/1440)</f>
        <v>0</v>
      </c>
      <c r="G18" s="52"/>
      <c r="H18" s="52"/>
      <c r="I18" s="52"/>
      <c r="J18" s="52"/>
      <c r="K18" s="52"/>
      <c r="L18" s="3"/>
    </row>
    <row r="19" spans="1:13" s="2" customFormat="1" ht="30" customHeight="1" x14ac:dyDescent="0.2">
      <c r="A19" s="46">
        <f t="shared" ref="A19:A24" ca="1" si="2">A18+1</f>
        <v>44580</v>
      </c>
      <c r="B19" s="49"/>
      <c r="C19" s="21"/>
      <c r="D19" s="49"/>
      <c r="E19" s="5"/>
      <c r="F19" s="51">
        <f t="shared" ref="F19:F24" si="3">MROUND((IF(OR(B19="",D19=""),0,IF(D19&lt;B19,D19+1-B19,D19-B19))-C19/1440),1/1440)</f>
        <v>0</v>
      </c>
      <c r="G19" s="53"/>
      <c r="H19" s="53"/>
      <c r="I19" s="53"/>
      <c r="J19" s="53"/>
      <c r="K19" s="53"/>
      <c r="L19" s="3"/>
    </row>
    <row r="20" spans="1:13" s="2" customFormat="1" ht="30" customHeight="1" x14ac:dyDescent="0.2">
      <c r="A20" s="46">
        <f t="shared" ca="1" si="2"/>
        <v>44581</v>
      </c>
      <c r="B20" s="49"/>
      <c r="C20" s="21"/>
      <c r="D20" s="49"/>
      <c r="E20" s="5"/>
      <c r="F20" s="51">
        <f t="shared" si="3"/>
        <v>0</v>
      </c>
      <c r="G20" s="53"/>
      <c r="H20" s="53"/>
      <c r="I20" s="53"/>
      <c r="J20" s="53"/>
      <c r="K20" s="53"/>
      <c r="L20" s="3"/>
    </row>
    <row r="21" spans="1:13" s="2" customFormat="1" ht="30" customHeight="1" x14ac:dyDescent="0.2">
      <c r="A21" s="46">
        <f t="shared" ca="1" si="2"/>
        <v>44582</v>
      </c>
      <c r="B21" s="49"/>
      <c r="C21" s="21"/>
      <c r="D21" s="49"/>
      <c r="E21" s="5"/>
      <c r="F21" s="51">
        <f t="shared" si="3"/>
        <v>0</v>
      </c>
      <c r="G21" s="53"/>
      <c r="H21" s="53"/>
      <c r="I21" s="53"/>
      <c r="J21" s="53"/>
      <c r="K21" s="53"/>
      <c r="L21" s="3"/>
    </row>
    <row r="22" spans="1:13" s="2" customFormat="1" ht="30" customHeight="1" x14ac:dyDescent="0.2">
      <c r="A22" s="46">
        <f t="shared" ca="1" si="2"/>
        <v>44583</v>
      </c>
      <c r="B22" s="49"/>
      <c r="C22" s="21"/>
      <c r="D22" s="49"/>
      <c r="E22" s="5"/>
      <c r="F22" s="51">
        <f t="shared" si="3"/>
        <v>0</v>
      </c>
      <c r="G22" s="53"/>
      <c r="H22" s="53"/>
      <c r="I22" s="53"/>
      <c r="J22" s="53"/>
      <c r="K22" s="53"/>
      <c r="L22" s="3"/>
    </row>
    <row r="23" spans="1:13" s="2" customFormat="1" ht="30" customHeight="1" x14ac:dyDescent="0.2">
      <c r="A23" s="46">
        <f t="shared" ca="1" si="2"/>
        <v>44584</v>
      </c>
      <c r="B23" s="49"/>
      <c r="C23" s="21"/>
      <c r="D23" s="49"/>
      <c r="E23" s="5"/>
      <c r="F23" s="51">
        <f t="shared" si="3"/>
        <v>0</v>
      </c>
      <c r="G23" s="53"/>
      <c r="H23" s="53"/>
      <c r="I23" s="53"/>
      <c r="J23" s="53"/>
      <c r="K23" s="53"/>
      <c r="L23" s="3"/>
    </row>
    <row r="24" spans="1:13" s="2" customFormat="1" ht="30" customHeight="1" x14ac:dyDescent="0.2">
      <c r="A24" s="47">
        <f t="shared" ca="1" si="2"/>
        <v>44585</v>
      </c>
      <c r="B24" s="50"/>
      <c r="C24" s="23"/>
      <c r="D24" s="50"/>
      <c r="E24" s="5"/>
      <c r="F24" s="51">
        <f t="shared" si="3"/>
        <v>0</v>
      </c>
      <c r="G24" s="54"/>
      <c r="H24" s="54"/>
      <c r="I24" s="54"/>
      <c r="J24" s="54"/>
      <c r="K24" s="54"/>
      <c r="L24" s="3"/>
    </row>
    <row r="25" spans="1:13" ht="30" customHeight="1" x14ac:dyDescent="0.2">
      <c r="F25" s="11" t="s">
        <v>17</v>
      </c>
      <c r="G25" s="55">
        <f>SUM(G18:G24)</f>
        <v>0</v>
      </c>
      <c r="H25" s="55">
        <f>SUM(H18:H24)</f>
        <v>0</v>
      </c>
      <c r="I25" s="55">
        <f>SUM(I18:I24)</f>
        <v>0</v>
      </c>
      <c r="J25" s="55">
        <f>SUM(J18:J24)</f>
        <v>0</v>
      </c>
      <c r="K25" s="55">
        <f>SUM(K18:K24)</f>
        <v>0</v>
      </c>
    </row>
    <row r="26" spans="1:13" ht="30" customHeight="1" x14ac:dyDescent="0.2">
      <c r="A26"/>
      <c r="B26"/>
      <c r="C26"/>
      <c r="D26"/>
      <c r="E26"/>
      <c r="F26"/>
      <c r="G26"/>
      <c r="H26"/>
      <c r="I26"/>
      <c r="J26"/>
      <c r="K26"/>
    </row>
    <row r="27" spans="1:13" ht="15" customHeight="1" x14ac:dyDescent="0.2">
      <c r="A27"/>
      <c r="B27"/>
      <c r="C27"/>
      <c r="D27"/>
      <c r="E27"/>
      <c r="F27" t="s">
        <v>18</v>
      </c>
      <c r="G27" s="29" t="s">
        <v>23</v>
      </c>
      <c r="H27" s="29" t="s">
        <v>25</v>
      </c>
      <c r="I27" s="29" t="s">
        <v>27</v>
      </c>
      <c r="J27" s="29" t="s">
        <v>29</v>
      </c>
      <c r="K27" s="29" t="s">
        <v>31</v>
      </c>
    </row>
    <row r="28" spans="1:13" s="2" customFormat="1" ht="30" customHeight="1" x14ac:dyDescent="0.2">
      <c r="A28" s="33"/>
      <c r="B28" s="33"/>
      <c r="C28" s="33"/>
      <c r="D28" s="22"/>
      <c r="F28" s="30" t="s">
        <v>19</v>
      </c>
      <c r="G28" s="32">
        <v>15</v>
      </c>
      <c r="H28" s="32">
        <f>1.5*G28</f>
        <v>22.5</v>
      </c>
      <c r="I28" s="32">
        <v>15</v>
      </c>
      <c r="J28" s="32">
        <v>15</v>
      </c>
      <c r="K28" s="32">
        <v>15</v>
      </c>
      <c r="L28" s="3"/>
      <c r="M28" s="18" t="s">
        <v>36</v>
      </c>
    </row>
    <row r="29" spans="1:13" s="2" customFormat="1" ht="30" customHeight="1" x14ac:dyDescent="0.2">
      <c r="A29" s="34" t="s">
        <v>6</v>
      </c>
      <c r="B29" s="34"/>
      <c r="C29" s="34"/>
      <c r="D29" s="24" t="s">
        <v>14</v>
      </c>
      <c r="F29" s="30" t="s">
        <v>20</v>
      </c>
      <c r="G29" s="31">
        <f>ROUND((G25+G15)*24*G28,2)</f>
        <v>480</v>
      </c>
      <c r="H29" s="31">
        <f>ROUND((H25+H15)*24*H28,2)</f>
        <v>52.5</v>
      </c>
      <c r="I29" s="31">
        <f>ROUND((I25+I15)*24*I28,2)</f>
        <v>120</v>
      </c>
      <c r="J29" s="31">
        <f>ROUND((J25+J15)*24*J28,2)</f>
        <v>0</v>
      </c>
      <c r="K29" s="31">
        <f>ROUND((K25+K15)*24*K28,2)</f>
        <v>0</v>
      </c>
      <c r="L29" s="3"/>
    </row>
    <row r="30" spans="1:13" ht="30" customHeight="1" x14ac:dyDescent="0.2">
      <c r="A30" s="33"/>
      <c r="B30" s="33"/>
      <c r="C30" s="33"/>
      <c r="D30" s="22"/>
    </row>
    <row r="31" spans="1:13" ht="30" customHeight="1" x14ac:dyDescent="0.2">
      <c r="A31" s="34" t="s">
        <v>7</v>
      </c>
      <c r="B31" s="34"/>
      <c r="C31" s="34"/>
      <c r="D31" s="24" t="s">
        <v>14</v>
      </c>
      <c r="F31" s="41" t="s">
        <v>21</v>
      </c>
      <c r="G31" s="41"/>
      <c r="H31" s="41"/>
      <c r="I31" s="41"/>
      <c r="J31" s="56">
        <f>SUM(G29:K29)</f>
        <v>652.5</v>
      </c>
      <c r="K31" s="56"/>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Format de oră incorect" error="Utilizați următorul format pentru a introduce ora: 12:00" sqref="D8:D14 B8:B14 D18:D24 B18:B24" xr:uid="{00000000-0002-0000-0000-000000000000}">
      <formula1>0</formula1>
      <formula2>0.999988425925926</formula2>
    </dataValidation>
    <dataValidation allowBlank="1" showInputMessage="1" showErrorMessage="1" promptTitle="Introducerea orelor" prompt="Introduceți orele și minutele utilizând formatul H:MM, cum ar fi 8:30 pentru 8 ore și 30 de minute sau 0:15 pentru 15 minute._x000a__x000a_[Goliți acest mesaj eliminând Validare date din aceste celule]" sqref="G8:K14" xr:uid="{00000000-0002-0000-0000-000001000000}"/>
    <dataValidation allowBlank="1" showInputMessage="1" showErrorMessage="1" prompt="Creați o foaie de pontaj săptămânală în această foaie de lucru._x000a_Titlul acestei foi de lucru se află în această celulă._x000a_Introduceți numele firmei în celula F1." sqref="A1:E1" xr:uid="{209DF43E-35F6-421D-89BA-A32592A98355}"/>
    <dataValidation allowBlank="1" showInputMessage="1" showErrorMessage="1" prompt="Introduceți adresa firmei 1 în celula A2 și numele angajatului în celula G2." sqref="A2:C2" xr:uid="{8533365D-6632-488B-9ABB-0D34FE9FA5F8}"/>
    <dataValidation allowBlank="1" showInputMessage="1" showErrorMessage="1" prompt="Introduceți adresa firmei 2 în celula A3 și numele managerului în celula G3." sqref="A3:C3" xr:uid="{C394AF93-2218-4547-B7D9-8266437EE70B}"/>
    <dataValidation allowBlank="1" showInputMessage="1" showErrorMessage="1" prompt="Introduceți localitatea, județul și codul poștal al firmei în celula A4 și data de începere a săptămânii pentru această Foaie de pontaj în celula G4." sqref="A4:C4" xr:uid="{CD3E976F-D44F-426D-B003-9E6627088530}"/>
    <dataValidation allowBlank="1" showInputMessage="1" showErrorMessage="1" prompt="Introduceți numărul de telefon al firmei în celula A5._x000a_Următoarea instrucțiune se află în celula A7." sqref="A5:C5" xr:uid="{6AADA1E4-5E54-4100-8860-01B46C67C95A}"/>
    <dataValidation allowBlank="1" showInputMessage="1" showErrorMessage="1" prompt="Două tabele pentru urmărirea timpului încep în celula A7 și F7. Coloana E este necompletată. Coloana F calculează timpul total pe baza orei de intrare, a pauzelor și a orei de ieșire. Celulele de la A7 la celula K7 conțin anteturi de tabel. " sqref="A7" xr:uid="{2B0F83E1-16A3-40EB-8AD5-C95A59AB06FE}"/>
    <dataValidation allowBlank="1" showInputMessage="1" showErrorMessage="1" prompt="Ziua săptămânii este în A8, ora de intrare, pauzele și ora de ieșire de la B8 la D8, orele de lucru, suplimentare, de concediu medical si privind sărbătorile legale de la G8 la K8. Numărul total de ore se calculează automat în F8." sqref="A8" xr:uid="{8106E904-5983-455C-8B7D-DC4E9470B2B6}"/>
    <dataValidation allowBlank="1" showInputMessage="1" showErrorMessage="1" prompt="Ziua săptămânii este în A9, ora de intrare, pauzele și ora de ieșire de la B9 la D9, orele de lucru, suplimentare, de concediu, de sărbătoare și de concediu medical de la G9 la K9. Numărul total de ore se calculează automat în F9." sqref="A9" xr:uid="{2E2EB2F9-B06D-4D72-8860-6190F1B982B9}"/>
    <dataValidation allowBlank="1" showInputMessage="1" showErrorMessage="1" prompt="Ziua săptămânii este în A10, ora de intrare, pauzele și ora de ieșire de la B10 la D10, orele de lucru, suplimentare, de concediu, de sărbătoare și de concediu medical de la G10 la K10. Numărul total de ore se calculează automat în F10." sqref="A10" xr:uid="{901F4335-440A-413E-9EA7-24F47C54175C}"/>
    <dataValidation allowBlank="1" showInputMessage="1" showErrorMessage="1" prompt="Ziua săptămânii este în A11, ora de intrare, pauzele și ora de ieșire de la B11 la D11, orele de lucru, suplimentare, de concediu, de sărbătoare și de concediu medical de la G11 la K11. Numărul total de ore se calculează automat în F11." sqref="A11" xr:uid="{84C16AF0-4B20-4F9E-96F2-0C54387AC211}"/>
    <dataValidation allowBlank="1" showInputMessage="1" showErrorMessage="1" prompt="Ziua săptămânii este în A12, ora de intrare, pauzele și ora de ieșire de la B12 la D12, orele de lucru, suplimentare, de concediu, de sărbătoare și de concediu medical de la G12 la K12. Numărul total de ore se calculează automat în F12." sqref="A12" xr:uid="{EA39524C-7850-4458-AE8D-4397192EACF3}"/>
    <dataValidation allowBlank="1" showInputMessage="1" showErrorMessage="1" prompt="Ziua săptămânii este în A13, ora de intrare, pauzele și ora de ieșire de la B13 la D13, orele de lucru, suplimentare, de concediu, de sărbătoare și de concediu medical de la G13 la K13. Numărul total de ore se calculează automat în F13." sqref="A13" xr:uid="{1CC8F4A5-414B-4B79-97E8-1EAD633DF10D}"/>
    <dataValidation allowBlank="1" showInputMessage="1" showErrorMessage="1" prompt="Ziua săptămânii este în A14, ora de intrare, pauzele și ora de ieșire de la B14 la D14, orele de lucru, suplimentare, de concediu, de sărbătoare și de concediu medical de la F14 la K14. Numărul total de ore se calculează automat în F14." sqref="A14" xr:uid="{78E5E6A0-838C-4DE7-B44B-1B433EAB59AD}"/>
    <dataValidation allowBlank="1" showInputMessage="1" showErrorMessage="1" prompt="2 tabele de urmărire pentru a doua săptămână de la A17 la F17. Coloana E este necompletată, iar F din al doilea tabel calculează timpul total (ora intrare/ieșire și pauze). A17-K17 au anteturi de tabel. Ascundeți a doua săptămână pentru pontaj săptămânal" sqref="A17" xr:uid="{A59E7A9D-47DA-451E-9272-54A5A4D1B7EC}"/>
    <dataValidation allowBlank="1" showInputMessage="1" showErrorMessage="1" prompt="Ziua săptămânii este în A18, ora de intrare, pauzele și ora de ieșire de la B18 la D18, orele de lucru, suplimentare, de concediu, de sărbătoare și de concediu medical de la G18 la K18. Numărul total de ore se calculează automat în F18." sqref="A18" xr:uid="{E2E93BD3-480F-4746-A4FB-4854610BE261}"/>
    <dataValidation allowBlank="1" showInputMessage="1" showErrorMessage="1" prompt="Ziua săptămânii este în A19, ora de intrare, pauzele și ora de ieșire de la B19 la D19, orele de lucru, suplimentare, de concediu, de sărbătoare și de concediu medical de la G19 la K19. Numărul total de ore se calculează automat în F19." sqref="A19" xr:uid="{7478044C-48B4-488F-A2C7-46618ED1962E}"/>
    <dataValidation allowBlank="1" showInputMessage="1" showErrorMessage="1" prompt="Ziua săptămânii este în A20, ora de intrare, pauzele și ora de ieșire de la B20 la D20, orele de lucru, suplimentare, de concediu, de sărbătoare și de concediu medical de la G20 la K20. Numărul total de ore se calculează automat în F20." sqref="A20" xr:uid="{9F4F8A71-F4E7-40BF-8C94-F0E7ADC400A7}"/>
    <dataValidation allowBlank="1" showInputMessage="1" showErrorMessage="1" prompt="Ziua săptămânii este în A21, ora de intrare, pauzele și ora de ieșire de la B21 la D21, orele de lucru, suplimentare, de concediu, de sărbătoare și de concediu medical de la G21 la K21. Numărul total de ore se calculează automat în F21." sqref="A21" xr:uid="{63CA1A46-3015-473D-BF67-79294A76E218}"/>
    <dataValidation allowBlank="1" showInputMessage="1" showErrorMessage="1" prompt="Ziua săptămânii este în A22, ora de intrare, pauzele și ora de ieșire de la B22 la D22, orele de lucru, suplimentare, de concediu, de sărbătoare și de concediu medical de la G22 la K22. Numărul total de ore se calculează automat în F22." sqref="A22" xr:uid="{18C70986-46F1-4A33-9652-2377BDB32496}"/>
    <dataValidation allowBlank="1" showInputMessage="1" showErrorMessage="1" prompt="Ziua săptămânii este în A23, ora de intrare, pauzele și ora de ieșire de la B23 la D23, orele de lucru, suplimentare, de concediu, de sărbătoare și de concediu medical de la G23 la K23. Numărul total de ore se calculează automat în F23." sqref="A23" xr:uid="{5D8D859E-959F-4559-B9E1-064848ADD7B2}"/>
    <dataValidation allowBlank="1" showInputMessage="1" showErrorMessage="1" prompt="Ziua săptămânii este în A24, ora de intrare, pauzele și ora de ieșire de la B24 la D24, orele de lucru, suplimentare, de concediu, de sărbătoare și de concediu medical de la G24 la K24. Numărul total de ore se calculează automat în F24." sqref="A24" xr:uid="{088CF8DE-4667-44B9-871A-D9023D7E84F8}"/>
    <dataValidation allowBlank="1" showInputMessage="1" showErrorMessage="1" prompt="Totalul săptămânal de ore de lucru, suplimentare, de concediu, de sărbătoare și de concediu medical este calculat automat în celulele G25 până la K25._x000a_Continuați la A27 pentru următoarea instrucțiune._x000a_" sqref="A25" xr:uid="{35073376-6CF4-489A-9D9A-2800AA777C42}"/>
    <dataValidation allowBlank="1" showInputMessage="1" showErrorMessage="1" prompt="Etichete pentru ore de lucru, suplimentare, de concediu, de sărbătoare și de concediu medical se află în celulele G27 până la K27. Introduceți tariful de plată pe oră pentru aceste titluri în celulele G28 până la K28." sqref="A27" xr:uid="{C8901482-2C0C-4C84-8CB0-F7430774459E}"/>
    <dataValidation allowBlank="1" showInputMessage="1" showErrorMessage="1" prompt="Introduceți semnătura angajatului în A28, urmată de data în D28._x000a_Introduceți rata per oră în celulele G28 până la K28._x000a_Ștergeți rândurile de rată și plată dacă nu aveți nevoie de ele." sqref="A28:C28" xr:uid="{65C92C51-5D87-436A-8E2D-A659C225E0BB}"/>
    <dataValidation allowBlank="1" showInputMessage="1" showErrorMessage="1" prompt="Eticheta semnătură angajat este în A29, iar eticheta dată în D29. _x000a_Plata totală este calculată automat pentru orele de lucru, suplimentare, de concediu, de sărbătoare și de concediu medical de la G29 la K29._x000a_Total de plată se află în J31." sqref="A29:C29" xr:uid="{3525AD42-C283-4F61-8893-FFD810D39801}"/>
    <dataValidation allowBlank="1" showInputMessage="1" showErrorMessage="1" prompt="Introduceți semnătura managerului în celula A30, urmată de dată în celula D30." sqref="A30:C30" xr:uid="{B928BA84-BA99-439C-B3AB-C9AE2575F06B}"/>
    <dataValidation allowBlank="1" showInputMessage="1" showErrorMessage="1" prompt="Eticheta de semnătură manager este în A31 și eticheta dată este în D31._x000a_Total de plată este în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62" orientation="portrait" horizontalDpi="1200" verticalDpi="1200" r:id="rId3"/>
  <headerFooter differentFirst="1">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zoomScaleNormal="100" workbookViewId="0"/>
  </sheetViews>
  <sheetFormatPr defaultColWidth="9.140625" defaultRowHeight="12.75" x14ac:dyDescent="0.2"/>
  <cols>
    <col min="1" max="1" width="78.7109375" style="13" customWidth="1"/>
    <col min="2" max="16384" width="9.140625" style="4"/>
  </cols>
  <sheetData>
    <row r="1" spans="1:2" ht="46.5" customHeight="1" x14ac:dyDescent="0.2"/>
    <row r="2" spans="1:2" s="15" customFormat="1" ht="15.75" x14ac:dyDescent="0.2">
      <c r="A2" s="19" t="s">
        <v>32</v>
      </c>
      <c r="B2" s="19"/>
    </row>
    <row r="3" spans="1:2" s="27" customFormat="1" ht="27" customHeight="1" x14ac:dyDescent="0.2">
      <c r="A3" s="26" t="s">
        <v>33</v>
      </c>
      <c r="B3" s="26"/>
    </row>
    <row r="4" spans="1:2" s="27" customFormat="1" ht="26.25" customHeight="1" x14ac:dyDescent="0.4">
      <c r="A4" s="25" t="s">
        <v>37</v>
      </c>
      <c r="B4" s="26"/>
    </row>
    <row r="5" spans="1:2" s="27" customFormat="1" ht="225" x14ac:dyDescent="0.2">
      <c r="A5" s="28" t="s">
        <v>38</v>
      </c>
      <c r="B5" s="26"/>
    </row>
    <row r="6" spans="1:2" s="14" customFormat="1" ht="26.25" customHeight="1" x14ac:dyDescent="0.4">
      <c r="A6" s="25" t="s">
        <v>39</v>
      </c>
    </row>
    <row r="7" spans="1:2" ht="91.5" customHeight="1" x14ac:dyDescent="0.2">
      <c r="A7" s="12" t="s">
        <v>40</v>
      </c>
    </row>
    <row r="8" spans="1:2" ht="90" x14ac:dyDescent="0.2">
      <c r="A8" s="12" t="s">
        <v>41</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1.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TM67403092</ap:Template>
  <ap:ScaleCrop>false</ap:ScaleCrop>
  <ap:HeadingPairs>
    <vt:vector baseType="variant" size="4">
      <vt:variant>
        <vt:lpstr>Foi de lucru</vt:lpstr>
      </vt:variant>
      <vt:variant>
        <vt:i4>2</vt:i4>
      </vt:variant>
      <vt:variant>
        <vt:lpstr>Zone denumite</vt:lpstr>
      </vt:variant>
      <vt:variant>
        <vt:i4>2</vt:i4>
      </vt:variant>
    </vt:vector>
  </ap:HeadingPairs>
  <ap:TitlesOfParts>
    <vt:vector baseType="lpstr" size="4">
      <vt:lpstr>Foaie de pontaj</vt:lpstr>
      <vt:lpstr>Despre</vt:lpstr>
      <vt:lpstr>Week_Starting</vt:lpstr>
      <vt:lpstr>'Foaie de pontaj'!Zona_de_imprimat</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2022-01-11T02:54:44Z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