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0"/>
  <workbookPr filterPrivacy="1"/>
  <xr:revisionPtr revIDLastSave="0" documentId="13_ncr:1_{C07D5C9A-02C4-4986-A547-1403073CE18B}" xr6:coauthVersionLast="47" xr6:coauthVersionMax="47" xr10:uidLastSave="{00000000-0000-0000-0000-000000000000}"/>
  <bookViews>
    <workbookView xWindow="-120" yWindow="-120" windowWidth="29040" windowHeight="17640" tabRatio="748" xr2:uid="{00000000-000D-0000-FFFF-FFFF00000000}"/>
  </bookViews>
  <sheets>
    <sheet name="Factură" sheetId="5" r:id="rId1"/>
  </sheets>
  <definedNames>
    <definedName name="_xlnm.Print_Area" localSheetId="0">Factură!$A$1:$F$26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/>
  <c r="E16" i="5"/>
  <c r="E17" i="5"/>
  <c r="E18" i="5"/>
  <c r="E19" i="5"/>
  <c r="E20" i="5"/>
  <c r="E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<sst xmlns="http://schemas.openxmlformats.org/spreadsheetml/2006/main" count="35" uniqueCount="34">
  <si>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Numele firmei</t>
  </si>
  <si>
    <t>FACTURAT CĂTRE:</t>
  </si>
  <si>
    <t>Amari Rivera</t>
  </si>
  <si>
    <t>Haute Health Club</t>
  </si>
  <si>
    <t>432 1st Avenue</t>
  </si>
  <si>
    <t>Seattle, WA 54321</t>
  </si>
  <si>
    <t>Număr de telefon</t>
  </si>
  <si>
    <t>CANTITATE</t>
  </si>
  <si>
    <t>Subtotal</t>
  </si>
  <si>
    <t>Efectuați toate cecurile plătibile către Elite Health &amp; Fitness. Dacă aveți întrebări legate de această factură, contactați-l pe Jacob Hancock la (111) 234-5678, company@interestingsite.com.</t>
  </si>
  <si>
    <t>Vă mulțumim pentru colaborare!</t>
  </si>
  <si>
    <t>DESCRIERE</t>
  </si>
  <si>
    <t>Numărul articol 1</t>
  </si>
  <si>
    <t>Numărul articol 2</t>
  </si>
  <si>
    <t>INFORMAȚII:</t>
  </si>
  <si>
    <t>PREȚ UNITAR</t>
  </si>
  <si>
    <t>FACTURĂ</t>
  </si>
  <si>
    <t>SUMA</t>
  </si>
  <si>
    <t xml:space="preserve">Credit  </t>
  </si>
  <si>
    <t xml:space="preserve">Reducere suplimentară  </t>
  </si>
  <si>
    <t>SOLD SCADENT</t>
  </si>
  <si>
    <t>CONTACT</t>
  </si>
  <si>
    <t>123 Main St</t>
  </si>
  <si>
    <t>REDUCERE APLICATĂ</t>
  </si>
  <si>
    <r>
      <rPr>
        <b/>
        <sz val="10"/>
        <color theme="3"/>
        <rFont val="Arial"/>
        <family val="2"/>
        <charset val="238"/>
      </rPr>
      <t>Data:</t>
    </r>
    <r>
      <rPr>
        <sz val="10"/>
        <color theme="3"/>
        <rFont val="Arial"/>
        <family val="2"/>
        <charset val="238"/>
      </rPr>
      <t xml:space="preserve"> 23.12</t>
    </r>
  </si>
  <si>
    <r>
      <rPr>
        <b/>
        <sz val="10"/>
        <color theme="3"/>
        <rFont val="Arial"/>
        <family val="2"/>
        <charset val="238"/>
      </rPr>
      <t>Nr. factură:</t>
    </r>
    <r>
      <rPr>
        <sz val="10"/>
        <color theme="3"/>
        <rFont val="Arial"/>
        <family val="2"/>
        <charset val="238"/>
      </rPr>
      <t xml:space="preserve"> 1111</t>
    </r>
  </si>
  <si>
    <r>
      <rPr>
        <b/>
        <sz val="10"/>
        <color theme="3"/>
        <rFont val="Arial"/>
        <family val="2"/>
        <charset val="238"/>
      </rPr>
      <t>Pentru:</t>
    </r>
    <r>
      <rPr>
        <sz val="10"/>
        <color theme="3"/>
        <rFont val="Arial"/>
        <family val="2"/>
        <charset val="238"/>
      </rPr>
      <t xml:space="preserve"> PO #123456</t>
    </r>
  </si>
  <si>
    <r>
      <t xml:space="preserve">Telefon: </t>
    </r>
    <r>
      <rPr>
        <sz val="10"/>
        <color theme="3"/>
        <rFont val="Arial"/>
        <family val="2"/>
        <charset val="238"/>
      </rPr>
      <t>(111) 234-5678</t>
    </r>
  </si>
  <si>
    <r>
      <t xml:space="preserve">Proiect: </t>
    </r>
    <r>
      <rPr>
        <sz val="10"/>
        <color theme="3"/>
        <rFont val="Arial"/>
        <family val="2"/>
        <charset val="238"/>
      </rPr>
      <t>Descriere</t>
    </r>
  </si>
  <si>
    <r>
      <t xml:space="preserve">Fax: </t>
    </r>
    <r>
      <rPr>
        <sz val="10"/>
        <color theme="3"/>
        <rFont val="Arial"/>
        <family val="2"/>
        <charset val="238"/>
      </rPr>
      <t>(111) 910-9876</t>
    </r>
  </si>
  <si>
    <r>
      <t>Sold scadent la:</t>
    </r>
    <r>
      <rPr>
        <sz val="10"/>
        <color theme="3"/>
        <rFont val="Arial"/>
        <family val="2"/>
        <charset val="238"/>
      </rPr>
      <t xml:space="preserve"> Dată</t>
    </r>
  </si>
  <si>
    <r>
      <rPr>
        <b/>
        <sz val="10"/>
        <color theme="3"/>
        <rFont val="Arial"/>
        <family val="2"/>
        <charset val="238"/>
      </rPr>
      <t xml:space="preserve">Email: </t>
    </r>
    <r>
      <rPr>
        <sz val="10"/>
        <color theme="3"/>
        <rFont val="Arial"/>
        <family val="2"/>
        <charset val="238"/>
      </rPr>
      <t>company@interestingsite.com</t>
    </r>
  </si>
  <si>
    <t>Numărul articol 3</t>
  </si>
  <si>
    <t>Numărul articol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</si>
</sst>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\ &quot;lei&quot;_-;\-* #,##0\ &quot;lei&quot;_-;_-* &quot;-&quot;\ &quot;lei&quot;_-;_-@_-"/>
    <numFmt numFmtId="167" formatCode="dd/mm/yy;@"/>
    <numFmt numFmtId="168" formatCode="_-* #,##0.00\ [$lei-418]_-;\-* #,##0.00\ [$lei-418]_-;_-* &quot;-&quot;??\ [$lei-418]_-;_-@_-"/>
    <numFmt numFmtId="169" formatCode="_-* #,##0.00\ [$lei-418]_-"/>
  </numFmts>
  <fonts count="43">
    <font>
      <sz val="11"/>
      <name val="Arial"/>
      <family val="2"/>
      <charset val="238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sz val="10"/>
      <name val="Century Gothic (Body)"/>
    </font>
    <font>
      <b/>
      <sz val="70"/>
      <color theme="3"/>
      <name val="Century Gothic (Headings)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48"/>
      <color theme="5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  <charset val="238"/>
    </font>
    <font>
      <i/>
      <sz val="10"/>
      <color theme="3"/>
      <name val="Arial"/>
      <family val="2"/>
      <charset val="238"/>
    </font>
    <font>
      <b/>
      <sz val="70"/>
      <color theme="3"/>
      <name val="Arial"/>
      <family val="2"/>
      <charset val="238"/>
    </font>
    <font>
      <b/>
      <sz val="48"/>
      <color theme="3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2" borderId="0">
      <alignment horizontal="left" vertical="center"/>
    </xf>
    <xf numFmtId="0" fontId="28" fillId="3" borderId="0">
      <alignment vertical="center"/>
    </xf>
    <xf numFmtId="0" fontId="6" fillId="2" borderId="1" applyFont="0">
      <alignment horizontal="left"/>
    </xf>
    <xf numFmtId="0" fontId="24" fillId="2" borderId="0" applyFont="0" applyAlignment="0">
      <alignment horizontal="left" vertical="top" wrapText="1" indent="1"/>
    </xf>
    <xf numFmtId="0" fontId="16" fillId="0" borderId="0" applyFont="0" applyAlignment="0">
      <alignment horizontal="left" vertical="top" wrapText="1" indent="1"/>
    </xf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4" fillId="9" borderId="0" applyNumberFormat="0" applyBorder="0" applyAlignment="0" applyProtection="0"/>
    <xf numFmtId="0" fontId="27" fillId="10" borderId="0" applyNumberFormat="0" applyBorder="0" applyAlignment="0" applyProtection="0"/>
    <xf numFmtId="0" fontId="25" fillId="11" borderId="6" applyNumberFormat="0" applyAlignment="0" applyProtection="0"/>
    <xf numFmtId="0" fontId="29" fillId="12" borderId="7" applyNumberFormat="0" applyAlignment="0" applyProtection="0"/>
    <xf numFmtId="0" fontId="15" fillId="12" borderId="6" applyNumberFormat="0" applyAlignment="0" applyProtection="0"/>
    <xf numFmtId="0" fontId="26" fillId="0" borderId="8" applyNumberFormat="0" applyFill="0" applyAlignment="0" applyProtection="0"/>
    <xf numFmtId="0" fontId="17" fillId="13" borderId="9" applyNumberFormat="0" applyAlignment="0" applyProtection="0"/>
    <xf numFmtId="0" fontId="32" fillId="0" borderId="0" applyNumberFormat="0" applyFill="0" applyBorder="0" applyAlignment="0" applyProtection="0"/>
    <xf numFmtId="0" fontId="18" fillId="14" borderId="10" applyNumberFormat="0" applyFont="0" applyAlignment="0" applyProtection="0"/>
    <xf numFmtId="0" fontId="19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4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8" fillId="0" borderId="0" xfId="0" applyFont="1" applyAlignment="1">
      <alignment horizontal="left" indent="1"/>
    </xf>
    <xf numFmtId="0" fontId="7" fillId="5" borderId="0" xfId="4" applyFont="1" applyFill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" fillId="4" borderId="0" xfId="5" applyFill="1" applyBorder="1" applyAlignment="1">
      <alignment horizontal="left" wrapText="1" indent="5"/>
    </xf>
    <xf numFmtId="0" fontId="4" fillId="4" borderId="0" xfId="5" applyFont="1" applyFill="1" applyBorder="1" applyAlignment="1">
      <alignment horizontal="left" indent="5"/>
    </xf>
    <xf numFmtId="0" fontId="7" fillId="5" borderId="0" xfId="4" applyFont="1" applyFill="1" applyAlignment="1">
      <alignment horizontal="right" vertical="center" indent="5"/>
    </xf>
    <xf numFmtId="0" fontId="8" fillId="0" borderId="0" xfId="0" applyFont="1" applyAlignment="1">
      <alignment horizontal="right" indent="5"/>
    </xf>
    <xf numFmtId="0" fontId="1" fillId="0" borderId="0" xfId="0" applyFont="1" applyAlignment="1">
      <alignment horizontal="center"/>
    </xf>
    <xf numFmtId="0" fontId="37" fillId="5" borderId="0" xfId="4" applyFont="1" applyFill="1" applyAlignment="1">
      <alignment horizontal="left" vertical="center" indent="5"/>
    </xf>
    <xf numFmtId="0" fontId="37" fillId="5" borderId="0" xfId="4" applyFont="1" applyFill="1" applyAlignment="1">
      <alignment horizontal="center" vertical="center"/>
    </xf>
    <xf numFmtId="0" fontId="37" fillId="5" borderId="0" xfId="4" applyFont="1" applyFill="1" applyAlignment="1">
      <alignment horizontal="right" vertical="center" indent="5"/>
    </xf>
    <xf numFmtId="0" fontId="38" fillId="4" borderId="0" xfId="0" applyFont="1" applyFill="1" applyAlignment="1">
      <alignment horizontal="left" indent="5"/>
    </xf>
    <xf numFmtId="0" fontId="33" fillId="4" borderId="0" xfId="0" applyFont="1" applyFill="1" applyAlignment="1">
      <alignment horizontal="left" indent="1"/>
    </xf>
    <xf numFmtId="167" fontId="33" fillId="4" borderId="0" xfId="0" quotePrefix="1" applyNumberFormat="1" applyFont="1" applyFill="1" applyAlignment="1">
      <alignment horizontal="center"/>
    </xf>
    <xf numFmtId="0" fontId="33" fillId="4" borderId="0" xfId="0" applyFont="1" applyFill="1" applyAlignment="1">
      <alignment horizontal="right" indent="5"/>
    </xf>
    <xf numFmtId="0" fontId="33" fillId="4" borderId="0" xfId="0" applyFont="1" applyFill="1" applyAlignment="1">
      <alignment horizontal="right" wrapText="1" indent="5"/>
    </xf>
    <xf numFmtId="0" fontId="33" fillId="4" borderId="0" xfId="0" applyFont="1" applyFill="1" applyAlignment="1">
      <alignment horizontal="left" indent="5"/>
    </xf>
    <xf numFmtId="0" fontId="33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 wrapText="1"/>
    </xf>
    <xf numFmtId="0" fontId="38" fillId="4" borderId="0" xfId="0" applyFont="1" applyFill="1" applyAlignment="1">
      <alignment horizontal="right" indent="5"/>
    </xf>
    <xf numFmtId="0" fontId="38" fillId="4" borderId="0" xfId="0" applyFont="1" applyFill="1" applyAlignment="1">
      <alignment horizontal="center" wrapText="1"/>
    </xf>
    <xf numFmtId="0" fontId="33" fillId="0" borderId="0" xfId="0" applyFont="1" applyAlignment="1">
      <alignment horizontal="left" indent="1"/>
    </xf>
    <xf numFmtId="0" fontId="37" fillId="0" borderId="0" xfId="0" applyFont="1" applyAlignment="1">
      <alignment horizontal="left" vertical="center" indent="5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indent="5"/>
    </xf>
    <xf numFmtId="0" fontId="39" fillId="0" borderId="0" xfId="0" applyFont="1" applyAlignment="1">
      <alignment horizontal="left" vertical="center" indent="5"/>
    </xf>
    <xf numFmtId="0" fontId="39" fillId="0" borderId="0" xfId="0" applyFont="1" applyAlignment="1">
      <alignment horizontal="center" vertical="center"/>
    </xf>
    <xf numFmtId="168" fontId="39" fillId="0" borderId="0" xfId="1" applyFont="1" applyFill="1" applyBorder="1" applyAlignment="1">
      <alignment horizontal="center" vertical="center"/>
    </xf>
    <xf numFmtId="169" fontId="39" fillId="0" borderId="0" xfId="0" applyNumberFormat="1" applyFont="1" applyAlignment="1">
      <alignment horizontal="center" vertical="center"/>
    </xf>
    <xf numFmtId="0" fontId="39" fillId="0" borderId="0" xfId="2" applyNumberFormat="1" applyFont="1" applyFill="1" applyBorder="1" applyAlignment="1">
      <alignment horizontal="center" vertical="center"/>
    </xf>
    <xf numFmtId="9" fontId="39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indent="5"/>
    </xf>
    <xf numFmtId="0" fontId="40" fillId="0" borderId="0" xfId="0" applyFont="1" applyAlignment="1">
      <alignment horizontal="right"/>
    </xf>
    <xf numFmtId="168" fontId="39" fillId="7" borderId="1" xfId="0" applyNumberFormat="1" applyFont="1" applyFill="1" applyBorder="1" applyAlignment="1">
      <alignment horizontal="right" indent="5"/>
    </xf>
    <xf numFmtId="9" fontId="39" fillId="6" borderId="2" xfId="2" applyFont="1" applyFill="1" applyBorder="1" applyAlignment="1">
      <alignment horizontal="right"/>
    </xf>
    <xf numFmtId="0" fontId="41" fillId="0" borderId="0" xfId="0" applyFont="1" applyAlignment="1">
      <alignment horizontal="right" indent="1"/>
    </xf>
    <xf numFmtId="168" fontId="37" fillId="5" borderId="0" xfId="0" applyNumberFormat="1" applyFont="1" applyFill="1" applyAlignment="1">
      <alignment horizontal="right" indent="5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indent="1"/>
    </xf>
    <xf numFmtId="0" fontId="33" fillId="4" borderId="0" xfId="5" applyFont="1" applyFill="1" applyBorder="1" applyAlignment="1">
      <alignment horizontal="left" wrapText="1" indent="6"/>
    </xf>
    <xf numFmtId="0" fontId="34" fillId="4" borderId="0" xfId="5" applyFont="1" applyFill="1" applyBorder="1" applyAlignment="1">
      <alignment horizontal="left" indent="6"/>
    </xf>
    <xf numFmtId="0" fontId="10" fillId="4" borderId="0" xfId="3" applyFont="1" applyFill="1" applyAlignment="1">
      <alignment horizontal="right" vertical="center" indent="5"/>
    </xf>
    <xf numFmtId="0" fontId="35" fillId="4" borderId="0" xfId="3" applyFont="1" applyFill="1" applyAlignment="1">
      <alignment horizontal="right" vertical="center" indent="5"/>
    </xf>
    <xf numFmtId="0" fontId="36" fillId="4" borderId="0" xfId="3" applyFont="1" applyFill="1" applyAlignment="1">
      <alignment horizontal="right" vertical="center" indent="5"/>
    </xf>
    <xf numFmtId="0" fontId="39" fillId="0" borderId="0" xfId="0" applyFont="1" applyAlignment="1">
      <alignment horizontal="left" vertical="center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ntet" xfId="3" xr:uid="{00000000-0005-0000-0000-000001000000}"/>
    <cellStyle name="Bun" xfId="16" builtinId="26" customBuiltin="1"/>
    <cellStyle name="Calcul" xfId="21" builtinId="22" customBuiltin="1"/>
    <cellStyle name="Cec de plată" xfId="7" xr:uid="{798C45D5-1595-4C56-B135-0AC11EB2DFAF}"/>
    <cellStyle name="Celulă legată" xfId="22" builtinId="24" customBuiltin="1"/>
    <cellStyle name="Eronat" xfId="17" builtinId="27" customBuiltin="1"/>
    <cellStyle name="Ieșire" xfId="20" builtinId="21" customBuiltin="1"/>
    <cellStyle name="Informații de contact" xfId="6" xr:uid="{E3859271-F2C1-407B-B2CA-854068958CB6}"/>
    <cellStyle name="Intrare" xfId="19" builtinId="20" customBuiltin="1"/>
    <cellStyle name="Linie etichetă" xfId="5" xr:uid="{4F170B40-9FA1-4020-84A4-F8F84F1AE456}"/>
    <cellStyle name="Monedă" xfId="1" builtinId="4" customBuiltin="1"/>
    <cellStyle name="Monedă [0]" xfId="10" builtinId="7" customBuiltin="1"/>
    <cellStyle name="Neutru" xfId="18" builtinId="28" customBuiltin="1"/>
    <cellStyle name="Normal" xfId="0" builtinId="0" customBuiltin="1"/>
    <cellStyle name="Normal 2" xfId="4" xr:uid="{00000000-0005-0000-0000-000003000000}"/>
    <cellStyle name="Notă" xfId="25" builtinId="10" customBuiltin="1"/>
    <cellStyle name="Procent" xfId="2" builtinId="5" customBuiltin="1"/>
    <cellStyle name="Text avertisment" xfId="24" builtinId="11" customBuiltin="1"/>
    <cellStyle name="Text explicativ" xfId="26" builtinId="53" customBuiltin="1"/>
    <cellStyle name="Titlu" xfId="11" builtinId="15" customBuiltin="1"/>
    <cellStyle name="Titlu 1" xfId="12" builtinId="16" customBuiltin="1"/>
    <cellStyle name="Titlu 2" xfId="13" builtinId="17" customBuiltin="1"/>
    <cellStyle name="Titlu 3" xfId="14" builtinId="18" customBuiltin="1"/>
    <cellStyle name="Titlu 4" xfId="15" builtinId="19" customBuiltin="1"/>
    <cellStyle name="Total" xfId="27" builtinId="25" customBuiltin="1"/>
    <cellStyle name="Verificare celulă" xfId="23" builtinId="23" customBuiltin="1"/>
    <cellStyle name="Virgulă" xfId="8" builtinId="3" customBuiltin="1"/>
    <cellStyle name="Virgulă [0]" xfId="9" builtinId="6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9" formatCode="_-* #,##0.00\ [$lei-418]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Stil tabel 1" pivot="0" count="2" xr9:uid="{00000000-0011-0000-FFFF-FFFF00000000}">
      <tableStyleElement type="wholeTable" dxfId="13"/>
      <tableStyleElement type="headerRow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709152</xdr:colOff>
      <xdr:row>0</xdr:row>
      <xdr:rowOff>338999</xdr:rowOff>
    </xdr:from>
    <xdr:to>
      <xdr:col>1</xdr:col>
      <xdr:colOff>1884380</xdr:colOff>
      <xdr:row>0</xdr:row>
      <xdr:rowOff>1012178</xdr:rowOff>
    </xdr:to>
    <xdr:sp macro="" textlink="">
      <xdr:nvSpPr>
        <xdr:cNvPr id="5" name="Dreptunghi 4" descr="Substituent pentru siglă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823452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699425</xdr:colOff>
      <xdr:row>0</xdr:row>
      <xdr:rowOff>424045</xdr:rowOff>
    </xdr:from>
    <xdr:to>
      <xdr:col>1</xdr:col>
      <xdr:colOff>1885950</xdr:colOff>
      <xdr:row>0</xdr:row>
      <xdr:rowOff>934312</xdr:rowOff>
    </xdr:to>
    <xdr:sp macro="" textlink="">
      <xdr:nvSpPr>
        <xdr:cNvPr id="8" name="CasetăText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813725" y="424045"/>
          <a:ext cx="1186525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ro" sz="1100" b="1" cap="all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Sigla dvs.</a:t>
          </a:r>
          <a:r>
            <a:rPr lang="ro" sz="1100" b="1" cap="all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MERGE aici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12:F22" totalsRowCount="1" headerRowDxfId="11" dataDxfId="10" totalsRowDxfId="9">
  <autoFilter ref="B12:F21" xr:uid="{00000000-000C-0000-FFFF-FFFF00000000}"/>
  <tableColumns count="5">
    <tableColumn id="1" xr3:uid="{00000000-0010-0000-0000-000001000000}" name="CANTITATE" totalsRowLabel="Subtotal" dataDxfId="8" totalsRowDxfId="7"/>
    <tableColumn id="2" xr3:uid="{00000000-0010-0000-0000-000002000000}" name="DESCRIERE" dataDxfId="6" totalsRowDxfId="5"/>
    <tableColumn id="3" xr3:uid="{00000000-0010-0000-0000-000003000000}" name="PREȚ UNITAR" dataDxfId="4" totalsRowDxfId="3"/>
    <tableColumn id="4" xr3:uid="{00000000-0010-0000-0000-000004000000}" name="SUMA" totalsRowFunction="sum" dataDxfId="2">
      <calculatedColumnFormula>B13*D13-IF(B13*D13&gt;100,1,0)*B13*D13*0.1</calculatedColumnFormula>
    </tableColumn>
    <tableColumn id="5" xr3:uid="{00000000-0010-0000-0000-000005000000}" name="REDUCERE APLICATĂ" dataDxfId="1" totalsRowDxfId="0">
      <calculatedColumnFormula>IF(B13*D13&gt;100,1,0)</calculatedColumnFormula>
    </tableColumn>
  </tableColumns>
  <tableStyleInfo name="Stil tabel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4.25"/>
  <cols>
    <col min="1" max="1" width="1.5" style="2" customWidth="1"/>
    <col min="2" max="3" width="34.625" style="2" customWidth="1"/>
    <col min="4" max="4" width="34.625" style="5" customWidth="1"/>
    <col min="5" max="6" width="34.625" style="2" customWidth="1"/>
    <col min="7" max="7" width="2.25" style="2" customWidth="1"/>
    <col min="8" max="16384" width="9" style="2"/>
  </cols>
  <sheetData>
    <row r="1" spans="1:8" ht="104.25" customHeight="1">
      <c r="B1" s="54" t="s">
        <v>0</v>
      </c>
      <c r="C1" s="55"/>
      <c r="D1" s="8"/>
      <c r="E1" s="57" t="s">
        <v>16</v>
      </c>
      <c r="F1" s="58"/>
      <c r="G1" s="7"/>
    </row>
    <row r="2" spans="1:8" ht="9.9499999999999993" customHeight="1">
      <c r="B2" s="16"/>
      <c r="C2" s="17"/>
      <c r="D2" s="8"/>
      <c r="E2" s="56"/>
      <c r="F2" s="56"/>
      <c r="G2" s="7"/>
    </row>
    <row r="3" spans="1:8" ht="27" customHeight="1">
      <c r="B3" s="13"/>
      <c r="C3" s="13"/>
      <c r="D3" s="13"/>
      <c r="E3" s="19"/>
      <c r="F3" s="19"/>
    </row>
    <row r="4" spans="1:8" s="10" customFormat="1" ht="50.1" customHeight="1">
      <c r="B4" s="21" t="s">
        <v>1</v>
      </c>
      <c r="C4" s="14"/>
      <c r="D4" s="22" t="s">
        <v>14</v>
      </c>
      <c r="E4" s="18"/>
      <c r="F4" s="23" t="s">
        <v>21</v>
      </c>
    </row>
    <row r="5" spans="1:8" s="10" customFormat="1" ht="23.1" customHeight="1" thickBot="1">
      <c r="B5" s="24" t="s">
        <v>2</v>
      </c>
      <c r="C5" s="25"/>
      <c r="D5" s="26" t="s">
        <v>24</v>
      </c>
      <c r="E5" s="27"/>
      <c r="F5" s="28" t="s">
        <v>22</v>
      </c>
      <c r="H5" s="2"/>
    </row>
    <row r="6" spans="1:8" s="10" customFormat="1" ht="23.1" customHeight="1" thickBot="1">
      <c r="B6" s="29" t="s">
        <v>3</v>
      </c>
      <c r="C6" s="25"/>
      <c r="D6" s="30" t="s">
        <v>25</v>
      </c>
      <c r="E6" s="27"/>
      <c r="F6" s="27" t="s">
        <v>5</v>
      </c>
      <c r="G6" s="11"/>
    </row>
    <row r="7" spans="1:8" s="10" customFormat="1" ht="23.1" customHeight="1" thickBot="1">
      <c r="B7" s="29" t="s">
        <v>4</v>
      </c>
      <c r="C7" s="25"/>
      <c r="D7" s="31" t="s">
        <v>26</v>
      </c>
      <c r="E7" s="27"/>
      <c r="F7" s="32" t="s">
        <v>27</v>
      </c>
      <c r="G7" s="12"/>
      <c r="H7" s="12"/>
    </row>
    <row r="8" spans="1:8" s="10" customFormat="1" ht="23.1" customHeight="1" thickBot="1">
      <c r="B8" s="29" t="s">
        <v>5</v>
      </c>
      <c r="C8" s="25"/>
      <c r="D8" s="33" t="s">
        <v>28</v>
      </c>
      <c r="E8" s="27"/>
      <c r="F8" s="32" t="s">
        <v>29</v>
      </c>
      <c r="G8" s="11"/>
      <c r="H8" s="11"/>
    </row>
    <row r="9" spans="1:8" s="10" customFormat="1" ht="23.1" customHeight="1" thickBot="1">
      <c r="B9" s="29" t="s">
        <v>6</v>
      </c>
      <c r="C9" s="25"/>
      <c r="D9" s="33" t="s">
        <v>30</v>
      </c>
      <c r="E9" s="27"/>
      <c r="F9" s="27" t="s">
        <v>31</v>
      </c>
      <c r="G9" s="11"/>
    </row>
    <row r="10" spans="1:8" s="10" customFormat="1" ht="15" customHeight="1">
      <c r="B10" s="29"/>
      <c r="C10" s="25"/>
      <c r="D10" s="25"/>
      <c r="E10" s="27"/>
      <c r="F10" s="27"/>
    </row>
    <row r="11" spans="1:8" ht="27" customHeight="1">
      <c r="B11" s="34"/>
      <c r="C11" s="34"/>
      <c r="D11" s="34"/>
      <c r="E11" s="34"/>
      <c r="F11" s="34"/>
    </row>
    <row r="12" spans="1:8" s="15" customFormat="1" ht="50.1" customHeight="1">
      <c r="B12" s="35" t="s">
        <v>7</v>
      </c>
      <c r="C12" s="36" t="s">
        <v>11</v>
      </c>
      <c r="D12" s="36" t="s">
        <v>15</v>
      </c>
      <c r="E12" s="36" t="s">
        <v>17</v>
      </c>
      <c r="F12" s="37" t="s">
        <v>23</v>
      </c>
    </row>
    <row r="13" spans="1:8" s="15" customFormat="1" ht="39" customHeight="1">
      <c r="A13" s="9"/>
      <c r="B13" s="38">
        <v>120</v>
      </c>
      <c r="C13" s="39" t="s">
        <v>12</v>
      </c>
      <c r="D13" s="40">
        <v>2</v>
      </c>
      <c r="E13" s="41">
        <f t="shared" ref="E13:E21" si="0">B13*D13-IF(B13*D13&gt;100,1,0)*B13*D13*0.1</f>
        <v>216</v>
      </c>
      <c r="F13" s="42">
        <f>IF(B13*D13&gt;100,1,0)</f>
        <v>1</v>
      </c>
    </row>
    <row r="14" spans="1:8" s="15" customFormat="1" ht="39" customHeight="1">
      <c r="A14" s="9"/>
      <c r="B14" s="38">
        <v>50</v>
      </c>
      <c r="C14" s="39" t="s">
        <v>13</v>
      </c>
      <c r="D14" s="40">
        <v>2</v>
      </c>
      <c r="E14" s="41">
        <f t="shared" si="0"/>
        <v>100</v>
      </c>
      <c r="F14" s="42">
        <f t="shared" ref="F14:F21" si="1">IF(B14*D14&gt;100,1,0)</f>
        <v>0</v>
      </c>
    </row>
    <row r="15" spans="1:8" s="15" customFormat="1" ht="39" customHeight="1">
      <c r="A15" s="9"/>
      <c r="B15" s="38">
        <v>51</v>
      </c>
      <c r="C15" s="39" t="s">
        <v>32</v>
      </c>
      <c r="D15" s="40">
        <v>2</v>
      </c>
      <c r="E15" s="41">
        <f t="shared" si="0"/>
        <v>91.8</v>
      </c>
      <c r="F15" s="42">
        <f t="shared" si="1"/>
        <v>1</v>
      </c>
    </row>
    <row r="16" spans="1:8" s="15" customFormat="1" ht="39" customHeight="1">
      <c r="A16" s="9"/>
      <c r="B16" s="38">
        <v>200</v>
      </c>
      <c r="C16" s="39" t="s">
        <v>33</v>
      </c>
      <c r="D16" s="40">
        <v>75</v>
      </c>
      <c r="E16" s="41">
        <f t="shared" si="0"/>
        <v>13500</v>
      </c>
      <c r="F16" s="42">
        <f>IF(B16*D16&gt;100,1,0)</f>
        <v>1</v>
      </c>
    </row>
    <row r="17" spans="1:10" s="15" customFormat="1" ht="39" customHeight="1">
      <c r="A17" s="9"/>
      <c r="B17" s="38"/>
      <c r="C17" s="39"/>
      <c r="D17" s="40"/>
      <c r="E17" s="41">
        <f t="shared" si="0"/>
        <v>0</v>
      </c>
      <c r="F17" s="42">
        <f t="shared" si="1"/>
        <v>0</v>
      </c>
    </row>
    <row r="18" spans="1:10" s="15" customFormat="1" ht="39" customHeight="1">
      <c r="A18" s="9"/>
      <c r="B18" s="38"/>
      <c r="C18" s="39"/>
      <c r="D18" s="40"/>
      <c r="E18" s="41">
        <f t="shared" si="0"/>
        <v>0</v>
      </c>
      <c r="F18" s="42">
        <f t="shared" si="1"/>
        <v>0</v>
      </c>
    </row>
    <row r="19" spans="1:10" s="15" customFormat="1" ht="39" customHeight="1">
      <c r="A19" s="9"/>
      <c r="B19" s="38"/>
      <c r="C19" s="39"/>
      <c r="D19" s="40"/>
      <c r="E19" s="41">
        <f t="shared" si="0"/>
        <v>0</v>
      </c>
      <c r="F19" s="42">
        <f t="shared" si="1"/>
        <v>0</v>
      </c>
    </row>
    <row r="20" spans="1:10" s="15" customFormat="1" ht="39" customHeight="1">
      <c r="A20" s="9"/>
      <c r="B20" s="38"/>
      <c r="C20" s="39"/>
      <c r="D20" s="40"/>
      <c r="E20" s="41">
        <f t="shared" si="0"/>
        <v>0</v>
      </c>
      <c r="F20" s="42">
        <f t="shared" si="1"/>
        <v>0</v>
      </c>
    </row>
    <row r="21" spans="1:10" s="15" customFormat="1" ht="39" customHeight="1">
      <c r="A21" s="9"/>
      <c r="B21" s="38"/>
      <c r="C21" s="39"/>
      <c r="D21" s="40"/>
      <c r="E21" s="41">
        <f t="shared" si="0"/>
        <v>0</v>
      </c>
      <c r="F21" s="42">
        <f t="shared" si="1"/>
        <v>0</v>
      </c>
    </row>
    <row r="22" spans="1:10" s="15" customFormat="1" ht="39" customHeight="1">
      <c r="A22" s="9"/>
      <c r="B22" s="38" t="s">
        <v>8</v>
      </c>
      <c r="C22" s="39"/>
      <c r="D22" s="39"/>
      <c r="E22" s="41">
        <f>SUBTOTAL(109,Tabel1[SUMA])</f>
        <v>13907.8</v>
      </c>
      <c r="F22" s="43"/>
    </row>
    <row r="23" spans="1:10" ht="27" customHeight="1">
      <c r="B23" s="34"/>
      <c r="C23" s="34"/>
      <c r="D23" s="34"/>
      <c r="E23" s="34"/>
      <c r="F23" s="44"/>
    </row>
    <row r="24" spans="1:10" ht="18" customHeight="1" thickBot="1">
      <c r="B24" s="59" t="s">
        <v>9</v>
      </c>
      <c r="C24" s="59"/>
      <c r="E24" s="45" t="s">
        <v>18</v>
      </c>
      <c r="F24" s="46">
        <v>1000</v>
      </c>
    </row>
    <row r="25" spans="1:10" ht="18" customHeight="1" thickBot="1">
      <c r="B25" s="59"/>
      <c r="C25" s="59"/>
      <c r="E25" s="45" t="s">
        <v>19</v>
      </c>
      <c r="F25" s="47">
        <v>0.15</v>
      </c>
    </row>
    <row r="26" spans="1:10" ht="18" customHeight="1">
      <c r="B26" s="59"/>
      <c r="C26" s="59"/>
      <c r="E26" s="48" t="s">
        <v>20</v>
      </c>
      <c r="F26" s="49">
        <f>E22-F24-IF(F25&gt;0,F25*E22,0)</f>
        <v>10821.63</v>
      </c>
    </row>
    <row r="27" spans="1:10">
      <c r="B27" s="50" t="s">
        <v>10</v>
      </c>
      <c r="C27" s="51"/>
      <c r="D27" s="52"/>
      <c r="E27" s="53"/>
    </row>
    <row r="28" spans="1:10">
      <c r="B28" s="20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 ht="15">
      <c r="B32" s="3"/>
      <c r="C32" s="3"/>
      <c r="D32" s="6"/>
      <c r="E32" s="3"/>
      <c r="J32" s="3"/>
    </row>
    <row r="33" spans="2:10" ht="15">
      <c r="B33" s="4"/>
      <c r="C33" s="4"/>
      <c r="D33" s="6"/>
      <c r="E33" s="3"/>
      <c r="J33" s="3"/>
    </row>
    <row r="34" spans="2:10" ht="15">
      <c r="B34" s="3"/>
      <c r="C34" s="3"/>
      <c r="D34" s="6"/>
      <c r="E34" s="3"/>
    </row>
    <row r="35" spans="2:10" ht="15">
      <c r="B35" s="3"/>
      <c r="C35" s="3"/>
      <c r="D35" s="6"/>
      <c r="E35" s="3"/>
    </row>
    <row r="36" spans="2:10" ht="15">
      <c r="B36" s="3"/>
      <c r="C36" s="3"/>
      <c r="D36" s="6"/>
      <c r="E36" s="3"/>
    </row>
    <row r="37" spans="2:10" ht="15">
      <c r="B37" s="3"/>
      <c r="C37" s="3"/>
      <c r="D37" s="6"/>
      <c r="E37" s="3"/>
    </row>
    <row r="38" spans="2:10" ht="15">
      <c r="B38" s="3"/>
      <c r="C38" s="3"/>
      <c r="D38" s="6"/>
      <c r="E38" s="3"/>
    </row>
    <row r="39" spans="2:10" ht="15">
      <c r="B39" s="3"/>
      <c r="C39" s="3"/>
      <c r="D39" s="6"/>
      <c r="E39" s="3"/>
    </row>
    <row r="40" spans="2:10" ht="15">
      <c r="B40" s="3"/>
      <c r="C40" s="3"/>
    </row>
  </sheetData>
  <mergeCells count="4">
    <mergeCell ref="B1:C1"/>
    <mergeCell ref="E2:F2"/>
    <mergeCell ref="E1:F1"/>
    <mergeCell ref="B24:C26"/>
  </mergeCells>
  <phoneticPr fontId="42" type="noConversion"/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Completați manual reducerea suplimentară ca procent. Acesta va fi calculat automat în sold. Această reducere se aplică la Subtotal minus Credit._x000a__x000a_Dacă doriți să faceți reducerea 0%, ștergeți formulele din coloana F." sqref="F25" xr:uid="{1069C2F1-6F83-4E32-BFFC-91652C7736EF}"/>
    <dataValidation allowBlank="1" showInputMessage="1" showErrorMessage="1" prompt="Aceasta este o intrare manuală care poate fi aplicată dacă clientul are un credit achiziționat anterior. Dacă nu există credit din plățile anterioare, se poate marca cu 0." sqref="F24" xr:uid="{A8D2A227-449D-4B5F-9F4D-55EAD1B5258F}"/>
    <dataValidation allowBlank="1" showInputMessage="1" showErrorMessage="1" prompt="Formula curentă din această coloană adaugă o reducere dacă suma din coloana E este mai mare decât 100 lei.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65C1F68C-6F7A-485A-B338-98F98EBAE71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ED9DACAD-44AC-4CBA-8830-5FEA780C8FE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1238FF9-0C2F-4F0F-A562-B1A2672E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ap:HeadingPairs>
  <ap:TitlesOfParts>
    <vt:vector baseType="lpstr" size="2">
      <vt:lpstr>Factură</vt:lpstr>
      <vt:lpstr>Factură!Zona_de_imprimat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2022-12-22T06:40:09Z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