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worksheets/sheet31.xml" ContentType="application/vnd.openxmlformats-officedocument.spreadsheetml.worksheet+xml"/>
  <Override PartName="/xl/tables/table101.xml" ContentType="application/vnd.openxmlformats-officedocument.spreadsheetml.table+xml"/>
  <Override PartName="/xl/tables/table142.xml" ContentType="application/vnd.openxmlformats-officedocument.spreadsheetml.table+xml"/>
  <Override PartName="/xl/drawings/drawing31.xml" ContentType="application/vnd.openxmlformats-officedocument.drawing+xml"/>
  <Override PartName="/xl/tables/table133.xml" ContentType="application/vnd.openxmlformats-officedocument.spreadsheetml.table+xml"/>
  <Override PartName="/xl/tables/table124.xml" ContentType="application/vnd.openxmlformats-officedocument.spreadsheetml.table+xml"/>
  <Override PartName="/xl/tables/table115.xml" ContentType="application/vnd.openxmlformats-officedocument.spreadsheetml.table+xml"/>
  <Override PartName="/xl/calcChain.xml" ContentType="application/vnd.openxmlformats-officedocument.spreadsheetml.calcChain+xml"/>
  <Override PartName="/xl/worksheets/sheet22.xml" ContentType="application/vnd.openxmlformats-officedocument.spreadsheetml.worksheet+xml"/>
  <Override PartName="/xl/tables/table66.xml" ContentType="application/vnd.openxmlformats-officedocument.spreadsheetml.table+xml"/>
  <Override PartName="/xl/tables/table17.xml" ContentType="application/vnd.openxmlformats-officedocument.spreadsheetml.table+xml"/>
  <Override PartName="/xl/tables/table58.xml" ContentType="application/vnd.openxmlformats-officedocument.spreadsheetml.table+xml"/>
  <Override PartName="/xl/drawings/drawing22.xml" ContentType="application/vnd.openxmlformats-officedocument.drawing+xml"/>
  <Override PartName="/xl/tables/table49.xml" ContentType="application/vnd.openxmlformats-officedocument.spreadsheetml.table+xml"/>
  <Override PartName="/xl/tables/table910.xml" ContentType="application/vnd.openxmlformats-officedocument.spreadsheetml.table+xml"/>
  <Override PartName="/xl/tables/table311.xml" ContentType="application/vnd.openxmlformats-officedocument.spreadsheetml.table+xml"/>
  <Override PartName="/xl/tables/table812.xml" ContentType="application/vnd.openxmlformats-officedocument.spreadsheetml.table+xml"/>
  <Override PartName="/xl/tables/table213.xml" ContentType="application/vnd.openxmlformats-officedocument.spreadsheetml.table+xml"/>
  <Override PartName="/xl/tables/table714.xml" ContentType="application/vnd.openxmlformats-officedocument.spreadsheetml.table+xml"/>
  <Override PartName="/xl/worksheets/sheet13.xml" ContentType="application/vnd.openxmlformats-officedocument.spreadsheetml.worksheet+xml"/>
  <Override PartName="/xl/drawings/drawing1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1.xml" ContentType="application/vnd.openxmlformats-officedocument.theme+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10"/>
  <workbookPr filterPrivacy="1"/>
  <xr:revisionPtr revIDLastSave="0" documentId="13_ncr:1_{76FFD419-022D-4248-82C3-0C31F8C23629}" xr6:coauthVersionLast="47" xr6:coauthVersionMax="47" xr10:uidLastSave="{00000000-0000-0000-0000-000000000000}"/>
  <bookViews>
    <workbookView xWindow="-120" yWindow="-120" windowWidth="29010" windowHeight="15870" xr2:uid="{00000000-000D-0000-FFFF-FFFF00000000}"/>
  </bookViews>
  <sheets>
    <sheet name="Inventar de succesiune" sheetId="5" r:id="rId1"/>
    <sheet name="Bunuri de succesiune" sheetId="1" r:id="rId2"/>
    <sheet name="Pasive de succesiune" sheetId="7" r:id="rId3"/>
  </sheets>
  <definedNames>
    <definedName name="StartDate" localSheetId="0">'Inventar de succesiune'!$U$34</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7" l="1"/>
  <c r="G30" i="1"/>
  <c r="G20" i="1"/>
  <c r="G40" i="1"/>
  <c r="AI36" i="5" l="1"/>
  <c r="AA40" i="5"/>
  <c r="AA39" i="5"/>
  <c r="AA38" i="5"/>
  <c r="AA37" i="5"/>
  <c r="AA36" i="5"/>
  <c r="O36" i="5"/>
  <c r="F50" i="1" l="1"/>
  <c r="G58" i="7" l="1"/>
  <c r="AI40" i="5" s="1"/>
  <c r="G48" i="7"/>
  <c r="AI39" i="5" s="1"/>
  <c r="G38" i="7"/>
  <c r="AI38" i="5" s="1"/>
  <c r="G28" i="7"/>
  <c r="G9" i="7" l="1"/>
  <c r="AI37" i="5"/>
  <c r="AI45" i="5" s="1"/>
  <c r="O44" i="5"/>
  <c r="O43" i="5"/>
  <c r="O42" i="5"/>
  <c r="O41" i="5"/>
  <c r="O40" i="5"/>
  <c r="O39" i="5"/>
  <c r="O38" i="5"/>
  <c r="O37" i="5"/>
  <c r="G100" i="1"/>
  <c r="W44" i="5" s="1"/>
  <c r="G90" i="1"/>
  <c r="W43" i="5" s="1"/>
  <c r="G80" i="1"/>
  <c r="W42" i="5" s="1"/>
  <c r="F80" i="1"/>
  <c r="F70" i="1"/>
  <c r="G70" i="1"/>
  <c r="W41" i="5" s="1"/>
  <c r="G60" i="1"/>
  <c r="W40" i="5" s="1"/>
  <c r="G50" i="1"/>
  <c r="W38" i="5"/>
  <c r="W37" i="5"/>
  <c r="H15" i="5"/>
  <c r="W39" i="5" l="1"/>
  <c r="G10" i="1"/>
  <c r="W45" i="5" s="1"/>
  <c r="W36" i="5"/>
</calcChain>
</file>

<file path=xl/sharedStrings.xml><?xml version="1.0" encoding="utf-8"?>
<sst xmlns="http://schemas.openxmlformats.org/spreadsheetml/2006/main" count="222" uniqueCount="128">
  <si>
    <t>Inventar de succesiune</t>
  </si>
  <si>
    <t>Numele executorului(lor)</t>
  </si>
  <si>
    <t>Informații de contact</t>
  </si>
  <si>
    <t>Numele defunctului</t>
  </si>
  <si>
    <t>Adresă poștală</t>
  </si>
  <si>
    <t>Localitate</t>
  </si>
  <si>
    <t>CNP</t>
  </si>
  <si>
    <t>Data nașterii</t>
  </si>
  <si>
    <t>Data decesului</t>
  </si>
  <si>
    <t>Informații suplimentare</t>
  </si>
  <si>
    <t xml:space="preserve">  Soțul/soția, copiii și alte persoane aflate în întreținere</t>
  </si>
  <si>
    <t>Nume</t>
  </si>
  <si>
    <t>Mirjam Nilsson</t>
  </si>
  <si>
    <t>Victoria Lindqvist</t>
  </si>
  <si>
    <t>Alexander Martensson</t>
  </si>
  <si>
    <t>Consilieri profesionali</t>
  </si>
  <si>
    <t>Tip de consiliere</t>
  </si>
  <si>
    <t>Contabil</t>
  </si>
  <si>
    <t>Avocat/Notar</t>
  </si>
  <si>
    <t>Altele</t>
  </si>
  <si>
    <t xml:space="preserve">  Lista de verificare a succesiunii</t>
  </si>
  <si>
    <t xml:space="preserve">    Elementele listei de verificare</t>
  </si>
  <si>
    <t>✔</t>
  </si>
  <si>
    <t>✖</t>
  </si>
  <si>
    <t>☐</t>
  </si>
  <si>
    <t>Ultima dorință, testament sau orice alte documente</t>
  </si>
  <si>
    <t>Contract de închiriere pentru seif și chei</t>
  </si>
  <si>
    <t>Parole pentru computere și conturi online</t>
  </si>
  <si>
    <t>Procură</t>
  </si>
  <si>
    <t>Asigurări de viață, asigurări de sănătate/accidente și polițe de asigurare</t>
  </si>
  <si>
    <t>Declarații financiare</t>
  </si>
  <si>
    <t>Impozit pe venit returnat în ultimii trei ani</t>
  </si>
  <si>
    <t>Certificate de naștere și de deces</t>
  </si>
  <si>
    <t>Acte, credite ipotecare și contracte de închiriere</t>
  </si>
  <si>
    <t>Facturi și chitanțe neplătite</t>
  </si>
  <si>
    <t>Allan Mattsson</t>
  </si>
  <si>
    <t>4567 Main St, Buffalo, NY 98052</t>
  </si>
  <si>
    <t>August Bergquist</t>
  </si>
  <si>
    <t>6789 Main St</t>
  </si>
  <si>
    <t>Buffalo</t>
  </si>
  <si>
    <t>AAA-GG-SSSS</t>
  </si>
  <si>
    <t>Relație</t>
  </si>
  <si>
    <t>Reprezentant personal</t>
  </si>
  <si>
    <t>Soț/Soție</t>
  </si>
  <si>
    <t>Copil</t>
  </si>
  <si>
    <t>Persoană de contact</t>
  </si>
  <si>
    <t>Persoane aflate în întreținere</t>
  </si>
  <si>
    <t>Nu</t>
  </si>
  <si>
    <t>Da</t>
  </si>
  <si>
    <t>Firmă</t>
  </si>
  <si>
    <t xml:space="preserve">  Inventare de succesiune</t>
  </si>
  <si>
    <t>Bunuri de succesiune</t>
  </si>
  <si>
    <t>Tabel active</t>
  </si>
  <si>
    <t>Vârstă</t>
  </si>
  <si>
    <t>Adresă</t>
  </si>
  <si>
    <t>Țară</t>
  </si>
  <si>
    <t>Ocupația</t>
  </si>
  <si>
    <t>Locul nașterii</t>
  </si>
  <si>
    <t>Locul de deces</t>
  </si>
  <si>
    <t>Pasive de succesiune</t>
  </si>
  <si>
    <t>Tabel pasive</t>
  </si>
  <si>
    <t>NY</t>
  </si>
  <si>
    <t>Dentist</t>
  </si>
  <si>
    <t>Număr de telefon</t>
  </si>
  <si>
    <t>Cod poștal</t>
  </si>
  <si>
    <t>E-mail</t>
  </si>
  <si>
    <t>Utilizați această foaie de lucru pentru a crea un inventar al activelor de succesiune. Va trebui să determinați valoarea de piață a fiecărui activ imobiliar la data decesului. Revizuiți toate înregistrările, inclusiv declarațiile fiscale, polițele de asigurare și declarațiile de venituri pentru a obține valori de piață. De asemenea, poate fi necesar să obțineți o evaluare a articolelor personale (de exemplu, lucrări de artă, colecții, antichități etc.). Nu uitați să includeți și active străine în inventar, cum ar fi bunuri imobiliare, titluri de valoare sau dobânzile referitoare la afaceri din străinătate. Este posibil să doriți să obțineți asistență profesională pentru a obține o valoare de piață corectă pentru activele străine.</t>
  </si>
  <si>
    <t>Total active</t>
  </si>
  <si>
    <t>Conturi bancare</t>
  </si>
  <si>
    <t>Listați toate conturile bancare, inclusiv numerar, cecuri de călătorie, ordine de plată și conturi cu bănci comerciale, bănci de economii, uniuni de credit etc. Includeți toate numele listate în cont și valoarea reală a numerarului care se referă la suma exactă și modificați suma pentru momentul datei de deces.</t>
  </si>
  <si>
    <t xml:space="preserve">Instituție financiară </t>
  </si>
  <si>
    <t>Total</t>
  </si>
  <si>
    <t>Investiții personale</t>
  </si>
  <si>
    <t>Listați conturile de numerar, conturile în marjă, conturile de economii fără taxe, planurile de economii înregistrate pentru pensie, fondurile cu venituri înregistrate din pensie, fondurile de pensii cu limită de vârstă, planurile de economii pentru pensionare, fondurile de venit pe viață, fondurile cu venituri de pensionare predefinite, planurile de economii înregistrate din educație, rente viagere etc.</t>
  </si>
  <si>
    <t>Interese comerciale</t>
  </si>
  <si>
    <t xml:space="preserve">Listați toate interesele comerciale, inclusiv proprietarii unici, practicile profesionale, corporațiile, parteneriatele, companiile cu răspundere limitată și parteneriatele, asocierile în participație și alte entități comerciale necotate la bursă. </t>
  </si>
  <si>
    <t>Nume firmă</t>
  </si>
  <si>
    <t>Imobiliare</t>
  </si>
  <si>
    <t>Enumerați orice proprietate imobiliară pentru care decedatul și/sau soțul/soția sau partenerul este proprietar, coproprietar sau are interes în orice circumstanță, inclusiv proprietăți achiziționate în zone de agrement și case de vacanță. Obțineți copii ale actelor. Furnizați o descriere a imobilului cu adresa fizică a acestuia. Enumerați valoarea de piață justă a proprietății pe baza celei mai recente evaluări de către evaluatorul fiscal.</t>
  </si>
  <si>
    <t>Planuri de pensii</t>
  </si>
  <si>
    <t>Listați planurile de beneficii determinate, achizițiile în bani sau planurile de pensionare, planurile de împărțire a profitului amânat sau planurile de economii pentru pensionare etc.</t>
  </si>
  <si>
    <t>Asigurare</t>
  </si>
  <si>
    <t>Includeți procurile, polițele de asigurare de viață cu beneficiari numiți și conturile de investiții care au fost transferate la deces, ca bunuri în care titlul a fost deja transferat în timpul vieții. În cazul în care instanța întreabă despre aceste bunuri, executorul poate face referire cu ușurință la lista bunurilor care au fost deja transferate în timpul vieții și poate explica absența acestora din inventarul succesoral.</t>
  </si>
  <si>
    <t>Emitentul</t>
  </si>
  <si>
    <t>Împrumuturi private și ipoteci</t>
  </si>
  <si>
    <t>Enumerați împrumuturile private și creditele ipotecare în care persoana decedată a fost creditor.</t>
  </si>
  <si>
    <t>Numele împrumutatului</t>
  </si>
  <si>
    <t>Alte interese pentru patrimoniu și fiducie</t>
  </si>
  <si>
    <t>Enumerați bunurile înregistrate pe numele persoanei decedate și deținute în numele altor persoane (de exemplu, bunuri deținute de persoana decedată în calitate de împuternicit sau bunuri deținute în baza unei împuterniciri).</t>
  </si>
  <si>
    <t>Numele patrimoniului/fiduciei</t>
  </si>
  <si>
    <t>Bunuri personale și alte bunuri</t>
  </si>
  <si>
    <t>Listați toate bunurile personale, de exemplu; mașini, bijuterii, bunuri de artă, antichități, mobilă. Includeți articolele care ar fi putut fi păstrate într-o cutie de valori sau într-un seif.</t>
  </si>
  <si>
    <t>Descrierea elementului</t>
  </si>
  <si>
    <t>Titlu deținut de</t>
  </si>
  <si>
    <t>Telefon</t>
  </si>
  <si>
    <t>Număr poliță</t>
  </si>
  <si>
    <t>Numele executorului/administratorului</t>
  </si>
  <si>
    <t>Locația</t>
  </si>
  <si>
    <t>Tip de plan</t>
  </si>
  <si>
    <t>Numărul contului</t>
  </si>
  <si>
    <t>Beneficiar</t>
  </si>
  <si>
    <t>Tip</t>
  </si>
  <si>
    <t>Tip de cont</t>
  </si>
  <si>
    <t>Preț de achiziție</t>
  </si>
  <si>
    <t xml:space="preserve">Valoare nominală </t>
  </si>
  <si>
    <t>Suma inițială</t>
  </si>
  <si>
    <t xml:space="preserve">Sold </t>
  </si>
  <si>
    <t>Valoarea de piață</t>
  </si>
  <si>
    <t xml:space="preserve">Valoare </t>
  </si>
  <si>
    <t>Preț de piață</t>
  </si>
  <si>
    <t xml:space="preserve">Valoarea în numerar </t>
  </si>
  <si>
    <t xml:space="preserve">Sold datorat </t>
  </si>
  <si>
    <t>Sumă de distribuție</t>
  </si>
  <si>
    <t>Note</t>
  </si>
  <si>
    <t>Utilizați această foaie de lucru pentru a captura detaliile datoriilor imobiliarelor, atât din țară, cât și din străinătate. Veți avea nevoie de o evaluare a fiecărei datorii la data decesului.</t>
  </si>
  <si>
    <t>Ipoteci</t>
  </si>
  <si>
    <t>Împrumuturi personale și linii de credit</t>
  </si>
  <si>
    <t>Instituție financiară</t>
  </si>
  <si>
    <t>Carduri de credit</t>
  </si>
  <si>
    <t>Firmă de carduri de credit</t>
  </si>
  <si>
    <t>Alte pasive</t>
  </si>
  <si>
    <t>Adresa firmei</t>
  </si>
  <si>
    <t xml:space="preserve"> Telefon</t>
  </si>
  <si>
    <t xml:space="preserve"> Numărul contului</t>
  </si>
  <si>
    <t xml:space="preserve"> Persoană de contact</t>
  </si>
  <si>
    <t>Număr de card</t>
  </si>
  <si>
    <t xml:space="preserve">Data expirării </t>
  </si>
  <si>
    <t>Valoare (lei)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</si>
</sst>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0\ &quot;lei&quot;_-;\-* #,##0\ &quot;lei&quot;_-;_-* &quot;-&quot;\ &quot;lei&quot;_-;_-@_-"/>
    <numFmt numFmtId="44" formatCode="_-* #,##0.00\ &quot;lei&quot;_-;\-* #,##0.00\ &quot;lei&quot;_-;_-* &quot;-&quot;??\ &quot;lei&quot;_-;_-@_-"/>
    <numFmt numFmtId="164" formatCode="_(* #,##0_);_(* \(#,##0\);_(* &quot;-&quot;_);_(@_)"/>
    <numFmt numFmtId="165" formatCode="_(* #,##0.00_);_(* \(#,##0.00\);_(* &quot;-&quot;??_);_(@_)"/>
    <numFmt numFmtId="166" formatCode="#,##0.00\ &quot;lei&quot;"/>
    <numFmt numFmtId="167" formatCode="[$-F800]dddd\,\ mmmm\ dd\,\ yyyy"/>
  </numFmts>
  <fonts count="72" x14ac:knownFonts="1">
    <font>
      <sz val="12"/>
      <name val="Calibri"/>
      <family val="2"/>
      <scheme val="minor"/>
    </font>
    <font>
      <sz val="11"/>
      <color theme="1"/>
      <name val="Calibri"/>
      <family val="2"/>
      <scheme val="minor"/>
    </font>
    <font>
      <sz val="12"/>
      <color theme="1"/>
      <name val="Calibri"/>
      <family val="2"/>
      <scheme val="minor"/>
    </font>
    <font>
      <sz val="8"/>
      <name val="Arial"/>
      <family val="2"/>
    </font>
    <font>
      <sz val="10"/>
      <name val="Calibri"/>
      <family val="2"/>
      <scheme val="minor"/>
    </font>
    <font>
      <sz val="8"/>
      <color theme="7" tint="-0.24994659260841701"/>
      <name val="Calibri"/>
      <family val="2"/>
      <scheme val="minor"/>
    </font>
    <font>
      <b/>
      <sz val="8"/>
      <color theme="7" tint="-0.24994659260841701"/>
      <name val="Calibri Light"/>
      <family val="1"/>
      <scheme val="major"/>
    </font>
    <font>
      <b/>
      <sz val="14"/>
      <color theme="0"/>
      <name val="Calibri"/>
      <family val="2"/>
      <scheme val="minor"/>
    </font>
    <font>
      <b/>
      <sz val="28"/>
      <color theme="0"/>
      <name val="Calibri Light"/>
      <family val="1"/>
      <scheme val="major"/>
    </font>
    <font>
      <b/>
      <sz val="14"/>
      <color theme="3"/>
      <name val="Calibri"/>
      <family val="2"/>
      <scheme val="minor"/>
    </font>
    <font>
      <sz val="12"/>
      <name val="Calibri"/>
      <family val="2"/>
      <scheme val="minor"/>
    </font>
    <font>
      <b/>
      <sz val="14"/>
      <color theme="7"/>
      <name val="Calibri"/>
      <family val="2"/>
      <scheme val="minor"/>
    </font>
    <font>
      <b/>
      <sz val="14"/>
      <color theme="3"/>
      <name val="Calibri"/>
      <family val="2"/>
    </font>
    <font>
      <b/>
      <sz val="12"/>
      <color theme="3"/>
      <name val="Calibri"/>
      <family val="2"/>
      <scheme val="minor"/>
    </font>
    <font>
      <b/>
      <sz val="12"/>
      <color theme="7"/>
      <name val="Calibri"/>
      <family val="2"/>
      <scheme val="minor"/>
    </font>
    <font>
      <b/>
      <sz val="48"/>
      <color theme="0"/>
      <name val="Calibri Light"/>
      <family val="1"/>
      <scheme val="major"/>
    </font>
    <font>
      <sz val="11"/>
      <color theme="1" tint="0.24994659260841701"/>
      <name val="Calibri"/>
      <family val="2"/>
      <scheme val="minor"/>
    </font>
    <font>
      <b/>
      <sz val="11"/>
      <color theme="1" tint="0.24994659260841701"/>
      <name val="Calibri"/>
      <family val="2"/>
      <scheme val="minor"/>
    </font>
    <font>
      <sz val="11"/>
      <name val="Calibri"/>
      <family val="2"/>
      <scheme val="minor"/>
    </font>
    <font>
      <b/>
      <sz val="11"/>
      <color theme="8"/>
      <name val="Calibri"/>
      <family val="2"/>
      <scheme val="minor"/>
    </font>
    <font>
      <b/>
      <sz val="11"/>
      <color theme="8" tint="-0.499984740745262"/>
      <name val="Calibri"/>
      <family val="2"/>
      <scheme val="minor"/>
    </font>
    <font>
      <u/>
      <sz val="12"/>
      <color theme="10"/>
      <name val="Calibri"/>
      <family val="2"/>
      <scheme val="minor"/>
    </font>
    <font>
      <sz val="20"/>
      <color theme="7" tint="-0.249977111117893"/>
      <name val="Calibri"/>
      <family val="2"/>
      <scheme val="minor"/>
    </font>
    <font>
      <sz val="11"/>
      <color rgb="FF000000"/>
      <name val="Calibri"/>
      <family val="2"/>
      <scheme val="minor"/>
    </font>
    <font>
      <sz val="20"/>
      <color theme="1" tint="0.24994659260841701"/>
      <name val="Calibri"/>
      <family val="2"/>
      <scheme val="minor"/>
    </font>
    <font>
      <sz val="11"/>
      <color theme="7" tint="-0.249977111117893"/>
      <name val="Calibri"/>
      <family val="2"/>
      <scheme val="minor"/>
    </font>
    <font>
      <sz val="11"/>
      <color theme="3"/>
      <name val="Calibri"/>
      <family val="2"/>
      <scheme val="minor"/>
    </font>
    <font>
      <sz val="11"/>
      <color theme="8"/>
      <name val="Calibri"/>
      <family val="2"/>
      <scheme val="minor"/>
    </font>
    <font>
      <sz val="12"/>
      <color theme="1"/>
      <name val="Calibri"/>
      <family val="2"/>
      <scheme val="minor"/>
    </font>
    <font>
      <sz val="11"/>
      <color theme="2" tint="-0.749992370372631"/>
      <name val="Calibri"/>
      <family val="2"/>
      <scheme val="minor"/>
    </font>
    <font>
      <sz val="14"/>
      <color theme="2" tint="-0.749992370372631"/>
      <name val="Calibri"/>
      <family val="2"/>
      <scheme val="minor"/>
    </font>
    <font>
      <b/>
      <sz val="14"/>
      <name val="Calibri"/>
      <family val="2"/>
      <scheme val="minor"/>
    </font>
    <font>
      <sz val="11"/>
      <color theme="4"/>
      <name val="Calibri"/>
      <family val="2"/>
      <scheme val="minor"/>
    </font>
    <font>
      <sz val="11"/>
      <color rgb="FF00AEDE"/>
      <name val="Calibri"/>
      <family val="2"/>
      <scheme val="minor"/>
    </font>
    <font>
      <b/>
      <sz val="40"/>
      <color theme="4"/>
      <name val="Calibri"/>
      <family val="2"/>
      <scheme val="minor"/>
    </font>
    <font>
      <b/>
      <sz val="14"/>
      <color theme="1" tint="0.34998626667073579"/>
      <name val="Calibri"/>
      <family val="2"/>
      <scheme val="minor"/>
    </font>
    <font>
      <sz val="14"/>
      <color theme="1" tint="0.34998626667073579"/>
      <name val="Calibri"/>
      <family val="2"/>
      <scheme val="minor"/>
    </font>
    <font>
      <b/>
      <sz val="13.5"/>
      <color theme="1" tint="0.34998626667073579"/>
      <name val="Calibri"/>
      <family val="2"/>
      <scheme val="minor"/>
    </font>
    <font>
      <b/>
      <sz val="12"/>
      <color theme="1" tint="0.34998626667073579"/>
      <name val="Calibri"/>
      <family val="2"/>
      <scheme val="minor"/>
    </font>
    <font>
      <b/>
      <sz val="13"/>
      <color theme="1" tint="0.34998626667073579"/>
      <name val="Calibri"/>
      <family val="2"/>
      <scheme val="minor"/>
    </font>
    <font>
      <b/>
      <sz val="11"/>
      <color theme="1" tint="0.34998626667073579"/>
      <name val="Calibri"/>
      <family val="2"/>
      <scheme val="minor"/>
    </font>
    <font>
      <b/>
      <sz val="20"/>
      <color theme="9"/>
      <name val="Calibri"/>
      <family val="2"/>
      <scheme val="minor"/>
    </font>
    <font>
      <b/>
      <sz val="20"/>
      <color theme="4"/>
      <name val="Calibri"/>
      <family val="2"/>
      <scheme val="minor"/>
    </font>
    <font>
      <sz val="20"/>
      <name val="Calibri"/>
      <family val="2"/>
      <scheme val="minor"/>
    </font>
    <font>
      <b/>
      <sz val="20"/>
      <color theme="4" tint="-0.249977111117893"/>
      <name val="Calibri"/>
      <family val="2"/>
      <scheme val="minor"/>
    </font>
    <font>
      <sz val="20"/>
      <color theme="4" tint="-0.249977111117893"/>
      <name val="Calibri"/>
      <family val="2"/>
      <scheme val="minor"/>
    </font>
    <font>
      <sz val="20"/>
      <color theme="9"/>
      <name val="Calibri"/>
      <family val="2"/>
      <scheme val="minor"/>
    </font>
    <font>
      <b/>
      <sz val="14"/>
      <color rgb="FF595959"/>
      <name val="Calibri"/>
      <family val="2"/>
      <scheme val="minor"/>
    </font>
    <font>
      <b/>
      <sz val="40"/>
      <color rgb="FF305496"/>
      <name val="Calibri"/>
      <family val="2"/>
      <scheme val="minor"/>
    </font>
    <font>
      <sz val="40"/>
      <color rgb="FF305496"/>
      <name val="Calibri"/>
      <family val="2"/>
      <scheme val="minor"/>
    </font>
    <font>
      <b/>
      <sz val="40"/>
      <color rgb="FF008272"/>
      <name val="Calibri"/>
      <family val="2"/>
      <scheme val="minor"/>
    </font>
    <font>
      <sz val="40"/>
      <color rgb="FF008272"/>
      <name val="Calibri"/>
      <family val="2"/>
      <scheme val="minor"/>
    </font>
    <font>
      <b/>
      <sz val="20"/>
      <color theme="7"/>
      <name val="Calibri"/>
      <family val="2"/>
      <scheme val="minor"/>
    </font>
    <font>
      <sz val="11"/>
      <color theme="0"/>
      <name val="Calibri"/>
      <family val="2"/>
      <scheme val="minor"/>
    </font>
    <font>
      <sz val="14"/>
      <name val="Calibri"/>
      <family val="2"/>
      <scheme val="minor"/>
    </font>
    <font>
      <sz val="14"/>
      <color theme="0"/>
      <name val="Calibri"/>
      <family val="2"/>
      <scheme val="minor"/>
    </font>
    <font>
      <u/>
      <sz val="12"/>
      <color theme="1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s>
  <fills count="39">
    <fill>
      <patternFill patternType="none"/>
    </fill>
    <fill>
      <patternFill patternType="gray125"/>
    </fill>
    <fill>
      <patternFill patternType="solid">
        <fgColor theme="7" tint="0.79998168889431442"/>
        <bgColor indexed="65"/>
      </patternFill>
    </fill>
    <fill>
      <patternFill patternType="solid">
        <fgColor theme="3"/>
        <bgColor indexed="64"/>
      </patternFill>
    </fill>
    <fill>
      <patternFill patternType="solid">
        <fgColor theme="7"/>
        <bgColor indexed="64"/>
      </patternFill>
    </fill>
    <fill>
      <patternFill patternType="solid">
        <fgColor theme="0"/>
        <bgColor indexed="64"/>
      </patternFill>
    </fill>
    <fill>
      <patternFill patternType="solid">
        <fgColor rgb="FFFFFFFF"/>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9">
    <border>
      <left/>
      <right/>
      <top/>
      <bottom/>
      <diagonal/>
    </border>
    <border>
      <left/>
      <right/>
      <top style="thin">
        <color theme="7"/>
      </top>
      <bottom style="thin">
        <color theme="7"/>
      </bottom>
      <diagonal/>
    </border>
    <border>
      <left style="thin">
        <color theme="4" tint="-0.249977111117893"/>
      </left>
      <right/>
      <top/>
      <bottom/>
      <diagonal/>
    </border>
    <border>
      <left/>
      <right style="thin">
        <color theme="4" tint="-0.249977111117893"/>
      </right>
      <top/>
      <bottom/>
      <diagonal/>
    </border>
    <border>
      <left/>
      <right/>
      <top/>
      <bottom style="thin">
        <color theme="2" tint="-9.9978637043366805E-2"/>
      </bottom>
      <diagonal/>
    </border>
    <border>
      <left/>
      <right/>
      <top style="thin">
        <color theme="2" tint="-9.9978637043366805E-2"/>
      </top>
      <bottom/>
      <diagonal/>
    </border>
    <border>
      <left/>
      <right style="thin">
        <color theme="4" tint="-0.249977111117893"/>
      </right>
      <top style="thin">
        <color theme="2" tint="-9.9978637043366805E-2"/>
      </top>
      <bottom style="thin">
        <color theme="2" tint="-9.9978637043366805E-2"/>
      </bottom>
      <diagonal/>
    </border>
    <border>
      <left/>
      <right style="thin">
        <color auto="1"/>
      </right>
      <top style="thin">
        <color theme="2" tint="-9.9978637043366805E-2"/>
      </top>
      <bottom style="thin">
        <color theme="2" tint="-9.9978637043366805E-2"/>
      </bottom>
      <diagonal/>
    </border>
    <border>
      <left style="thin">
        <color auto="1"/>
      </left>
      <right style="thin">
        <color auto="1"/>
      </right>
      <top style="thin">
        <color theme="2" tint="-9.9978637043366805E-2"/>
      </top>
      <bottom style="thin">
        <color theme="2" tint="-9.9978637043366805E-2"/>
      </bottom>
      <diagonal/>
    </border>
    <border>
      <left style="thin">
        <color theme="2" tint="-9.9978637043366805E-2"/>
      </left>
      <right style="thin">
        <color auto="1"/>
      </right>
      <top style="thin">
        <color theme="2" tint="-9.9978637043366805E-2"/>
      </top>
      <bottom style="thin">
        <color theme="2" tint="-9.9978637043366805E-2"/>
      </bottom>
      <diagonal/>
    </border>
    <border>
      <left style="thin">
        <color auto="1"/>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style="thin">
        <color theme="4" tint="-0.249977111117893"/>
      </left>
      <right style="thin">
        <color theme="4" tint="-0.249977111117893"/>
      </right>
      <top style="thin">
        <color theme="2" tint="-9.9978637043366805E-2"/>
      </top>
      <bottom style="thin">
        <color theme="2" tint="-9.9978637043366805E-2"/>
      </bottom>
      <diagonal/>
    </border>
    <border>
      <left style="thin">
        <color theme="4" tint="-0.249977111117893"/>
      </left>
      <right style="thin">
        <color theme="4" tint="-0.249977111117893"/>
      </right>
      <top/>
      <bottom/>
      <diagonal/>
    </border>
    <border>
      <left/>
      <right style="thin">
        <color theme="4" tint="-0.249977111117893"/>
      </right>
      <top style="thin">
        <color theme="2" tint="-9.9978637043366805E-2"/>
      </top>
      <bottom/>
      <diagonal/>
    </border>
    <border>
      <left style="thin">
        <color theme="4" tint="-0.249977111117893"/>
      </left>
      <right style="thin">
        <color theme="4" tint="-0.249977111117893"/>
      </right>
      <top style="thin">
        <color theme="2" tint="-9.9978637043366805E-2"/>
      </top>
      <bottom/>
      <diagonal/>
    </border>
    <border>
      <left style="thin">
        <color theme="4" tint="-0.249977111117893"/>
      </left>
      <right/>
      <top style="thin">
        <color theme="2" tint="-9.9978637043366805E-2"/>
      </top>
      <bottom/>
      <diagonal/>
    </border>
    <border>
      <left style="thin">
        <color theme="4" tint="-0.249977111117893"/>
      </left>
      <right/>
      <top style="thin">
        <color theme="2" tint="-9.9978637043366805E-2"/>
      </top>
      <bottom style="thin">
        <color theme="2" tint="-9.9978637043366805E-2"/>
      </bottom>
      <diagonal/>
    </border>
    <border>
      <left style="thin">
        <color theme="2" tint="-9.9978637043366805E-2"/>
      </left>
      <right style="thin">
        <color theme="4" tint="-0.249977111117893"/>
      </right>
      <top style="thin">
        <color theme="2" tint="-9.9978637043366805E-2"/>
      </top>
      <bottom style="thin">
        <color theme="2" tint="-9.9978637043366805E-2"/>
      </bottom>
      <diagonal/>
    </border>
    <border>
      <left style="thin">
        <color theme="2" tint="-9.9978637043366805E-2"/>
      </left>
      <right style="thin">
        <color theme="4" tint="-0.249977111117893"/>
      </right>
      <top/>
      <bottom/>
      <diagonal/>
    </border>
    <border>
      <left style="thin">
        <color theme="2" tint="-9.9978637043366805E-2"/>
      </left>
      <right style="thin">
        <color theme="4" tint="-0.249977111117893"/>
      </right>
      <top style="thin">
        <color theme="2" tint="-9.9978637043366805E-2"/>
      </top>
      <bottom/>
      <diagonal/>
    </border>
    <border>
      <left style="thin">
        <color theme="2" tint="-9.9978637043366805E-2"/>
      </left>
      <right style="thin">
        <color theme="4" tint="-0.249977111117893"/>
      </right>
      <top/>
      <bottom style="thin">
        <color theme="2" tint="-9.9978637043366805E-2"/>
      </bottom>
      <diagonal/>
    </border>
    <border>
      <left style="thin">
        <color theme="4" tint="-0.249977111117893"/>
      </left>
      <right style="thin">
        <color theme="4" tint="-0.249977111117893"/>
      </right>
      <top/>
      <bottom style="thin">
        <color theme="2" tint="-9.9978637043366805E-2"/>
      </bottom>
      <diagonal/>
    </border>
    <border>
      <left style="thin">
        <color theme="4" tint="-0.249977111117893"/>
      </left>
      <right/>
      <top/>
      <bottom style="thin">
        <color theme="2" tint="-9.9978637043366805E-2"/>
      </bottom>
      <diagonal/>
    </border>
    <border>
      <left style="thin">
        <color theme="4" tint="-0.249977111117893"/>
      </left>
      <right style="thin">
        <color theme="2" tint="-9.9978637043366805E-2"/>
      </right>
      <top style="thin">
        <color theme="2" tint="-9.9978637043366805E-2"/>
      </top>
      <bottom style="thin">
        <color theme="2" tint="-9.9978637043366805E-2"/>
      </bottom>
      <diagonal/>
    </border>
    <border>
      <left style="thin">
        <color theme="4" tint="-0.249977111117893"/>
      </left>
      <right style="thin">
        <color theme="2" tint="-9.9978637043366805E-2"/>
      </right>
      <top/>
      <bottom style="thin">
        <color theme="2" tint="-9.9978637043366805E-2"/>
      </bottom>
      <diagonal/>
    </border>
    <border>
      <left style="thin">
        <color theme="4" tint="-0.249977111117893"/>
      </left>
      <right style="thin">
        <color theme="2" tint="-9.9978637043366805E-2"/>
      </right>
      <top style="thin">
        <color theme="2" tint="-9.9978637043366805E-2"/>
      </top>
      <bottom/>
      <diagonal/>
    </border>
    <border>
      <left style="thin">
        <color theme="2" tint="-9.9978637043366805E-2"/>
      </left>
      <right style="thin">
        <color theme="2" tint="-9.9978637043366805E-2"/>
      </right>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top/>
      <bottom/>
      <diagonal/>
    </border>
    <border>
      <left style="thin">
        <color theme="2" tint="-9.9978637043366805E-2"/>
      </left>
      <right/>
      <top style="thin">
        <color theme="2" tint="-9.9978637043366805E-2"/>
      </top>
      <bottom style="thin">
        <color theme="2" tint="-9.9978637043366805E-2"/>
      </bottom>
      <diagonal/>
    </border>
    <border>
      <left style="thin">
        <color theme="2" tint="-9.9978637043366805E-2"/>
      </left>
      <right/>
      <top style="thin">
        <color theme="2" tint="-9.9978637043366805E-2"/>
      </top>
      <bottom/>
      <diagonal/>
    </border>
    <border>
      <left style="thin">
        <color theme="2" tint="-9.9978637043366805E-2"/>
      </left>
      <right/>
      <top/>
      <bottom style="thin">
        <color theme="2" tint="-9.9978637043366805E-2"/>
      </bottom>
      <diagonal/>
    </border>
    <border>
      <left style="thin">
        <color theme="0"/>
      </left>
      <right style="thin">
        <color theme="2" tint="-9.9978637043366805E-2"/>
      </right>
      <top style="thin">
        <color theme="2" tint="-9.9978637043366805E-2"/>
      </top>
      <bottom style="thin">
        <color theme="2" tint="-9.9978637043366805E-2"/>
      </bottom>
      <diagonal/>
    </border>
    <border>
      <left/>
      <right style="thin">
        <color theme="0"/>
      </right>
      <top/>
      <bottom/>
      <diagonal/>
    </border>
    <border>
      <left style="thin">
        <color theme="0"/>
      </left>
      <right/>
      <top/>
      <bottom/>
      <diagonal/>
    </border>
    <border>
      <left style="thin">
        <color theme="2" tint="-9.9978637043366805E-2"/>
      </left>
      <right style="thin">
        <color theme="0"/>
      </right>
      <top style="thin">
        <color theme="2" tint="-9.9978637043366805E-2"/>
      </top>
      <bottom style="thin">
        <color theme="2" tint="-9.9978637043366805E-2"/>
      </bottom>
      <diagonal/>
    </border>
    <border>
      <left style="thin">
        <color theme="0"/>
      </left>
      <right style="thin">
        <color theme="2" tint="-9.9978637043366805E-2"/>
      </right>
      <top/>
      <bottom style="thin">
        <color theme="2" tint="-9.9978637043366805E-2"/>
      </bottom>
      <diagonal/>
    </border>
    <border>
      <left style="thin">
        <color theme="0"/>
      </left>
      <right/>
      <top style="thin">
        <color theme="2" tint="-9.9978637043366805E-2"/>
      </top>
      <bottom style="thin">
        <color theme="2" tint="-9.9978637043366805E-2"/>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diagonal/>
    </border>
    <border>
      <left/>
      <right/>
      <top/>
      <bottom style="thin">
        <color theme="4" tint="-0.249977111117893"/>
      </bottom>
      <diagonal/>
    </border>
    <border>
      <left style="thin">
        <color theme="0"/>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78637043366805E-2"/>
      </bottom>
      <diagonal/>
    </border>
    <border>
      <left style="thin">
        <color theme="0"/>
      </left>
      <right style="thin">
        <color theme="2" tint="-9.9948118533890809E-2"/>
      </right>
      <top style="thin">
        <color theme="2" tint="-9.9948118533890809E-2"/>
      </top>
      <bottom style="thin">
        <color theme="2" tint="-9.9978637043366805E-2"/>
      </bottom>
      <diagonal/>
    </border>
    <border>
      <left/>
      <right/>
      <top style="thin">
        <color theme="4" tint="-0.249977111117893"/>
      </top>
      <bottom/>
      <diagonal/>
    </border>
    <border>
      <left style="thin">
        <color theme="2" tint="-9.9948118533890809E-2"/>
      </left>
      <right style="thin">
        <color theme="0"/>
      </right>
      <top style="thin">
        <color theme="2" tint="-9.9948118533890809E-2"/>
      </top>
      <bottom style="thin">
        <color theme="2" tint="-9.9978637043366805E-2"/>
      </bottom>
      <diagonal/>
    </border>
    <border>
      <left style="thin">
        <color theme="0"/>
      </left>
      <right style="thin">
        <color theme="0"/>
      </right>
      <top style="thin">
        <color theme="0"/>
      </top>
      <bottom style="thin">
        <color theme="0"/>
      </bottom>
      <diagonal/>
    </border>
    <border>
      <left/>
      <right style="thin">
        <color theme="0"/>
      </right>
      <top/>
      <bottom style="thin">
        <color theme="2" tint="-9.9978637043366805E-2"/>
      </bottom>
      <diagonal/>
    </border>
    <border>
      <left/>
      <right/>
      <top/>
      <bottom style="thin">
        <color theme="0"/>
      </bottom>
      <diagonal/>
    </border>
    <border>
      <left style="thin">
        <color theme="0"/>
      </left>
      <right style="thin">
        <color theme="2" tint="-9.9948118533890809E-2"/>
      </right>
      <top/>
      <bottom style="thin">
        <color theme="2" tint="-9.9948118533890809E-2"/>
      </bottom>
      <diagonal/>
    </border>
    <border>
      <left style="thin">
        <color theme="0"/>
      </left>
      <right/>
      <top style="thin">
        <color theme="0"/>
      </top>
      <bottom/>
      <diagonal/>
    </border>
    <border>
      <left style="thin">
        <color theme="2" tint="-9.9948118533890809E-2"/>
      </left>
      <right style="thin">
        <color theme="0"/>
      </right>
      <top style="thin">
        <color theme="2" tint="-9.9948118533890809E-2"/>
      </top>
      <bottom style="thin">
        <color theme="2" tint="-9.9948118533890809E-2"/>
      </bottom>
      <diagonal/>
    </border>
    <border>
      <left/>
      <right/>
      <top/>
      <bottom style="medium">
        <color theme="0"/>
      </bottom>
      <diagonal/>
    </border>
    <border>
      <left/>
      <right style="medium">
        <color theme="0"/>
      </right>
      <top/>
      <bottom/>
      <diagonal/>
    </border>
    <border>
      <left style="medium">
        <color theme="0"/>
      </left>
      <right style="thin">
        <color theme="2" tint="-9.9978637043366805E-2"/>
      </right>
      <top style="thin">
        <color theme="2" tint="-9.9978637043366805E-2"/>
      </top>
      <bottom style="thin">
        <color theme="2" tint="-9.9978637043366805E-2"/>
      </bottom>
      <diagonal/>
    </border>
    <border>
      <left style="medium">
        <color theme="0"/>
      </left>
      <right style="thin">
        <color theme="2" tint="-9.9948118533890809E-2"/>
      </right>
      <top style="thin">
        <color theme="2" tint="-9.9948118533890809E-2"/>
      </top>
      <bottom style="thin">
        <color theme="2" tint="-9.9948118533890809E-2"/>
      </bottom>
      <diagonal/>
    </border>
    <border>
      <left/>
      <right/>
      <top style="thin">
        <color theme="7"/>
      </top>
      <bottom/>
      <diagonal/>
    </border>
    <border>
      <left/>
      <right/>
      <top/>
      <bottom style="thin">
        <color theme="7"/>
      </bottom>
      <diagonal/>
    </border>
    <border>
      <left style="thin">
        <color theme="2" tint="-9.9978637043366805E-2"/>
      </left>
      <right style="thin">
        <color auto="1"/>
      </right>
      <top/>
      <bottom style="thin">
        <color theme="2" tint="-9.9978637043366805E-2"/>
      </bottom>
      <diagonal/>
    </border>
    <border>
      <left style="thin">
        <color auto="1"/>
      </left>
      <right style="thin">
        <color auto="1"/>
      </right>
      <top/>
      <bottom style="thin">
        <color theme="2" tint="-9.9978637043366805E-2"/>
      </bottom>
      <diagonal/>
    </border>
    <border>
      <left style="thin">
        <color auto="1"/>
      </left>
      <right/>
      <top/>
      <bottom style="thin">
        <color theme="2" tint="-9.9978637043366805E-2"/>
      </bottom>
      <diagonal/>
    </border>
    <border>
      <left style="thin">
        <color theme="2" tint="-9.9978637043366805E-2"/>
      </left>
      <right style="thin">
        <color theme="0"/>
      </right>
      <top/>
      <bottom style="thin">
        <color theme="2" tint="-9.9978637043366805E-2"/>
      </bottom>
      <diagonal/>
    </border>
    <border>
      <left style="thin">
        <color theme="0"/>
      </left>
      <right style="thin">
        <color theme="0"/>
      </right>
      <top/>
      <bottom style="thin">
        <color theme="7"/>
      </bottom>
      <diagonal/>
    </border>
    <border>
      <left style="thin">
        <color theme="0"/>
      </left>
      <right/>
      <top/>
      <bottom style="thin">
        <color theme="7"/>
      </bottom>
      <diagonal/>
    </border>
    <border>
      <left/>
      <right style="thin">
        <color theme="0"/>
      </right>
      <top/>
      <bottom style="thin">
        <color theme="7"/>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theme="0"/>
      </left>
      <right style="thin">
        <color theme="2" tint="-9.9978637043366805E-2"/>
      </right>
      <top/>
      <bottom style="thin">
        <color theme="2" tint="-9.9978637043366805E-2"/>
      </bottom>
      <diagonal/>
    </border>
    <border>
      <left style="medium">
        <color theme="0"/>
      </left>
      <right/>
      <top/>
      <bottom style="thin">
        <color theme="4" tint="-0.249977111117893"/>
      </bottom>
      <diagonal/>
    </border>
    <border>
      <left/>
      <right style="thin">
        <color theme="0"/>
      </right>
      <top/>
      <bottom style="thin">
        <color theme="4" tint="-0.249977111117893"/>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right style="thin">
        <color theme="0"/>
      </right>
      <top style="thin">
        <color theme="0"/>
      </top>
      <bottom style="thin">
        <color theme="4" tint="-0.249977111117893"/>
      </bottom>
      <diagonal/>
    </border>
    <border>
      <left style="thin">
        <color theme="0"/>
      </left>
      <right style="thin">
        <color theme="2" tint="-9.9978637043366805E-2"/>
      </right>
      <top style="thin">
        <color theme="4" tint="-0.249977111117893"/>
      </top>
      <bottom style="thin">
        <color theme="2" tint="-9.9978637043366805E-2"/>
      </bottom>
      <diagonal/>
    </border>
    <border>
      <left style="thin">
        <color theme="2" tint="-9.9978637043366805E-2"/>
      </left>
      <right style="thin">
        <color theme="2" tint="-9.9978637043366805E-2"/>
      </right>
      <top style="thin">
        <color theme="4" tint="-0.249977111117893"/>
      </top>
      <bottom style="thin">
        <color theme="2" tint="-9.9978637043366805E-2"/>
      </bottom>
      <diagonal/>
    </border>
    <border>
      <left/>
      <right/>
      <top style="thin">
        <color theme="0"/>
      </top>
      <bottom style="thin">
        <color theme="4" tint="-0.249977111117893"/>
      </bottom>
      <diagonal/>
    </border>
    <border>
      <left style="thin">
        <color theme="2" tint="-9.9978637043366805E-2"/>
      </left>
      <right style="thin">
        <color theme="0"/>
      </right>
      <top style="thin">
        <color theme="4" tint="-0.249977111117893"/>
      </top>
      <bottom style="thin">
        <color theme="2" tint="-9.9978637043366805E-2"/>
      </bottom>
      <diagonal/>
    </border>
    <border>
      <left style="thin">
        <color theme="0"/>
      </left>
      <right style="thin">
        <color theme="0"/>
      </right>
      <top/>
      <bottom/>
      <diagonal/>
    </border>
    <border>
      <left style="thin">
        <color theme="2" tint="-9.9948118533890809E-2"/>
      </left>
      <right style="thin">
        <color theme="2" tint="-9.9948118533890809E-2"/>
      </right>
      <top style="thin">
        <color theme="4" tint="-0.249977111117893"/>
      </top>
      <bottom style="thin">
        <color theme="2" tint="-9.9948118533890809E-2"/>
      </bottom>
      <diagonal/>
    </border>
    <border>
      <left style="thin">
        <color theme="0"/>
      </left>
      <right style="thin">
        <color theme="2" tint="-9.9948118533890809E-2"/>
      </right>
      <top style="thin">
        <color theme="4" tint="-0.249977111117893"/>
      </top>
      <bottom style="thin">
        <color theme="2" tint="-9.9948118533890809E-2"/>
      </bottom>
      <diagonal/>
    </border>
    <border>
      <left style="thin">
        <color theme="0"/>
      </left>
      <right/>
      <top/>
      <bottom style="thin">
        <color theme="4" tint="-0.249977111117893"/>
      </bottom>
      <diagonal/>
    </border>
    <border>
      <left style="thin">
        <color theme="0"/>
      </left>
      <right style="thin">
        <color theme="0"/>
      </right>
      <top/>
      <bottom style="thin">
        <color theme="4" tint="-0.249977111117893"/>
      </bottom>
      <diagonal/>
    </border>
    <border>
      <left style="thin">
        <color theme="0"/>
      </left>
      <right style="thin">
        <color theme="0"/>
      </right>
      <top style="thin">
        <color theme="0"/>
      </top>
      <bottom style="thin">
        <color theme="4" tint="-0.249977111117893"/>
      </bottom>
      <diagonal/>
    </border>
    <border>
      <left style="thin">
        <color theme="0"/>
      </left>
      <right/>
      <top style="thin">
        <color theme="0"/>
      </top>
      <bottom style="thin">
        <color theme="4" tint="-0.249977111117893"/>
      </bottom>
      <diagonal/>
    </border>
    <border>
      <left style="thin">
        <color theme="0"/>
      </left>
      <right style="thin">
        <color theme="0"/>
      </right>
      <top style="thin">
        <color theme="0"/>
      </top>
      <bottom/>
      <diagonal/>
    </border>
    <border>
      <left/>
      <right style="thin">
        <color theme="4" tint="-0.249977111117893"/>
      </right>
      <top/>
      <bottom style="thin">
        <color theme="2" tint="-9.9978637043366805E-2"/>
      </bottom>
      <diagonal/>
    </border>
    <border>
      <left/>
      <right/>
      <top/>
      <bottom style="thin">
        <color theme="4"/>
      </bottom>
      <diagonal/>
    </border>
    <border>
      <left style="thin">
        <color theme="2" tint="-9.9978637043366805E-2"/>
      </left>
      <right style="thin">
        <color theme="4" tint="-0.249977111117893"/>
      </right>
      <top style="thin">
        <color theme="4"/>
      </top>
      <bottom style="thin">
        <color theme="2" tint="-9.9978637043366805E-2"/>
      </bottom>
      <diagonal/>
    </border>
    <border>
      <left style="thin">
        <color theme="4" tint="-0.249977111117893"/>
      </left>
      <right style="thin">
        <color theme="4" tint="-0.249977111117893"/>
      </right>
      <top style="thin">
        <color theme="4"/>
      </top>
      <bottom style="thin">
        <color theme="2" tint="-9.9978637043366805E-2"/>
      </bottom>
      <diagonal/>
    </border>
    <border>
      <left style="thin">
        <color theme="4" tint="-0.249977111117893"/>
      </left>
      <right style="thin">
        <color theme="2" tint="-9.9978637043366805E-2"/>
      </right>
      <top style="thin">
        <color theme="4"/>
      </top>
      <bottom style="thin">
        <color theme="2" tint="-9.9978637043366805E-2"/>
      </bottom>
      <diagonal/>
    </border>
    <border>
      <left/>
      <right style="thin">
        <color theme="2" tint="-9.9978637043366805E-2"/>
      </right>
      <top style="thin">
        <color theme="4"/>
      </top>
      <bottom style="thin">
        <color theme="2" tint="-9.9978637043366805E-2"/>
      </bottom>
      <diagonal/>
    </border>
    <border>
      <left/>
      <right style="thin">
        <color theme="4" tint="-0.249977111117893"/>
      </right>
      <top style="thin">
        <color theme="4"/>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auto="1"/>
      </left>
      <right style="thin">
        <color theme="2" tint="-9.9978637043366805E-2"/>
      </right>
      <top style="thin">
        <color theme="2" tint="-9.9978637043366805E-2"/>
      </top>
      <bottom style="thin">
        <color theme="2" tint="-9.9978637043366805E-2"/>
      </bottom>
      <diagonal/>
    </border>
    <border>
      <left/>
      <right/>
      <top style="thin">
        <color theme="4"/>
      </top>
      <bottom style="thin">
        <color theme="2" tint="-9.9978637043366805E-2"/>
      </bottom>
      <diagonal/>
    </border>
    <border>
      <left/>
      <right/>
      <top style="thin">
        <color theme="0"/>
      </top>
      <bottom style="thin">
        <color theme="4"/>
      </bottom>
      <diagonal/>
    </border>
    <border>
      <left/>
      <right style="thin">
        <color theme="0"/>
      </right>
      <top style="thin">
        <color theme="0"/>
      </top>
      <bottom style="thin">
        <color theme="4"/>
      </bottom>
      <diagonal/>
    </border>
    <border>
      <left/>
      <right style="thin">
        <color theme="0"/>
      </right>
      <top style="thin">
        <color theme="2" tint="-9.9978637043366805E-2"/>
      </top>
      <bottom style="thin">
        <color theme="2" tint="-9.9978637043366805E-2"/>
      </bottom>
      <diagonal/>
    </border>
    <border>
      <left style="thin">
        <color theme="0"/>
      </left>
      <right/>
      <top/>
      <bottom style="thin">
        <color theme="4"/>
      </bottom>
      <diagonal/>
    </border>
    <border>
      <left/>
      <right style="thin">
        <color theme="0"/>
      </right>
      <top/>
      <bottom style="thin">
        <color theme="4"/>
      </bottom>
      <diagonal/>
    </border>
    <border>
      <left/>
      <right/>
      <top style="thin">
        <color theme="0" tint="-0.14999847407452621"/>
      </top>
      <bottom/>
      <diagonal/>
    </border>
    <border>
      <left/>
      <right style="thin">
        <color theme="0"/>
      </right>
      <top style="thin">
        <color theme="0" tint="-0.14999847407452621"/>
      </top>
      <bottom/>
      <diagonal/>
    </border>
    <border>
      <left/>
      <right style="thin">
        <color theme="0" tint="-0.14999847407452621"/>
      </right>
      <top style="thin">
        <color theme="2" tint="-9.9978637043366805E-2"/>
      </top>
      <bottom style="thin">
        <color theme="2" tint="-9.9978637043366805E-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9">
    <xf numFmtId="0" fontId="0" fillId="0" borderId="0"/>
    <xf numFmtId="0" fontId="15" fillId="0" borderId="0">
      <alignment horizontal="right" vertical="center"/>
    </xf>
    <xf numFmtId="0" fontId="8" fillId="4" borderId="0">
      <alignment horizontal="center" vertical="center"/>
    </xf>
    <xf numFmtId="166" fontId="14" fillId="0" borderId="0">
      <alignment vertical="center"/>
    </xf>
    <xf numFmtId="0" fontId="9" fillId="0" borderId="0">
      <alignment horizontal="right" vertical="center"/>
    </xf>
    <xf numFmtId="0" fontId="7" fillId="3" borderId="0">
      <alignment horizontal="left" vertical="center"/>
    </xf>
    <xf numFmtId="166" fontId="6" fillId="0" borderId="1">
      <alignment horizontal="right" vertical="center"/>
    </xf>
    <xf numFmtId="166" fontId="5" fillId="2" borderId="0">
      <alignment horizontal="right" vertical="center"/>
    </xf>
    <xf numFmtId="166" fontId="5" fillId="0" borderId="0">
      <alignment horizontal="right" vertical="center"/>
    </xf>
    <xf numFmtId="166" fontId="7" fillId="3" borderId="0">
      <alignment horizontal="right" vertical="center"/>
    </xf>
    <xf numFmtId="0" fontId="11" fillId="0" borderId="0">
      <alignment horizontal="left" vertical="center"/>
    </xf>
    <xf numFmtId="166" fontId="14" fillId="0" borderId="0">
      <alignment vertical="center"/>
    </xf>
    <xf numFmtId="0" fontId="12" fillId="0" borderId="0">
      <alignment horizontal="left" vertical="center"/>
    </xf>
    <xf numFmtId="166" fontId="10" fillId="0" borderId="0"/>
    <xf numFmtId="166" fontId="13" fillId="0" borderId="0">
      <alignment horizontal="right" vertical="center"/>
    </xf>
    <xf numFmtId="166" fontId="13" fillId="0" borderId="0">
      <alignment vertical="center"/>
    </xf>
    <xf numFmtId="166" fontId="13" fillId="0" borderId="0">
      <alignment horizontal="left" vertical="center"/>
    </xf>
    <xf numFmtId="0" fontId="9" fillId="0" borderId="0">
      <alignment horizontal="left" vertical="center"/>
    </xf>
    <xf numFmtId="0" fontId="16" fillId="0" borderId="0"/>
    <xf numFmtId="9" fontId="16" fillId="0" borderId="0" applyFont="0" applyFill="0" applyBorder="0" applyAlignment="0" applyProtection="0"/>
    <xf numFmtId="44" fontId="16" fillId="0" borderId="0" applyFont="0" applyFill="0" applyBorder="0" applyAlignment="0" applyProtection="0"/>
    <xf numFmtId="0" fontId="21" fillId="0" borderId="0" applyNumberFormat="0" applyFill="0" applyBorder="0" applyAlignment="0" applyProtection="0"/>
    <xf numFmtId="0" fontId="56" fillId="0" borderId="0" applyNumberFormat="0" applyFill="0" applyBorder="0" applyAlignment="0" applyProtection="0"/>
    <xf numFmtId="165" fontId="10" fillId="0" borderId="0" applyFont="0" applyFill="0" applyBorder="0" applyAlignment="0" applyProtection="0"/>
    <xf numFmtId="16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0" fontId="57" fillId="0" borderId="0" applyNumberFormat="0" applyFill="0" applyBorder="0" applyAlignment="0" applyProtection="0"/>
    <xf numFmtId="0" fontId="58" fillId="0" borderId="110" applyNumberFormat="0" applyFill="0" applyAlignment="0" applyProtection="0"/>
    <xf numFmtId="0" fontId="59" fillId="0" borderId="111" applyNumberFormat="0" applyFill="0" applyAlignment="0" applyProtection="0"/>
    <xf numFmtId="0" fontId="60" fillId="0" borderId="112" applyNumberFormat="0" applyFill="0" applyAlignment="0" applyProtection="0"/>
    <xf numFmtId="0" fontId="60" fillId="0" borderId="0" applyNumberFormat="0" applyFill="0" applyBorder="0" applyAlignment="0" applyProtection="0"/>
    <xf numFmtId="0" fontId="61" fillId="9" borderId="0" applyNumberFormat="0" applyBorder="0" applyAlignment="0" applyProtection="0"/>
    <xf numFmtId="0" fontId="62" fillId="10" borderId="0" applyNumberFormat="0" applyBorder="0" applyAlignment="0" applyProtection="0"/>
    <xf numFmtId="0" fontId="63" fillId="11" borderId="0" applyNumberFormat="0" applyBorder="0" applyAlignment="0" applyProtection="0"/>
    <xf numFmtId="0" fontId="64" fillId="12" borderId="113" applyNumberFormat="0" applyAlignment="0" applyProtection="0"/>
    <xf numFmtId="0" fontId="65" fillId="13" borderId="114" applyNumberFormat="0" applyAlignment="0" applyProtection="0"/>
    <xf numFmtId="0" fontId="66" fillId="13" borderId="113" applyNumberFormat="0" applyAlignment="0" applyProtection="0"/>
    <xf numFmtId="0" fontId="67" fillId="0" borderId="115" applyNumberFormat="0" applyFill="0" applyAlignment="0" applyProtection="0"/>
    <xf numFmtId="0" fontId="68" fillId="14" borderId="116" applyNumberFormat="0" applyAlignment="0" applyProtection="0"/>
    <xf numFmtId="0" fontId="69" fillId="0" borderId="0" applyNumberFormat="0" applyFill="0" applyBorder="0" applyAlignment="0" applyProtection="0"/>
    <xf numFmtId="0" fontId="10" fillId="15" borderId="117" applyNumberFormat="0" applyFont="0" applyAlignment="0" applyProtection="0"/>
    <xf numFmtId="0" fontId="70" fillId="0" borderId="0" applyNumberFormat="0" applyFill="0" applyBorder="0" applyAlignment="0" applyProtection="0"/>
    <xf numFmtId="0" fontId="71" fillId="0" borderId="118" applyNumberFormat="0" applyFill="0" applyAlignment="0" applyProtection="0"/>
    <xf numFmtId="0" fontId="5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5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5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53" fillId="28"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5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53"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cellStyleXfs>
  <cellXfs count="413">
    <xf numFmtId="0" fontId="0" fillId="0" borderId="0" xfId="0"/>
    <xf numFmtId="0" fontId="4" fillId="0" borderId="0" xfId="0" applyFont="1" applyFill="1" applyBorder="1" applyAlignment="1">
      <alignment vertical="center"/>
    </xf>
    <xf numFmtId="0" fontId="16" fillId="0" borderId="0" xfId="18" applyFont="1" applyAlignment="1" applyProtection="1">
      <alignment vertical="center"/>
      <protection locked="0"/>
    </xf>
    <xf numFmtId="0" fontId="18" fillId="0" borderId="0" xfId="0" applyFont="1" applyFill="1" applyBorder="1" applyAlignment="1">
      <alignment vertical="center"/>
    </xf>
    <xf numFmtId="0" fontId="19" fillId="0" borderId="0" xfId="10" applyFont="1" applyFill="1" applyBorder="1" applyAlignment="1">
      <alignment horizontal="left" vertical="center" indent="1"/>
    </xf>
    <xf numFmtId="0" fontId="18" fillId="0" borderId="0" xfId="0" applyFont="1" applyFill="1" applyBorder="1" applyAlignment="1">
      <alignment horizontal="left" vertical="center" indent="1"/>
    </xf>
    <xf numFmtId="166" fontId="20" fillId="0" borderId="0" xfId="11" applyFont="1" applyFill="1" applyBorder="1" applyAlignment="1">
      <alignment horizontal="left" vertical="center" indent="1"/>
    </xf>
    <xf numFmtId="0" fontId="18" fillId="0" borderId="0" xfId="0" applyFont="1" applyFill="1" applyAlignment="1">
      <alignment horizontal="left" vertical="center" indent="1"/>
    </xf>
    <xf numFmtId="0" fontId="18" fillId="5" borderId="0" xfId="0" applyFont="1" applyFill="1" applyAlignment="1">
      <alignment horizontal="left" vertical="center" indent="1"/>
    </xf>
    <xf numFmtId="0" fontId="4" fillId="0" borderId="0" xfId="0" applyFont="1" applyFill="1" applyBorder="1" applyAlignment="1">
      <alignment horizontal="left" vertical="center" indent="1"/>
    </xf>
    <xf numFmtId="0" fontId="18" fillId="0" borderId="0" xfId="0" applyFont="1" applyAlignment="1">
      <alignment horizontal="left" vertical="center"/>
    </xf>
    <xf numFmtId="0" fontId="18" fillId="0" borderId="0" xfId="0" applyFont="1" applyFill="1" applyBorder="1" applyAlignment="1">
      <alignment horizontal="left" vertical="center"/>
    </xf>
    <xf numFmtId="0" fontId="16" fillId="0" borderId="0" xfId="18" applyProtection="1"/>
    <xf numFmtId="0" fontId="16" fillId="0" borderId="0" xfId="18" applyAlignment="1" applyProtection="1">
      <alignment vertical="center"/>
    </xf>
    <xf numFmtId="0" fontId="16" fillId="0" borderId="0" xfId="18" applyAlignment="1" applyProtection="1">
      <alignment horizontal="left" indent="3"/>
    </xf>
    <xf numFmtId="0" fontId="16" fillId="0" borderId="0" xfId="18" applyFont="1" applyAlignment="1" applyProtection="1">
      <alignment horizontal="left" vertical="center"/>
    </xf>
    <xf numFmtId="0" fontId="16" fillId="0" borderId="0" xfId="18" applyFill="1" applyAlignment="1" applyProtection="1">
      <alignment vertical="center"/>
    </xf>
    <xf numFmtId="0" fontId="24" fillId="0" borderId="0" xfId="18" applyFont="1" applyAlignment="1" applyProtection="1">
      <alignment vertical="center"/>
    </xf>
    <xf numFmtId="0" fontId="17" fillId="0" borderId="0" xfId="18" applyFont="1" applyAlignment="1" applyProtection="1">
      <alignment vertical="center"/>
    </xf>
    <xf numFmtId="0" fontId="16" fillId="0" borderId="0" xfId="18" applyFont="1" applyProtection="1"/>
    <xf numFmtId="0" fontId="16" fillId="0" borderId="0" xfId="18" applyFont="1" applyAlignment="1" applyProtection="1">
      <alignment vertical="center"/>
    </xf>
    <xf numFmtId="0" fontId="0" fillId="0" borderId="0" xfId="0" applyProtection="1"/>
    <xf numFmtId="0" fontId="16" fillId="0" borderId="0" xfId="18" applyBorder="1" applyProtection="1"/>
    <xf numFmtId="0" fontId="16" fillId="0" borderId="0" xfId="18" applyFont="1" applyBorder="1" applyAlignment="1" applyProtection="1">
      <alignment horizontal="left" vertical="center"/>
    </xf>
    <xf numFmtId="0" fontId="24" fillId="0" borderId="0" xfId="18" applyFont="1" applyBorder="1" applyAlignment="1" applyProtection="1">
      <alignment vertical="center"/>
    </xf>
    <xf numFmtId="0" fontId="17" fillId="0" borderId="0" xfId="18" applyFont="1" applyBorder="1" applyAlignment="1" applyProtection="1">
      <alignment vertical="center"/>
    </xf>
    <xf numFmtId="0" fontId="16" fillId="0" borderId="0" xfId="18" applyFill="1" applyBorder="1" applyProtection="1"/>
    <xf numFmtId="0" fontId="18" fillId="5" borderId="27" xfId="0" applyFont="1" applyFill="1" applyBorder="1" applyAlignment="1">
      <alignment horizontal="left" vertical="center" indent="1"/>
    </xf>
    <xf numFmtId="0" fontId="23" fillId="5" borderId="27" xfId="0" applyFont="1" applyFill="1" applyBorder="1" applyAlignment="1">
      <alignment horizontal="left" vertical="center" indent="1"/>
    </xf>
    <xf numFmtId="0" fontId="18" fillId="5" borderId="32" xfId="0" applyFont="1" applyFill="1" applyBorder="1" applyAlignment="1">
      <alignment horizontal="left" vertical="center" indent="1"/>
    </xf>
    <xf numFmtId="0" fontId="23" fillId="5" borderId="0" xfId="0" applyFont="1" applyFill="1" applyBorder="1" applyAlignment="1">
      <alignment horizontal="left" vertical="center" wrapText="1" indent="1"/>
    </xf>
    <xf numFmtId="0" fontId="18" fillId="5" borderId="28" xfId="0" applyFont="1" applyFill="1" applyBorder="1" applyAlignment="1">
      <alignment horizontal="left" vertical="center" indent="1"/>
    </xf>
    <xf numFmtId="0" fontId="23" fillId="5" borderId="5" xfId="0" applyFont="1" applyFill="1" applyBorder="1" applyAlignment="1">
      <alignment horizontal="left" vertical="center" indent="1"/>
    </xf>
    <xf numFmtId="0" fontId="23" fillId="5" borderId="31" xfId="0" applyFont="1" applyFill="1" applyBorder="1" applyAlignment="1">
      <alignment horizontal="left" vertical="center" indent="1"/>
    </xf>
    <xf numFmtId="0" fontId="23" fillId="5" borderId="28" xfId="0" applyFont="1" applyFill="1" applyBorder="1" applyAlignment="1">
      <alignment horizontal="left" vertical="center" indent="1"/>
    </xf>
    <xf numFmtId="0" fontId="18" fillId="5" borderId="5" xfId="0" applyFont="1" applyFill="1" applyBorder="1" applyAlignment="1">
      <alignment horizontal="left" vertical="center" indent="1"/>
    </xf>
    <xf numFmtId="0" fontId="18" fillId="5" borderId="31" xfId="0" applyFont="1" applyFill="1" applyBorder="1" applyAlignment="1">
      <alignment horizontal="left" vertical="center" indent="1"/>
    </xf>
    <xf numFmtId="0" fontId="18" fillId="5" borderId="30" xfId="0" applyFont="1" applyFill="1" applyBorder="1" applyAlignment="1">
      <alignment horizontal="left" vertical="center" indent="1"/>
    </xf>
    <xf numFmtId="0" fontId="23" fillId="5" borderId="30" xfId="0" applyFont="1" applyFill="1" applyBorder="1" applyAlignment="1">
      <alignment horizontal="left" vertical="center" indent="1"/>
    </xf>
    <xf numFmtId="0" fontId="23" fillId="5" borderId="0" xfId="0" applyFont="1" applyFill="1" applyBorder="1" applyAlignment="1">
      <alignment horizontal="left" vertical="center" indent="1"/>
    </xf>
    <xf numFmtId="0" fontId="23" fillId="5" borderId="33" xfId="0" applyFont="1" applyFill="1" applyBorder="1" applyAlignment="1">
      <alignment horizontal="left" vertical="center" wrapText="1" indent="1"/>
    </xf>
    <xf numFmtId="0" fontId="18" fillId="5" borderId="0" xfId="0" applyFont="1" applyFill="1" applyBorder="1" applyAlignment="1">
      <alignment horizontal="left" vertical="center" indent="1"/>
    </xf>
    <xf numFmtId="0" fontId="31" fillId="0" borderId="0" xfId="0" applyFont="1" applyFill="1" applyBorder="1" applyAlignment="1">
      <alignment vertical="center"/>
    </xf>
    <xf numFmtId="0" fontId="29" fillId="0" borderId="0" xfId="0" applyFont="1" applyFill="1" applyBorder="1" applyAlignment="1">
      <alignment vertical="center"/>
    </xf>
    <xf numFmtId="0" fontId="23" fillId="5" borderId="0" xfId="0" applyFont="1" applyFill="1" applyAlignment="1">
      <alignment horizontal="left" vertical="center" wrapText="1" indent="1"/>
    </xf>
    <xf numFmtId="0" fontId="23" fillId="5" borderId="0" xfId="0" applyFont="1" applyFill="1" applyAlignment="1">
      <alignment horizontal="left" vertical="center" indent="1"/>
    </xf>
    <xf numFmtId="0" fontId="23" fillId="5" borderId="11" xfId="0" applyFont="1" applyFill="1" applyBorder="1" applyAlignment="1">
      <alignment horizontal="left" vertical="center" wrapText="1" indent="1"/>
    </xf>
    <xf numFmtId="0" fontId="18" fillId="5" borderId="29" xfId="0" applyFont="1" applyFill="1" applyBorder="1" applyAlignment="1">
      <alignment horizontal="left" vertical="center" indent="1"/>
    </xf>
    <xf numFmtId="0" fontId="18" fillId="5" borderId="36" xfId="0" applyFont="1" applyFill="1" applyBorder="1" applyAlignment="1">
      <alignment horizontal="left" vertical="center" indent="1"/>
    </xf>
    <xf numFmtId="0" fontId="23" fillId="5" borderId="37" xfId="0" applyFont="1" applyFill="1" applyBorder="1" applyAlignment="1">
      <alignment horizontal="left" vertical="center" wrapText="1" indent="1"/>
    </xf>
    <xf numFmtId="0" fontId="32" fillId="0" borderId="0" xfId="18" applyFont="1" applyAlignment="1" applyProtection="1">
      <alignment horizontal="left" vertical="center"/>
    </xf>
    <xf numFmtId="0" fontId="18" fillId="5" borderId="40" xfId="0" applyFont="1" applyFill="1" applyBorder="1" applyAlignment="1">
      <alignment horizontal="left" vertical="center" indent="1"/>
    </xf>
    <xf numFmtId="0" fontId="18" fillId="5" borderId="41" xfId="0" applyFont="1" applyFill="1" applyBorder="1" applyAlignment="1">
      <alignment horizontal="left" vertical="center" indent="1"/>
    </xf>
    <xf numFmtId="0" fontId="23" fillId="5" borderId="41" xfId="0" applyFont="1" applyFill="1" applyBorder="1" applyAlignment="1">
      <alignment horizontal="left" vertical="center" indent="1"/>
    </xf>
    <xf numFmtId="0" fontId="18" fillId="5" borderId="42" xfId="0" applyFont="1" applyFill="1" applyBorder="1" applyAlignment="1">
      <alignment horizontal="left" vertical="center" indent="1"/>
    </xf>
    <xf numFmtId="0" fontId="23" fillId="5" borderId="45" xfId="0" applyFont="1" applyFill="1" applyBorder="1" applyAlignment="1">
      <alignment horizontal="left" vertical="center" wrapText="1" indent="1"/>
    </xf>
    <xf numFmtId="0" fontId="23" fillId="5" borderId="32" xfId="0" applyFont="1" applyFill="1" applyBorder="1" applyAlignment="1">
      <alignment horizontal="left" vertical="center" indent="1"/>
    </xf>
    <xf numFmtId="0" fontId="23" fillId="5" borderId="29" xfId="0" applyFont="1" applyFill="1" applyBorder="1" applyAlignment="1">
      <alignment horizontal="left" vertical="center" indent="1"/>
    </xf>
    <xf numFmtId="0" fontId="18" fillId="0" borderId="35" xfId="0" applyFont="1" applyFill="1" applyBorder="1" applyAlignment="1">
      <alignment vertical="center"/>
    </xf>
    <xf numFmtId="0" fontId="30" fillId="0" borderId="0" xfId="0" applyFont="1" applyFill="1" applyBorder="1" applyAlignment="1">
      <alignment vertical="center"/>
    </xf>
    <xf numFmtId="0" fontId="0" fillId="5" borderId="36" xfId="0" applyFill="1" applyBorder="1"/>
    <xf numFmtId="0" fontId="0" fillId="5" borderId="30" xfId="0" applyFill="1" applyBorder="1"/>
    <xf numFmtId="0" fontId="0" fillId="5" borderId="31" xfId="0" applyFill="1" applyBorder="1"/>
    <xf numFmtId="0" fontId="18" fillId="0" borderId="34" xfId="0" applyFont="1" applyFill="1" applyBorder="1" applyAlignment="1">
      <alignment horizontal="left" vertical="center"/>
    </xf>
    <xf numFmtId="0" fontId="23" fillId="5" borderId="38" xfId="0" applyFont="1" applyFill="1" applyBorder="1" applyAlignment="1">
      <alignment horizontal="left" vertical="center" wrapText="1" indent="1"/>
    </xf>
    <xf numFmtId="0" fontId="23" fillId="5" borderId="4" xfId="0" applyFont="1" applyFill="1" applyBorder="1" applyAlignment="1">
      <alignment horizontal="left" vertical="center" indent="1"/>
    </xf>
    <xf numFmtId="0" fontId="18" fillId="5" borderId="50" xfId="0" applyFont="1" applyFill="1" applyBorder="1" applyAlignment="1">
      <alignment vertical="center"/>
    </xf>
    <xf numFmtId="0" fontId="0" fillId="5" borderId="0" xfId="0" applyFill="1"/>
    <xf numFmtId="0" fontId="0" fillId="5" borderId="35" xfId="0" applyFill="1" applyBorder="1"/>
    <xf numFmtId="0" fontId="0" fillId="5" borderId="38" xfId="0" applyFill="1" applyBorder="1"/>
    <xf numFmtId="0" fontId="0" fillId="5" borderId="5" xfId="0" applyFill="1" applyBorder="1"/>
    <xf numFmtId="0" fontId="0" fillId="5" borderId="28" xfId="0" applyFill="1" applyBorder="1"/>
    <xf numFmtId="0" fontId="7" fillId="0" borderId="0" xfId="0" applyFont="1" applyFill="1" applyBorder="1" applyAlignment="1">
      <alignment vertical="center"/>
    </xf>
    <xf numFmtId="0" fontId="0" fillId="5" borderId="29" xfId="0" applyFill="1" applyBorder="1"/>
    <xf numFmtId="0" fontId="33" fillId="0" borderId="0" xfId="0" applyFont="1" applyFill="1" applyBorder="1" applyAlignment="1">
      <alignment vertical="center"/>
    </xf>
    <xf numFmtId="0" fontId="23" fillId="5" borderId="53" xfId="0" applyFont="1" applyFill="1" applyBorder="1" applyAlignment="1">
      <alignment horizontal="left" vertical="center" wrapText="1" indent="1"/>
    </xf>
    <xf numFmtId="0" fontId="18" fillId="5" borderId="39" xfId="0" applyFont="1" applyFill="1" applyBorder="1" applyAlignment="1">
      <alignment horizontal="left" vertical="center" indent="1"/>
    </xf>
    <xf numFmtId="0" fontId="23" fillId="5" borderId="39" xfId="0" applyFont="1" applyFill="1" applyBorder="1" applyAlignment="1">
      <alignment horizontal="left" vertical="center" indent="1"/>
    </xf>
    <xf numFmtId="0" fontId="18" fillId="0" borderId="34" xfId="0" applyFont="1" applyFill="1" applyBorder="1" applyAlignment="1">
      <alignment vertical="center"/>
    </xf>
    <xf numFmtId="0" fontId="18" fillId="0" borderId="52" xfId="0" applyFont="1" applyFill="1" applyBorder="1" applyAlignment="1">
      <alignment vertical="center"/>
    </xf>
    <xf numFmtId="0" fontId="26" fillId="0" borderId="44" xfId="4" applyFont="1" applyBorder="1" applyAlignment="1">
      <alignment horizontal="left" vertical="center" indent="1"/>
    </xf>
    <xf numFmtId="0" fontId="18" fillId="0" borderId="44" xfId="0" applyFont="1" applyFill="1" applyBorder="1" applyAlignment="1">
      <alignment horizontal="left" vertical="center" indent="1"/>
    </xf>
    <xf numFmtId="0" fontId="27" fillId="0" borderId="44" xfId="4" applyFont="1" applyBorder="1" applyAlignment="1">
      <alignment horizontal="left" vertical="center" indent="1"/>
    </xf>
    <xf numFmtId="0" fontId="16" fillId="0" borderId="0" xfId="18" applyBorder="1" applyProtection="1"/>
    <xf numFmtId="0" fontId="40" fillId="5" borderId="0" xfId="18" applyFont="1" applyFill="1" applyBorder="1" applyProtection="1"/>
    <xf numFmtId="0" fontId="0" fillId="5" borderId="11" xfId="0" applyFill="1" applyBorder="1"/>
    <xf numFmtId="0" fontId="16" fillId="0" borderId="0" xfId="18" applyFont="1" applyBorder="1" applyAlignment="1" applyProtection="1">
      <alignment vertical="center"/>
      <protection locked="0"/>
    </xf>
    <xf numFmtId="0" fontId="27" fillId="0" borderId="0" xfId="4" applyFont="1" applyBorder="1" applyAlignment="1">
      <alignment horizontal="left" vertical="center" indent="1"/>
    </xf>
    <xf numFmtId="0" fontId="18" fillId="5" borderId="55" xfId="0" applyFont="1" applyFill="1" applyBorder="1" applyAlignment="1">
      <alignment horizontal="left" vertical="center" indent="1"/>
    </xf>
    <xf numFmtId="0" fontId="31" fillId="0" borderId="35" xfId="0" applyFont="1" applyFill="1" applyBorder="1" applyAlignment="1">
      <alignment vertical="center"/>
    </xf>
    <xf numFmtId="0" fontId="18" fillId="0" borderId="54" xfId="0" applyFont="1" applyFill="1" applyBorder="1" applyAlignment="1">
      <alignment vertical="center"/>
    </xf>
    <xf numFmtId="0" fontId="18" fillId="0" borderId="56" xfId="0" applyFont="1" applyFill="1" applyBorder="1" applyAlignment="1">
      <alignment vertical="center"/>
    </xf>
    <xf numFmtId="0" fontId="18" fillId="0" borderId="57" xfId="0" applyFont="1" applyFill="1" applyBorder="1" applyAlignment="1">
      <alignment vertical="center"/>
    </xf>
    <xf numFmtId="0" fontId="23" fillId="5" borderId="59" xfId="0" applyFont="1" applyFill="1" applyBorder="1" applyAlignment="1">
      <alignment horizontal="left" vertical="center" wrapText="1" indent="1"/>
    </xf>
    <xf numFmtId="0" fontId="23" fillId="5" borderId="58" xfId="0" applyFont="1" applyFill="1" applyBorder="1" applyAlignment="1">
      <alignment horizontal="left" vertical="center" wrapText="1" indent="1"/>
    </xf>
    <xf numFmtId="0" fontId="0" fillId="5" borderId="58" xfId="0" applyFill="1" applyBorder="1"/>
    <xf numFmtId="0" fontId="43" fillId="0" borderId="0" xfId="0" applyFont="1" applyFill="1" applyBorder="1" applyAlignment="1">
      <alignment vertical="center"/>
    </xf>
    <xf numFmtId="0" fontId="44" fillId="0" borderId="0" xfId="0" applyFont="1" applyFill="1" applyBorder="1" applyAlignment="1">
      <alignment vertical="center"/>
    </xf>
    <xf numFmtId="0" fontId="18" fillId="0" borderId="0" xfId="0" applyFont="1" applyFill="1" applyBorder="1" applyAlignment="1"/>
    <xf numFmtId="0" fontId="22" fillId="0" borderId="0" xfId="18" applyFont="1" applyAlignment="1" applyProtection="1">
      <alignment vertical="center"/>
    </xf>
    <xf numFmtId="0" fontId="16" fillId="0" borderId="0" xfId="18" applyBorder="1" applyProtection="1"/>
    <xf numFmtId="0" fontId="16" fillId="0" borderId="0" xfId="18" applyFill="1" applyBorder="1" applyProtection="1"/>
    <xf numFmtId="0" fontId="26" fillId="0" borderId="0" xfId="4" applyFont="1" applyBorder="1" applyAlignment="1">
      <alignment horizontal="left" vertical="center" indent="1"/>
    </xf>
    <xf numFmtId="0" fontId="18" fillId="0" borderId="61" xfId="0" applyFont="1" applyFill="1" applyBorder="1" applyAlignment="1">
      <alignment horizontal="left" vertical="center" indent="1"/>
    </xf>
    <xf numFmtId="0" fontId="27" fillId="0" borderId="61" xfId="4" applyFont="1" applyBorder="1" applyAlignment="1">
      <alignment horizontal="left" vertical="center" indent="1"/>
    </xf>
    <xf numFmtId="0" fontId="53" fillId="4" borderId="60" xfId="0" applyFont="1" applyFill="1" applyBorder="1" applyAlignment="1">
      <alignment horizontal="left" vertical="center" indent="1"/>
    </xf>
    <xf numFmtId="0" fontId="53" fillId="4" borderId="0" xfId="0" applyFont="1" applyFill="1" applyBorder="1" applyAlignment="1">
      <alignment horizontal="left" vertical="center" indent="1"/>
    </xf>
    <xf numFmtId="166" fontId="7" fillId="4" borderId="60" xfId="11" applyFont="1" applyFill="1" applyBorder="1" applyAlignment="1">
      <alignment horizontal="right" vertical="center" indent="1"/>
    </xf>
    <xf numFmtId="0" fontId="7" fillId="4" borderId="60" xfId="0" applyFont="1" applyFill="1" applyBorder="1" applyAlignment="1">
      <alignment horizontal="left" vertical="center" indent="1"/>
    </xf>
    <xf numFmtId="0" fontId="35" fillId="7" borderId="58" xfId="0" applyFont="1" applyFill="1" applyBorder="1" applyAlignment="1">
      <alignment horizontal="left" vertical="center" indent="1"/>
    </xf>
    <xf numFmtId="0" fontId="35" fillId="7" borderId="30" xfId="0" applyFont="1" applyFill="1" applyBorder="1" applyAlignment="1">
      <alignment horizontal="left" vertical="center" indent="1"/>
    </xf>
    <xf numFmtId="0" fontId="35" fillId="7" borderId="28" xfId="0" applyFont="1" applyFill="1" applyBorder="1" applyAlignment="1">
      <alignment horizontal="left" vertical="center" indent="1"/>
    </xf>
    <xf numFmtId="0" fontId="54" fillId="7" borderId="28" xfId="0" applyFont="1" applyFill="1" applyBorder="1" applyAlignment="1">
      <alignment horizontal="left" vertical="center" indent="1"/>
    </xf>
    <xf numFmtId="0" fontId="54" fillId="7" borderId="30" xfId="0" applyFont="1" applyFill="1" applyBorder="1" applyAlignment="1">
      <alignment horizontal="left" vertical="center" indent="1"/>
    </xf>
    <xf numFmtId="0" fontId="54" fillId="7" borderId="29" xfId="0" applyFont="1" applyFill="1" applyBorder="1" applyAlignment="1">
      <alignment horizontal="left" vertical="center" indent="1"/>
    </xf>
    <xf numFmtId="0" fontId="54" fillId="7" borderId="36" xfId="0" applyFont="1" applyFill="1" applyBorder="1" applyAlignment="1">
      <alignment horizontal="left" vertical="center" indent="1"/>
    </xf>
    <xf numFmtId="0" fontId="35" fillId="7" borderId="30" xfId="0" applyFont="1" applyFill="1" applyBorder="1" applyAlignment="1">
      <alignment horizontal="left" vertical="center"/>
    </xf>
    <xf numFmtId="0" fontId="35" fillId="7" borderId="28" xfId="0" applyFont="1" applyFill="1" applyBorder="1" applyAlignment="1">
      <alignment horizontal="left" vertical="center"/>
    </xf>
    <xf numFmtId="0" fontId="35" fillId="7" borderId="47" xfId="0" applyFont="1" applyFill="1" applyBorder="1" applyAlignment="1">
      <alignment vertical="center"/>
    </xf>
    <xf numFmtId="0" fontId="54" fillId="7" borderId="43" xfId="0" applyFont="1" applyFill="1" applyBorder="1" applyAlignment="1">
      <alignment horizontal="left" vertical="center" indent="1"/>
    </xf>
    <xf numFmtId="0" fontId="54" fillId="7" borderId="46" xfId="0" applyFont="1" applyFill="1" applyBorder="1" applyAlignment="1">
      <alignment horizontal="left" vertical="center" indent="1"/>
    </xf>
    <xf numFmtId="0" fontId="54" fillId="7" borderId="49" xfId="0" applyFont="1" applyFill="1" applyBorder="1" applyAlignment="1">
      <alignment horizontal="left" vertical="center" indent="1"/>
    </xf>
    <xf numFmtId="0" fontId="36" fillId="7" borderId="31" xfId="0" applyFont="1" applyFill="1" applyBorder="1" applyAlignment="1">
      <alignment horizontal="left" vertical="center" indent="1"/>
    </xf>
    <xf numFmtId="0" fontId="36" fillId="7" borderId="32" xfId="0" applyFont="1" applyFill="1" applyBorder="1" applyAlignment="1">
      <alignment horizontal="left" vertical="center" indent="1"/>
    </xf>
    <xf numFmtId="0" fontId="54" fillId="7" borderId="4" xfId="0" applyFont="1" applyFill="1" applyBorder="1" applyAlignment="1">
      <alignment horizontal="left" vertical="center" indent="1"/>
    </xf>
    <xf numFmtId="0" fontId="54" fillId="7" borderId="11" xfId="0" applyFont="1" applyFill="1" applyBorder="1" applyAlignment="1">
      <alignment horizontal="left" vertical="center" indent="1"/>
    </xf>
    <xf numFmtId="0" fontId="18" fillId="5" borderId="65" xfId="0" applyFont="1" applyFill="1" applyBorder="1" applyAlignment="1">
      <alignment horizontal="left" vertical="center" indent="1"/>
    </xf>
    <xf numFmtId="0" fontId="54" fillId="7" borderId="31" xfId="0" applyFont="1" applyFill="1" applyBorder="1" applyAlignment="1">
      <alignment horizontal="left" vertical="center" indent="1"/>
    </xf>
    <xf numFmtId="0" fontId="0" fillId="5" borderId="72" xfId="0" applyFill="1" applyBorder="1"/>
    <xf numFmtId="0" fontId="0" fillId="5" borderId="27" xfId="0" applyFill="1" applyBorder="1"/>
    <xf numFmtId="0" fontId="0" fillId="5" borderId="32" xfId="0" applyFill="1" applyBorder="1"/>
    <xf numFmtId="0" fontId="0" fillId="5" borderId="37" xfId="0" applyFill="1" applyBorder="1"/>
    <xf numFmtId="0" fontId="0" fillId="5" borderId="65" xfId="0" applyFill="1" applyBorder="1"/>
    <xf numFmtId="0" fontId="7" fillId="0" borderId="34" xfId="0" applyFont="1" applyFill="1" applyBorder="1" applyAlignment="1">
      <alignment vertical="center"/>
    </xf>
    <xf numFmtId="0" fontId="23" fillId="5" borderId="80" xfId="0" applyFont="1" applyFill="1" applyBorder="1" applyAlignment="1">
      <alignment horizontal="left" vertical="center" wrapText="1" indent="1"/>
    </xf>
    <xf numFmtId="0" fontId="18" fillId="5" borderId="81" xfId="0" applyFont="1" applyFill="1" applyBorder="1" applyAlignment="1">
      <alignment horizontal="left" vertical="center" indent="1"/>
    </xf>
    <xf numFmtId="0" fontId="23" fillId="5" borderId="81" xfId="0" applyFont="1" applyFill="1" applyBorder="1" applyAlignment="1">
      <alignment horizontal="left" vertical="center" indent="1"/>
    </xf>
    <xf numFmtId="166" fontId="7" fillId="8" borderId="0" xfId="11" applyFont="1" applyFill="1" applyBorder="1" applyAlignment="1">
      <alignment horizontal="right" vertical="center" indent="1"/>
    </xf>
    <xf numFmtId="0" fontId="7" fillId="8" borderId="0" xfId="0" applyFont="1" applyFill="1" applyBorder="1" applyAlignment="1">
      <alignment horizontal="left" vertical="center" indent="1"/>
    </xf>
    <xf numFmtId="0" fontId="55" fillId="8" borderId="0" xfId="0" applyFont="1" applyFill="1" applyBorder="1" applyAlignment="1">
      <alignment horizontal="left" vertical="center" indent="1"/>
    </xf>
    <xf numFmtId="0" fontId="55" fillId="8" borderId="48" xfId="0" applyFont="1" applyFill="1" applyBorder="1" applyAlignment="1">
      <alignment horizontal="left" vertical="center" indent="1"/>
    </xf>
    <xf numFmtId="0" fontId="18" fillId="5" borderId="83" xfId="0" applyFont="1" applyFill="1" applyBorder="1" applyAlignment="1">
      <alignment horizontal="left" vertical="center" indent="1"/>
    </xf>
    <xf numFmtId="0" fontId="23" fillId="5" borderId="85" xfId="0" applyFont="1" applyFill="1" applyBorder="1" applyAlignment="1">
      <alignment horizontal="left" vertical="center" indent="1"/>
    </xf>
    <xf numFmtId="0" fontId="18" fillId="5" borderId="85" xfId="0" applyFont="1" applyFill="1" applyBorder="1" applyAlignment="1">
      <alignment horizontal="left" vertical="center" indent="1"/>
    </xf>
    <xf numFmtId="0" fontId="23" fillId="5" borderId="86" xfId="0" applyFont="1" applyFill="1" applyBorder="1" applyAlignment="1">
      <alignment horizontal="left" vertical="center" wrapText="1" indent="1"/>
    </xf>
    <xf numFmtId="0" fontId="18" fillId="0" borderId="77" xfId="0" applyFont="1" applyFill="1" applyBorder="1" applyAlignment="1">
      <alignment vertical="center"/>
    </xf>
    <xf numFmtId="0" fontId="0" fillId="5" borderId="83" xfId="0" applyFill="1" applyBorder="1"/>
    <xf numFmtId="0" fontId="44" fillId="0" borderId="50" xfId="0" applyFont="1" applyFill="1" applyBorder="1" applyAlignment="1">
      <alignment vertical="center"/>
    </xf>
    <xf numFmtId="0" fontId="54" fillId="0" borderId="57" xfId="0" applyFont="1" applyFill="1" applyBorder="1" applyAlignment="1">
      <alignment vertical="center"/>
    </xf>
    <xf numFmtId="0" fontId="35" fillId="7" borderId="31" xfId="0" applyFont="1" applyFill="1" applyBorder="1" applyAlignment="1">
      <alignment horizontal="left" vertical="center" indent="1"/>
    </xf>
    <xf numFmtId="0" fontId="35" fillId="7" borderId="32" xfId="0" applyFont="1" applyFill="1" applyBorder="1" applyAlignment="1">
      <alignment horizontal="left" vertical="center" indent="1"/>
    </xf>
    <xf numFmtId="0" fontId="54" fillId="0" borderId="0" xfId="0" applyFont="1" applyFill="1" applyBorder="1" applyAlignment="1">
      <alignment vertical="center"/>
    </xf>
    <xf numFmtId="0" fontId="35" fillId="7" borderId="43" xfId="0" applyFont="1" applyFill="1" applyBorder="1" applyAlignment="1">
      <alignment horizontal="left" vertical="center" indent="1"/>
    </xf>
    <xf numFmtId="0" fontId="35" fillId="7" borderId="46" xfId="0" applyFont="1" applyFill="1" applyBorder="1" applyAlignment="1">
      <alignment horizontal="left" vertical="center" indent="1"/>
    </xf>
    <xf numFmtId="0" fontId="35" fillId="7" borderId="29" xfId="0" applyFont="1" applyFill="1" applyBorder="1" applyAlignment="1">
      <alignment horizontal="left" vertical="center" indent="1"/>
    </xf>
    <xf numFmtId="0" fontId="35" fillId="7" borderId="36" xfId="0" applyFont="1" applyFill="1" applyBorder="1" applyAlignment="1">
      <alignment horizontal="left" vertical="center" indent="1"/>
    </xf>
    <xf numFmtId="0" fontId="54" fillId="7" borderId="30" xfId="0" applyFont="1" applyFill="1" applyBorder="1" applyAlignment="1">
      <alignment vertical="center"/>
    </xf>
    <xf numFmtId="0" fontId="54" fillId="0" borderId="35" xfId="0" applyFont="1" applyFill="1" applyBorder="1" applyAlignment="1">
      <alignment vertical="center"/>
    </xf>
    <xf numFmtId="0" fontId="0" fillId="0" borderId="0" xfId="0" applyBorder="1" applyProtection="1"/>
    <xf numFmtId="0" fontId="17" fillId="0" borderId="4" xfId="18" applyFont="1" applyBorder="1" applyAlignment="1" applyProtection="1">
      <alignment horizontal="center" vertical="center"/>
    </xf>
    <xf numFmtId="0" fontId="16" fillId="5" borderId="0" xfId="18" applyFont="1" applyFill="1" applyBorder="1" applyAlignment="1" applyProtection="1">
      <alignment vertical="center"/>
    </xf>
    <xf numFmtId="0" fontId="17" fillId="0" borderId="11" xfId="18" applyFont="1" applyBorder="1" applyAlignment="1" applyProtection="1">
      <alignment horizontal="center" vertical="center"/>
    </xf>
    <xf numFmtId="0" fontId="17" fillId="0" borderId="0" xfId="18" applyFont="1" applyBorder="1" applyAlignment="1" applyProtection="1">
      <alignment horizontal="center" vertical="center"/>
    </xf>
    <xf numFmtId="0" fontId="17" fillId="0" borderId="5" xfId="18" applyFont="1" applyBorder="1" applyAlignment="1" applyProtection="1">
      <alignment horizontal="center" vertical="center"/>
    </xf>
    <xf numFmtId="0" fontId="17" fillId="0" borderId="101" xfId="18" applyFont="1" applyBorder="1" applyAlignment="1" applyProtection="1">
      <alignment horizontal="center" vertical="center"/>
    </xf>
    <xf numFmtId="0" fontId="16" fillId="0" borderId="0" xfId="18" applyBorder="1" applyAlignment="1" applyProtection="1">
      <alignment vertical="center"/>
    </xf>
    <xf numFmtId="0" fontId="0" fillId="0" borderId="75" xfId="0" applyBorder="1" applyProtection="1"/>
    <xf numFmtId="0" fontId="22" fillId="0" borderId="77" xfId="18" applyFont="1" applyBorder="1" applyAlignment="1" applyProtection="1">
      <alignment vertical="center"/>
    </xf>
    <xf numFmtId="0" fontId="22" fillId="5" borderId="52" xfId="18" applyFont="1" applyFill="1" applyBorder="1" applyAlignment="1" applyProtection="1">
      <alignment vertical="center"/>
    </xf>
    <xf numFmtId="0" fontId="16" fillId="0" borderId="52" xfId="18" applyBorder="1" applyAlignment="1" applyProtection="1">
      <alignment vertical="center"/>
    </xf>
    <xf numFmtId="0" fontId="16" fillId="0" borderId="108" xfId="18" applyFill="1" applyBorder="1" applyProtection="1"/>
    <xf numFmtId="0" fontId="35" fillId="5" borderId="35" xfId="0" applyFont="1" applyFill="1" applyBorder="1" applyAlignment="1">
      <alignment horizontal="left" vertical="center" indent="1"/>
    </xf>
    <xf numFmtId="0" fontId="35" fillId="5" borderId="44" xfId="0" applyFont="1" applyFill="1" applyBorder="1" applyAlignment="1">
      <alignment horizontal="left" vertical="center" indent="1"/>
    </xf>
    <xf numFmtId="0" fontId="35" fillId="5" borderId="0" xfId="0" applyFont="1" applyFill="1" applyBorder="1" applyAlignment="1">
      <alignment horizontal="left" vertical="center" indent="1"/>
    </xf>
    <xf numFmtId="0" fontId="35" fillId="5" borderId="89" xfId="0" applyFont="1" applyFill="1" applyBorder="1" applyAlignment="1">
      <alignment horizontal="left" vertical="center" indent="1"/>
    </xf>
    <xf numFmtId="0" fontId="35" fillId="5" borderId="91" xfId="0" applyFont="1" applyFill="1" applyBorder="1" applyAlignment="1">
      <alignment horizontal="left" vertical="center" indent="1"/>
    </xf>
    <xf numFmtId="0" fontId="37" fillId="5" borderId="89" xfId="0" applyFont="1" applyFill="1" applyBorder="1" applyAlignment="1">
      <alignment horizontal="left" vertical="center" indent="1"/>
    </xf>
    <xf numFmtId="0" fontId="35" fillId="5" borderId="79" xfId="0" applyFont="1" applyFill="1" applyBorder="1" applyAlignment="1">
      <alignment horizontal="left" vertical="center" indent="1"/>
    </xf>
    <xf numFmtId="0" fontId="35" fillId="5" borderId="84" xfId="0" applyFont="1" applyFill="1" applyBorder="1" applyAlignment="1">
      <alignment horizontal="left" vertical="center" indent="1"/>
    </xf>
    <xf numFmtId="0" fontId="35" fillId="5" borderId="88" xfId="0" applyFont="1" applyFill="1" applyBorder="1" applyAlignment="1">
      <alignment horizontal="left" vertical="center" indent="1"/>
    </xf>
    <xf numFmtId="0" fontId="35" fillId="7" borderId="47" xfId="0" applyFont="1" applyFill="1" applyBorder="1" applyAlignment="1">
      <alignment horizontal="left" vertical="center" indent="1"/>
    </xf>
    <xf numFmtId="0" fontId="35" fillId="7" borderId="33" xfId="0" applyFont="1" applyFill="1" applyBorder="1" applyAlignment="1">
      <alignment horizontal="left" vertical="center" indent="1"/>
    </xf>
    <xf numFmtId="0" fontId="35" fillId="7" borderId="11" xfId="0" applyFont="1" applyFill="1" applyBorder="1" applyAlignment="1">
      <alignment horizontal="left" vertical="center" indent="1"/>
    </xf>
    <xf numFmtId="0" fontId="37" fillId="5" borderId="87" xfId="0" applyFont="1" applyFill="1" applyBorder="1" applyAlignment="1">
      <alignment horizontal="left" vertical="center" wrapText="1" indent="1"/>
    </xf>
    <xf numFmtId="0" fontId="35" fillId="5" borderId="74" xfId="0" applyFont="1" applyFill="1" applyBorder="1" applyAlignment="1">
      <alignment horizontal="left" vertical="center" indent="1"/>
    </xf>
    <xf numFmtId="0" fontId="35" fillId="5" borderId="90" xfId="0" applyFont="1" applyFill="1" applyBorder="1" applyAlignment="1">
      <alignment horizontal="left" vertical="center" indent="1"/>
    </xf>
    <xf numFmtId="0" fontId="35" fillId="5" borderId="82" xfId="0" applyFont="1" applyFill="1" applyBorder="1" applyAlignment="1">
      <alignment horizontal="left" vertical="center" indent="1"/>
    </xf>
    <xf numFmtId="0" fontId="35" fillId="5" borderId="54" xfId="0" applyFont="1" applyFill="1" applyBorder="1" applyAlignment="1">
      <alignment horizontal="left" vertical="center" indent="1"/>
    </xf>
    <xf numFmtId="0" fontId="38" fillId="5" borderId="82" xfId="0" applyFont="1" applyFill="1" applyBorder="1" applyAlignment="1">
      <alignment horizontal="left" vertical="center" wrapText="1" indent="1"/>
    </xf>
    <xf numFmtId="0" fontId="39" fillId="5" borderId="44" xfId="0" applyFont="1" applyFill="1" applyBorder="1" applyAlignment="1">
      <alignment horizontal="left" vertical="center" indent="1"/>
    </xf>
    <xf numFmtId="0" fontId="35" fillId="5" borderId="66" xfId="0" applyFont="1" applyFill="1" applyBorder="1" applyAlignment="1">
      <alignment horizontal="left" vertical="center" indent="1"/>
    </xf>
    <xf numFmtId="0" fontId="35" fillId="5" borderId="67" xfId="0" applyFont="1" applyFill="1" applyBorder="1" applyAlignment="1">
      <alignment horizontal="left" vertical="center" indent="1"/>
    </xf>
    <xf numFmtId="0" fontId="35" fillId="5" borderId="61" xfId="0" applyFont="1" applyFill="1" applyBorder="1" applyAlignment="1">
      <alignment horizontal="left" vertical="center" indent="1"/>
    </xf>
    <xf numFmtId="0" fontId="35" fillId="5" borderId="68" xfId="0" applyFont="1" applyFill="1" applyBorder="1" applyAlignment="1">
      <alignment horizontal="left" vertical="center" indent="1"/>
    </xf>
    <xf numFmtId="0" fontId="37" fillId="5" borderId="67" xfId="0" applyFont="1" applyFill="1" applyBorder="1" applyAlignment="1">
      <alignment horizontal="left" vertical="center" wrapText="1" indent="1"/>
    </xf>
    <xf numFmtId="0" fontId="37" fillId="5" borderId="66" xfId="0" applyFont="1" applyFill="1" applyBorder="1" applyAlignment="1">
      <alignment horizontal="left" vertical="center" indent="1"/>
    </xf>
    <xf numFmtId="0" fontId="35" fillId="5" borderId="73" xfId="0" applyFont="1" applyFill="1" applyBorder="1" applyAlignment="1">
      <alignment horizontal="left" vertical="center" indent="1"/>
    </xf>
    <xf numFmtId="0" fontId="18" fillId="0" borderId="104" xfId="18" applyFont="1" applyBorder="1" applyAlignment="1" applyProtection="1">
      <alignment horizontal="right" vertical="center" indent="1"/>
    </xf>
    <xf numFmtId="0" fontId="16" fillId="0" borderId="0" xfId="18" applyBorder="1" applyProtection="1"/>
    <xf numFmtId="0" fontId="16" fillId="0" borderId="5" xfId="18" applyBorder="1" applyProtection="1"/>
    <xf numFmtId="0" fontId="16" fillId="0" borderId="0" xfId="18" applyFill="1" applyBorder="1" applyProtection="1"/>
    <xf numFmtId="0" fontId="16" fillId="0" borderId="11" xfId="18" applyFill="1" applyBorder="1" applyProtection="1"/>
    <xf numFmtId="0" fontId="16" fillId="0" borderId="35" xfId="18" applyFill="1" applyBorder="1" applyProtection="1"/>
    <xf numFmtId="0" fontId="16" fillId="0" borderId="107" xfId="18" applyFill="1" applyBorder="1" applyProtection="1"/>
    <xf numFmtId="0" fontId="2" fillId="0" borderId="30" xfId="18" applyFont="1" applyBorder="1" applyAlignment="1" applyProtection="1">
      <alignment horizontal="left" vertical="center" indent="1"/>
    </xf>
    <xf numFmtId="0" fontId="2" fillId="0" borderId="11" xfId="18" applyFont="1" applyBorder="1" applyAlignment="1" applyProtection="1">
      <alignment horizontal="left" vertical="center" indent="1"/>
    </xf>
    <xf numFmtId="0" fontId="28" fillId="0" borderId="30" xfId="18" applyFont="1" applyBorder="1" applyAlignment="1" applyProtection="1">
      <alignment horizontal="left" vertical="center" indent="1"/>
    </xf>
    <xf numFmtId="0" fontId="28" fillId="0" borderId="11" xfId="18" applyFont="1" applyBorder="1" applyAlignment="1" applyProtection="1">
      <alignment horizontal="left" vertical="center" indent="1"/>
    </xf>
    <xf numFmtId="166" fontId="18" fillId="5" borderId="27" xfId="0" applyNumberFormat="1" applyFont="1" applyFill="1" applyBorder="1" applyAlignment="1">
      <alignment horizontal="right" vertical="center" indent="1"/>
    </xf>
    <xf numFmtId="166" fontId="18" fillId="5" borderId="28" xfId="0" applyNumberFormat="1" applyFont="1" applyFill="1" applyBorder="1" applyAlignment="1">
      <alignment horizontal="right" vertical="center" indent="1"/>
    </xf>
    <xf numFmtId="166" fontId="18" fillId="5" borderId="32" xfId="0" applyNumberFormat="1" applyFont="1" applyFill="1" applyBorder="1" applyAlignment="1">
      <alignment horizontal="right" vertical="center" indent="1"/>
    </xf>
    <xf numFmtId="166" fontId="18" fillId="5" borderId="30" xfId="0" applyNumberFormat="1" applyFont="1" applyFill="1" applyBorder="1" applyAlignment="1">
      <alignment horizontal="right" vertical="center" indent="1"/>
    </xf>
    <xf numFmtId="166" fontId="35" fillId="7" borderId="11" xfId="0" applyNumberFormat="1" applyFont="1" applyFill="1" applyBorder="1" applyAlignment="1">
      <alignment horizontal="right" vertical="center" indent="1"/>
    </xf>
    <xf numFmtId="166" fontId="18" fillId="5" borderId="39" xfId="0" applyNumberFormat="1" applyFont="1" applyFill="1" applyBorder="1" applyAlignment="1">
      <alignment horizontal="right" vertical="center" indent="1"/>
    </xf>
    <xf numFmtId="166" fontId="18" fillId="5" borderId="41" xfId="0" applyNumberFormat="1" applyFont="1" applyFill="1" applyBorder="1" applyAlignment="1">
      <alignment horizontal="right" vertical="center" indent="1"/>
    </xf>
    <xf numFmtId="166" fontId="23" fillId="5" borderId="27" xfId="0" applyNumberFormat="1" applyFont="1" applyFill="1" applyBorder="1" applyAlignment="1">
      <alignment horizontal="right" vertical="center" indent="1"/>
    </xf>
    <xf numFmtId="166" fontId="18" fillId="5" borderId="0" xfId="0" applyNumberFormat="1" applyFont="1" applyFill="1" applyBorder="1" applyAlignment="1">
      <alignment horizontal="right" vertical="center" indent="1"/>
    </xf>
    <xf numFmtId="166" fontId="23" fillId="5" borderId="31" xfId="0" applyNumberFormat="1" applyFont="1" applyFill="1" applyBorder="1" applyAlignment="1">
      <alignment horizontal="right" vertical="center" indent="1"/>
    </xf>
    <xf numFmtId="166" fontId="23" fillId="5" borderId="30" xfId="0" applyNumberFormat="1" applyFont="1" applyFill="1" applyBorder="1" applyAlignment="1">
      <alignment horizontal="right" vertical="center" indent="1"/>
    </xf>
    <xf numFmtId="166" fontId="23" fillId="5" borderId="28" xfId="0" applyNumberFormat="1" applyFont="1" applyFill="1" applyBorder="1" applyAlignment="1">
      <alignment horizontal="right" vertical="center" indent="1"/>
    </xf>
    <xf numFmtId="166" fontId="18" fillId="5" borderId="5" xfId="0" applyNumberFormat="1" applyFont="1" applyFill="1" applyBorder="1" applyAlignment="1">
      <alignment horizontal="right" vertical="center" indent="1"/>
    </xf>
    <xf numFmtId="166" fontId="35" fillId="7" borderId="28" xfId="0" applyNumberFormat="1" applyFont="1" applyFill="1" applyBorder="1" applyAlignment="1">
      <alignment horizontal="right" vertical="center" indent="1"/>
    </xf>
    <xf numFmtId="166" fontId="0" fillId="5" borderId="81" xfId="0" applyNumberFormat="1" applyFill="1" applyBorder="1" applyAlignment="1">
      <alignment horizontal="right"/>
    </xf>
    <xf numFmtId="166" fontId="0" fillId="5" borderId="31" xfId="0" applyNumberFormat="1" applyFill="1" applyBorder="1" applyAlignment="1">
      <alignment horizontal="right"/>
    </xf>
    <xf numFmtId="166" fontId="0" fillId="5" borderId="30" xfId="0" applyNumberFormat="1" applyFill="1" applyBorder="1" applyAlignment="1">
      <alignment horizontal="right"/>
    </xf>
    <xf numFmtId="166" fontId="0" fillId="5" borderId="29" xfId="0" applyNumberFormat="1" applyFill="1" applyBorder="1" applyAlignment="1">
      <alignment horizontal="right"/>
    </xf>
    <xf numFmtId="166" fontId="35" fillId="7" borderId="30" xfId="0" applyNumberFormat="1" applyFont="1" applyFill="1" applyBorder="1" applyAlignment="1">
      <alignment horizontal="right" vertical="center" indent="1"/>
    </xf>
    <xf numFmtId="166" fontId="10" fillId="5" borderId="27" xfId="0" applyNumberFormat="1" applyFont="1" applyFill="1" applyBorder="1" applyAlignment="1">
      <alignment horizontal="right" indent="1"/>
    </xf>
    <xf numFmtId="166" fontId="10" fillId="5" borderId="0" xfId="0" applyNumberFormat="1" applyFont="1" applyFill="1" applyAlignment="1">
      <alignment horizontal="right" indent="1"/>
    </xf>
    <xf numFmtId="166" fontId="10" fillId="5" borderId="31" xfId="0" applyNumberFormat="1" applyFont="1" applyFill="1" applyBorder="1" applyAlignment="1">
      <alignment horizontal="right" indent="1"/>
    </xf>
    <xf numFmtId="166" fontId="10" fillId="5" borderId="28" xfId="0" applyNumberFormat="1" applyFont="1" applyFill="1" applyBorder="1" applyAlignment="1">
      <alignment horizontal="right" indent="1"/>
    </xf>
    <xf numFmtId="166" fontId="10" fillId="5" borderId="5" xfId="0" applyNumberFormat="1" applyFont="1" applyFill="1" applyBorder="1" applyAlignment="1">
      <alignment horizontal="right" indent="1"/>
    </xf>
    <xf numFmtId="166" fontId="35" fillId="7" borderId="31" xfId="0" applyNumberFormat="1" applyFont="1" applyFill="1" applyBorder="1" applyAlignment="1">
      <alignment horizontal="right" vertical="center" indent="1"/>
    </xf>
    <xf numFmtId="166" fontId="0" fillId="5" borderId="27" xfId="0" applyNumberFormat="1" applyFill="1" applyBorder="1" applyAlignment="1">
      <alignment horizontal="right"/>
    </xf>
    <xf numFmtId="166" fontId="0" fillId="5" borderId="28" xfId="0" applyNumberFormat="1" applyFill="1" applyBorder="1" applyAlignment="1">
      <alignment horizontal="right"/>
    </xf>
    <xf numFmtId="166" fontId="35" fillId="7" borderId="4" xfId="0" applyNumberFormat="1" applyFont="1" applyFill="1" applyBorder="1" applyAlignment="1">
      <alignment horizontal="right" vertical="center" indent="1"/>
    </xf>
    <xf numFmtId="166" fontId="35" fillId="7" borderId="30" xfId="0" applyNumberFormat="1" applyFont="1" applyFill="1" applyBorder="1" applyAlignment="1">
      <alignment horizontal="right" vertical="center"/>
    </xf>
    <xf numFmtId="166" fontId="35" fillId="7" borderId="46" xfId="0" applyNumberFormat="1" applyFont="1" applyFill="1" applyBorder="1" applyAlignment="1">
      <alignment horizontal="right" vertical="center" indent="1"/>
    </xf>
    <xf numFmtId="14" fontId="23" fillId="5" borderId="27" xfId="0" applyNumberFormat="1" applyFont="1" applyFill="1" applyBorder="1" applyAlignment="1">
      <alignment horizontal="right" vertical="center" indent="1"/>
    </xf>
    <xf numFmtId="14" fontId="23" fillId="5" borderId="31" xfId="0" applyNumberFormat="1" applyFont="1" applyFill="1" applyBorder="1" applyAlignment="1">
      <alignment horizontal="right" vertical="center" indent="1"/>
    </xf>
    <xf numFmtId="14" fontId="23" fillId="5" borderId="30" xfId="0" applyNumberFormat="1" applyFont="1" applyFill="1" applyBorder="1" applyAlignment="1">
      <alignment horizontal="right" vertical="center" indent="1"/>
    </xf>
    <xf numFmtId="14" fontId="23" fillId="5" borderId="28" xfId="0" applyNumberFormat="1" applyFont="1" applyFill="1" applyBorder="1" applyAlignment="1">
      <alignment horizontal="right" vertical="center" indent="1"/>
    </xf>
    <xf numFmtId="0" fontId="18" fillId="5" borderId="11" xfId="18" applyFont="1" applyFill="1" applyBorder="1" applyAlignment="1" applyProtection="1">
      <alignment horizontal="left" vertical="center"/>
    </xf>
    <xf numFmtId="0" fontId="28" fillId="0" borderId="18" xfId="18" applyFont="1" applyBorder="1" applyAlignment="1" applyProtection="1">
      <alignment horizontal="center" vertical="center"/>
    </xf>
    <xf numFmtId="0" fontId="28" fillId="0" borderId="12" xfId="18" applyFont="1" applyBorder="1" applyAlignment="1" applyProtection="1">
      <alignment horizontal="center" vertical="center"/>
    </xf>
    <xf numFmtId="0" fontId="28" fillId="0" borderId="24" xfId="18" applyFont="1" applyBorder="1" applyAlignment="1" applyProtection="1">
      <alignment horizontal="center" vertical="center"/>
    </xf>
    <xf numFmtId="0" fontId="28" fillId="0" borderId="19" xfId="18" applyFont="1" applyBorder="1" applyAlignment="1" applyProtection="1">
      <alignment horizontal="center" vertical="center"/>
    </xf>
    <xf numFmtId="0" fontId="28" fillId="0" borderId="13" xfId="18" applyFont="1" applyBorder="1" applyAlignment="1" applyProtection="1">
      <alignment horizontal="center" vertical="center"/>
    </xf>
    <xf numFmtId="0" fontId="28" fillId="0" borderId="2" xfId="18" applyFont="1" applyBorder="1" applyAlignment="1" applyProtection="1">
      <alignment horizontal="center" vertical="center"/>
    </xf>
    <xf numFmtId="0" fontId="28" fillId="0" borderId="94" xfId="18" applyFont="1" applyBorder="1" applyAlignment="1" applyProtection="1">
      <alignment horizontal="left" vertical="center" indent="1"/>
    </xf>
    <xf numFmtId="0" fontId="28" fillId="0" borderId="95" xfId="18" applyFont="1" applyBorder="1" applyAlignment="1" applyProtection="1">
      <alignment horizontal="left" vertical="center" indent="1"/>
    </xf>
    <xf numFmtId="0" fontId="28" fillId="0" borderId="96" xfId="18" applyFont="1" applyBorder="1" applyAlignment="1" applyProtection="1">
      <alignment horizontal="left" vertical="center" indent="1"/>
    </xf>
    <xf numFmtId="0" fontId="28" fillId="0" borderId="21" xfId="18" applyFont="1" applyBorder="1" applyAlignment="1" applyProtection="1">
      <alignment horizontal="left" vertical="center" indent="1"/>
    </xf>
    <xf numFmtId="0" fontId="28" fillId="0" borderId="22" xfId="18" applyFont="1" applyBorder="1" applyAlignment="1" applyProtection="1">
      <alignment horizontal="left" vertical="center" indent="1"/>
    </xf>
    <xf numFmtId="0" fontId="28" fillId="0" borderId="23" xfId="18" applyFont="1" applyBorder="1" applyAlignment="1" applyProtection="1">
      <alignment horizontal="left" vertical="center" indent="1"/>
    </xf>
    <xf numFmtId="0" fontId="28" fillId="0" borderId="19" xfId="18" applyFont="1" applyBorder="1" applyAlignment="1" applyProtection="1">
      <alignment horizontal="left" vertical="center" indent="1"/>
    </xf>
    <xf numFmtId="0" fontId="28" fillId="0" borderId="13" xfId="18" applyFont="1" applyBorder="1" applyAlignment="1" applyProtection="1">
      <alignment horizontal="left" vertical="center" indent="1"/>
    </xf>
    <xf numFmtId="0" fontId="28" fillId="0" borderId="2" xfId="18" applyFont="1" applyBorder="1" applyAlignment="1" applyProtection="1">
      <alignment horizontal="left" vertical="center" indent="1"/>
    </xf>
    <xf numFmtId="0" fontId="28" fillId="0" borderId="20" xfId="18" applyFont="1" applyBorder="1" applyAlignment="1" applyProtection="1">
      <alignment horizontal="left" vertical="center" indent="1"/>
    </xf>
    <xf numFmtId="0" fontId="28" fillId="0" borderId="15" xfId="18" applyFont="1" applyBorder="1" applyAlignment="1" applyProtection="1">
      <alignment horizontal="left" vertical="center" indent="1"/>
    </xf>
    <xf numFmtId="0" fontId="28" fillId="0" borderId="16" xfId="18" applyFont="1" applyBorder="1" applyAlignment="1" applyProtection="1">
      <alignment horizontal="left" vertical="center" indent="1"/>
    </xf>
    <xf numFmtId="0" fontId="28" fillId="0" borderId="18" xfId="18" applyFont="1" applyBorder="1" applyAlignment="1" applyProtection="1">
      <alignment horizontal="left" vertical="center" indent="1"/>
    </xf>
    <xf numFmtId="0" fontId="28" fillId="0" borderId="12" xfId="18" applyFont="1" applyBorder="1" applyAlignment="1" applyProtection="1">
      <alignment horizontal="left" vertical="center" indent="1"/>
    </xf>
    <xf numFmtId="0" fontId="28" fillId="0" borderId="17" xfId="18" applyFont="1" applyBorder="1" applyAlignment="1" applyProtection="1">
      <alignment horizontal="left" vertical="center" indent="1"/>
    </xf>
    <xf numFmtId="0" fontId="28" fillId="0" borderId="17" xfId="18" applyFont="1" applyBorder="1" applyAlignment="1" applyProtection="1">
      <alignment horizontal="center" vertical="center"/>
    </xf>
    <xf numFmtId="0" fontId="18" fillId="0" borderId="11" xfId="21" applyFont="1" applyFill="1" applyBorder="1" applyAlignment="1" applyProtection="1">
      <alignment horizontal="left" vertical="center" indent="1"/>
    </xf>
    <xf numFmtId="0" fontId="35" fillId="0" borderId="35" xfId="18" applyFont="1" applyFill="1" applyBorder="1" applyAlignment="1" applyProtection="1">
      <alignment horizontal="left" vertical="center" indent="1"/>
    </xf>
    <xf numFmtId="0" fontId="35" fillId="0" borderId="0" xfId="18" applyFont="1" applyFill="1" applyBorder="1" applyAlignment="1" applyProtection="1">
      <alignment horizontal="left" vertical="center" indent="1"/>
    </xf>
    <xf numFmtId="0" fontId="35" fillId="0" borderId="34" xfId="18" applyFont="1" applyFill="1" applyBorder="1" applyAlignment="1" applyProtection="1">
      <alignment horizontal="left" vertical="center" indent="1"/>
    </xf>
    <xf numFmtId="0" fontId="18" fillId="0" borderId="101" xfId="21" applyFont="1" applyFill="1" applyBorder="1" applyAlignment="1" applyProtection="1">
      <alignment horizontal="left" vertical="center" indent="1"/>
    </xf>
    <xf numFmtId="0" fontId="10" fillId="0" borderId="14" xfId="18" applyFont="1" applyBorder="1" applyAlignment="1" applyProtection="1">
      <alignment horizontal="left" vertical="center" indent="1"/>
    </xf>
    <xf numFmtId="0" fontId="10" fillId="0" borderId="15" xfId="18" applyFont="1" applyBorder="1" applyAlignment="1" applyProtection="1">
      <alignment horizontal="left" vertical="center" indent="1"/>
    </xf>
    <xf numFmtId="0" fontId="10" fillId="0" borderId="26" xfId="18" applyFont="1" applyBorder="1" applyAlignment="1" applyProtection="1">
      <alignment horizontal="left" vertical="center" indent="1"/>
    </xf>
    <xf numFmtId="0" fontId="10" fillId="0" borderId="20" xfId="18" applyFont="1" applyBorder="1" applyAlignment="1" applyProtection="1">
      <alignment horizontal="left" vertical="center" indent="1"/>
    </xf>
    <xf numFmtId="0" fontId="10" fillId="0" borderId="16" xfId="18" applyFont="1" applyBorder="1" applyAlignment="1" applyProtection="1">
      <alignment horizontal="left" vertical="center" indent="1"/>
    </xf>
    <xf numFmtId="0" fontId="10" fillId="0" borderId="6" xfId="18" applyFont="1" applyBorder="1" applyAlignment="1" applyProtection="1">
      <alignment horizontal="left" vertical="center" indent="1"/>
    </xf>
    <xf numFmtId="0" fontId="10" fillId="0" borderId="12" xfId="18" applyFont="1" applyBorder="1" applyAlignment="1" applyProtection="1">
      <alignment horizontal="left" vertical="center" indent="1"/>
    </xf>
    <xf numFmtId="0" fontId="10" fillId="0" borderId="17" xfId="18" applyFont="1" applyBorder="1" applyAlignment="1" applyProtection="1">
      <alignment horizontal="left" vertical="center" indent="1"/>
    </xf>
    <xf numFmtId="166" fontId="18" fillId="0" borderId="11" xfId="18" applyNumberFormat="1" applyFont="1" applyFill="1" applyBorder="1" applyAlignment="1" applyProtection="1">
      <alignment horizontal="right" vertical="center" indent="1"/>
    </xf>
    <xf numFmtId="166" fontId="18" fillId="0" borderId="109" xfId="18" applyNumberFormat="1" applyFont="1" applyFill="1" applyBorder="1" applyAlignment="1" applyProtection="1">
      <alignment horizontal="right" vertical="center" indent="1"/>
    </xf>
    <xf numFmtId="0" fontId="18" fillId="5" borderId="11" xfId="18" applyFont="1" applyFill="1" applyBorder="1" applyAlignment="1" applyProtection="1">
      <alignment vertical="center"/>
    </xf>
    <xf numFmtId="0" fontId="42" fillId="5" borderId="0" xfId="18" applyFont="1" applyFill="1" applyBorder="1" applyAlignment="1" applyProtection="1">
      <alignment vertical="center"/>
    </xf>
    <xf numFmtId="0" fontId="42" fillId="0" borderId="0" xfId="18" applyFont="1" applyFill="1" applyBorder="1" applyAlignment="1" applyProtection="1">
      <alignment vertical="center"/>
    </xf>
    <xf numFmtId="0" fontId="35" fillId="5" borderId="93" xfId="18" applyFont="1" applyFill="1" applyBorder="1" applyAlignment="1" applyProtection="1">
      <alignment horizontal="left" vertical="center" indent="1"/>
    </xf>
    <xf numFmtId="0" fontId="10" fillId="0" borderId="19" xfId="18" applyFont="1" applyBorder="1" applyAlignment="1" applyProtection="1">
      <alignment horizontal="left" vertical="center" indent="1"/>
    </xf>
    <xf numFmtId="0" fontId="10" fillId="0" borderId="13" xfId="18" applyFont="1" applyBorder="1" applyAlignment="1" applyProtection="1">
      <alignment horizontal="left" vertical="center" indent="1"/>
    </xf>
    <xf numFmtId="0" fontId="10" fillId="0" borderId="2" xfId="18" applyFont="1" applyBorder="1" applyAlignment="1" applyProtection="1">
      <alignment horizontal="left" vertical="center" indent="1"/>
    </xf>
    <xf numFmtId="0" fontId="42" fillId="5" borderId="69" xfId="18" applyFont="1" applyFill="1" applyBorder="1" applyAlignment="1" applyProtection="1">
      <alignment vertical="center"/>
    </xf>
    <xf numFmtId="0" fontId="42" fillId="5" borderId="70" xfId="18" applyFont="1" applyFill="1" applyBorder="1" applyAlignment="1" applyProtection="1">
      <alignment vertical="center"/>
    </xf>
    <xf numFmtId="0" fontId="42" fillId="5" borderId="71" xfId="18" applyFont="1" applyFill="1" applyBorder="1" applyAlignment="1" applyProtection="1">
      <alignment vertical="center"/>
    </xf>
    <xf numFmtId="0" fontId="35" fillId="0" borderId="105" xfId="18" applyFont="1" applyFill="1" applyBorder="1" applyAlignment="1" applyProtection="1">
      <alignment horizontal="center" vertical="center"/>
    </xf>
    <xf numFmtId="0" fontId="35" fillId="0" borderId="93" xfId="18" applyFont="1" applyFill="1" applyBorder="1" applyAlignment="1" applyProtection="1">
      <alignment horizontal="center" vertical="center"/>
    </xf>
    <xf numFmtId="0" fontId="35" fillId="0" borderId="106" xfId="18" applyFont="1" applyFill="1" applyBorder="1" applyAlignment="1" applyProtection="1">
      <alignment horizontal="center" vertical="center"/>
    </xf>
    <xf numFmtId="0" fontId="42" fillId="5" borderId="52" xfId="18" applyFont="1" applyFill="1" applyBorder="1" applyAlignment="1" applyProtection="1">
      <alignment vertical="center"/>
    </xf>
    <xf numFmtId="0" fontId="35" fillId="5" borderId="0" xfId="18" applyFont="1" applyFill="1" applyBorder="1" applyAlignment="1" applyProtection="1">
      <alignment horizontal="left" vertical="center"/>
    </xf>
    <xf numFmtId="0" fontId="18" fillId="5" borderId="101" xfId="18" applyFont="1" applyFill="1" applyBorder="1" applyAlignment="1" applyProtection="1">
      <alignment horizontal="left" vertical="center"/>
    </xf>
    <xf numFmtId="0" fontId="18" fillId="5" borderId="11" xfId="18" applyFont="1" applyFill="1" applyBorder="1" applyAlignment="1" applyProtection="1">
      <alignment horizontal="left" vertical="center" wrapText="1"/>
    </xf>
    <xf numFmtId="0" fontId="35" fillId="5" borderId="0" xfId="18" applyFont="1" applyFill="1" applyBorder="1" applyAlignment="1" applyProtection="1">
      <alignment horizontal="left" vertical="center" indent="1"/>
    </xf>
    <xf numFmtId="0" fontId="38" fillId="7" borderId="11" xfId="18" applyFont="1" applyFill="1" applyBorder="1" applyAlignment="1" applyProtection="1">
      <alignment horizontal="left" vertical="center" indent="1"/>
    </xf>
    <xf numFmtId="166" fontId="18" fillId="0" borderId="101" xfId="18" applyNumberFormat="1" applyFont="1" applyFill="1" applyBorder="1" applyAlignment="1" applyProtection="1">
      <alignment horizontal="right" vertical="center" indent="1"/>
    </xf>
    <xf numFmtId="166" fontId="18" fillId="0" borderId="97" xfId="18" applyNumberFormat="1" applyFont="1" applyFill="1" applyBorder="1" applyAlignment="1" applyProtection="1">
      <alignment horizontal="right" vertical="center" indent="1"/>
    </xf>
    <xf numFmtId="166" fontId="18" fillId="0" borderId="99" xfId="18" applyNumberFormat="1" applyFont="1" applyFill="1" applyBorder="1" applyAlignment="1" applyProtection="1">
      <alignment horizontal="right" vertical="center" indent="1"/>
    </xf>
    <xf numFmtId="166" fontId="38" fillId="7" borderId="11" xfId="18" applyNumberFormat="1" applyFont="1" applyFill="1" applyBorder="1" applyAlignment="1" applyProtection="1">
      <alignment horizontal="right" vertical="center" indent="1"/>
    </xf>
    <xf numFmtId="166" fontId="38" fillId="7" borderId="109" xfId="18" applyNumberFormat="1" applyFont="1" applyFill="1" applyBorder="1" applyAlignment="1" applyProtection="1">
      <alignment horizontal="right" vertical="center" indent="1"/>
    </xf>
    <xf numFmtId="0" fontId="18" fillId="0" borderId="30" xfId="18" applyFont="1" applyFill="1" applyBorder="1" applyAlignment="1" applyProtection="1">
      <alignment horizontal="left" vertical="center" indent="1"/>
    </xf>
    <xf numFmtId="0" fontId="18" fillId="0" borderId="11" xfId="18" applyFont="1" applyFill="1" applyBorder="1" applyAlignment="1" applyProtection="1">
      <alignment horizontal="left" vertical="center" indent="1"/>
    </xf>
    <xf numFmtId="0" fontId="18" fillId="0" borderId="104" xfId="18" applyFont="1" applyFill="1" applyBorder="1" applyAlignment="1" applyProtection="1">
      <alignment horizontal="left" vertical="center" indent="1"/>
    </xf>
    <xf numFmtId="0" fontId="18" fillId="0" borderId="4" xfId="18" applyFont="1" applyFill="1" applyBorder="1" applyAlignment="1" applyProtection="1">
      <alignment horizontal="left" vertical="center" indent="1"/>
    </xf>
    <xf numFmtId="0" fontId="18" fillId="0" borderId="51" xfId="18" applyFont="1" applyFill="1" applyBorder="1" applyAlignment="1" applyProtection="1">
      <alignment horizontal="left" vertical="center" indent="1"/>
    </xf>
    <xf numFmtId="0" fontId="38" fillId="7" borderId="4" xfId="18" applyFont="1" applyFill="1" applyBorder="1" applyAlignment="1" applyProtection="1">
      <alignment horizontal="left" vertical="center" indent="1"/>
    </xf>
    <xf numFmtId="0" fontId="10" fillId="0" borderId="94" xfId="18" applyFont="1" applyBorder="1" applyAlignment="1" applyProtection="1">
      <alignment horizontal="left" vertical="center" indent="1"/>
    </xf>
    <xf numFmtId="0" fontId="10" fillId="0" borderId="95" xfId="18" applyFont="1" applyBorder="1" applyAlignment="1" applyProtection="1">
      <alignment horizontal="left" vertical="center" indent="1"/>
    </xf>
    <xf numFmtId="0" fontId="10" fillId="0" borderId="96" xfId="18" applyFont="1" applyBorder="1" applyAlignment="1" applyProtection="1">
      <alignment horizontal="left" vertical="center" indent="1"/>
    </xf>
    <xf numFmtId="166" fontId="18" fillId="0" borderId="104" xfId="18" applyNumberFormat="1" applyFont="1" applyFill="1" applyBorder="1" applyAlignment="1" applyProtection="1">
      <alignment horizontal="right" vertical="center" indent="1"/>
    </xf>
    <xf numFmtId="166" fontId="18" fillId="0" borderId="38" xfId="18" applyNumberFormat="1" applyFont="1" applyFill="1" applyBorder="1" applyAlignment="1" applyProtection="1">
      <alignment horizontal="right" vertical="center" indent="1"/>
    </xf>
    <xf numFmtId="166" fontId="38" fillId="7" borderId="4" xfId="18" applyNumberFormat="1" applyFont="1" applyFill="1" applyBorder="1" applyAlignment="1" applyProtection="1">
      <alignment horizontal="right" vertical="center" indent="1"/>
    </xf>
    <xf numFmtId="0" fontId="47" fillId="5" borderId="0" xfId="18" applyFont="1" applyFill="1" applyBorder="1" applyAlignment="1" applyProtection="1">
      <alignment horizontal="left" vertical="center" indent="1"/>
    </xf>
    <xf numFmtId="0" fontId="35" fillId="5" borderId="93" xfId="18" applyFont="1" applyFill="1" applyBorder="1" applyAlignment="1" applyProtection="1">
      <alignment horizontal="center" vertical="center" wrapText="1"/>
    </xf>
    <xf numFmtId="0" fontId="35" fillId="5" borderId="93" xfId="18" applyFont="1" applyFill="1" applyBorder="1" applyAlignment="1" applyProtection="1">
      <alignment horizontal="center" vertical="center"/>
    </xf>
    <xf numFmtId="0" fontId="35" fillId="0" borderId="102" xfId="18" applyFont="1" applyFill="1" applyBorder="1" applyAlignment="1" applyProtection="1">
      <alignment horizontal="left" vertical="center" indent="1"/>
    </xf>
    <xf numFmtId="0" fontId="35" fillId="0" borderId="103" xfId="18" applyFont="1" applyFill="1" applyBorder="1" applyAlignment="1" applyProtection="1">
      <alignment horizontal="left" vertical="center" indent="1"/>
    </xf>
    <xf numFmtId="0" fontId="18" fillId="0" borderId="4" xfId="21" applyFont="1" applyFill="1" applyBorder="1" applyAlignment="1" applyProtection="1">
      <alignment horizontal="left" vertical="center" indent="1"/>
    </xf>
    <xf numFmtId="0" fontId="18" fillId="0" borderId="30" xfId="21" applyFont="1" applyFill="1" applyBorder="1" applyAlignment="1" applyProtection="1">
      <alignment horizontal="left" vertical="center" indent="1"/>
    </xf>
    <xf numFmtId="166" fontId="18" fillId="0" borderId="4" xfId="18" applyNumberFormat="1" applyFont="1" applyFill="1" applyBorder="1" applyAlignment="1" applyProtection="1">
      <alignment horizontal="right" vertical="center" indent="1"/>
    </xf>
    <xf numFmtId="0" fontId="10" fillId="7" borderId="20" xfId="18" applyFont="1" applyFill="1" applyBorder="1" applyAlignment="1" applyProtection="1">
      <alignment horizontal="left" vertical="center" indent="1"/>
    </xf>
    <xf numFmtId="0" fontId="10" fillId="7" borderId="15" xfId="18" applyFont="1" applyFill="1" applyBorder="1" applyAlignment="1" applyProtection="1">
      <alignment horizontal="left" vertical="center" indent="1"/>
    </xf>
    <xf numFmtId="0" fontId="10" fillId="7" borderId="16" xfId="18" applyFont="1" applyFill="1" applyBorder="1" applyAlignment="1" applyProtection="1">
      <alignment horizontal="left" vertical="center" indent="1"/>
    </xf>
    <xf numFmtId="0" fontId="28" fillId="0" borderId="24" xfId="18" applyFont="1" applyBorder="1" applyAlignment="1" applyProtection="1">
      <alignment horizontal="left" vertical="center" indent="1"/>
    </xf>
    <xf numFmtId="0" fontId="16" fillId="0" borderId="0" xfId="18" applyFill="1" applyAlignment="1" applyProtection="1">
      <alignment horizontal="center"/>
    </xf>
    <xf numFmtId="0" fontId="10" fillId="7" borderId="6" xfId="18" applyFont="1" applyFill="1" applyBorder="1" applyAlignment="1" applyProtection="1">
      <alignment horizontal="left" vertical="center" indent="1"/>
    </xf>
    <xf numFmtId="0" fontId="10" fillId="7" borderId="12" xfId="18" applyFont="1" applyFill="1" applyBorder="1" applyAlignment="1" applyProtection="1">
      <alignment horizontal="left" vertical="center" indent="1"/>
    </xf>
    <xf numFmtId="0" fontId="10" fillId="7" borderId="17" xfId="18" applyFont="1" applyFill="1" applyBorder="1" applyAlignment="1" applyProtection="1">
      <alignment horizontal="left" vertical="center" indent="1"/>
    </xf>
    <xf numFmtId="0" fontId="10" fillId="7" borderId="3" xfId="18" applyFont="1" applyFill="1" applyBorder="1" applyAlignment="1" applyProtection="1">
      <alignment horizontal="left" vertical="center" indent="1"/>
    </xf>
    <xf numFmtId="0" fontId="10" fillId="7" borderId="13" xfId="18" applyFont="1" applyFill="1" applyBorder="1" applyAlignment="1" applyProtection="1">
      <alignment horizontal="left" vertical="center" indent="1"/>
    </xf>
    <xf numFmtId="0" fontId="10" fillId="7" borderId="2" xfId="18" applyFont="1" applyFill="1" applyBorder="1" applyAlignment="1" applyProtection="1">
      <alignment horizontal="left" vertical="center" indent="1"/>
    </xf>
    <xf numFmtId="0" fontId="10" fillId="7" borderId="7" xfId="18" applyFont="1" applyFill="1" applyBorder="1" applyAlignment="1" applyProtection="1">
      <alignment horizontal="left" vertical="center" indent="1"/>
    </xf>
    <xf numFmtId="0" fontId="10" fillId="7" borderId="8" xfId="18" applyFont="1" applyFill="1" applyBorder="1" applyAlignment="1" applyProtection="1">
      <alignment horizontal="left" vertical="center" indent="1"/>
    </xf>
    <xf numFmtId="0" fontId="10" fillId="7" borderId="100" xfId="18" applyFont="1" applyFill="1" applyBorder="1" applyAlignment="1" applyProtection="1">
      <alignment horizontal="left" vertical="center" indent="1"/>
    </xf>
    <xf numFmtId="0" fontId="10" fillId="7" borderId="10" xfId="18" applyFont="1" applyFill="1" applyBorder="1" applyAlignment="1" applyProtection="1">
      <alignment horizontal="left" vertical="center" indent="1"/>
    </xf>
    <xf numFmtId="0" fontId="2" fillId="0" borderId="62" xfId="18" applyFont="1" applyBorder="1" applyAlignment="1" applyProtection="1">
      <alignment horizontal="left" vertical="center" indent="1"/>
    </xf>
    <xf numFmtId="0" fontId="28" fillId="0" borderId="63" xfId="18" applyFont="1" applyBorder="1" applyAlignment="1" applyProtection="1">
      <alignment horizontal="left" vertical="center" indent="1"/>
    </xf>
    <xf numFmtId="0" fontId="28" fillId="0" borderId="64" xfId="18" applyFont="1" applyBorder="1" applyAlignment="1" applyProtection="1">
      <alignment horizontal="left" vertical="center" indent="1"/>
    </xf>
    <xf numFmtId="0" fontId="2" fillId="0" borderId="9" xfId="18" applyFont="1" applyBorder="1" applyAlignment="1" applyProtection="1">
      <alignment horizontal="left" vertical="center" indent="1"/>
    </xf>
    <xf numFmtId="0" fontId="28" fillId="0" borderId="8" xfId="18" applyFont="1" applyBorder="1" applyAlignment="1" applyProtection="1">
      <alignment horizontal="left" vertical="center" indent="1"/>
    </xf>
    <xf numFmtId="0" fontId="28" fillId="0" borderId="10" xfId="18" applyFont="1" applyBorder="1" applyAlignment="1" applyProtection="1">
      <alignment horizontal="left" vertical="center" indent="1"/>
    </xf>
    <xf numFmtId="0" fontId="2" fillId="0" borderId="18" xfId="18" applyFont="1" applyBorder="1" applyAlignment="1" applyProtection="1">
      <alignment horizontal="left" vertical="center" indent="1"/>
    </xf>
    <xf numFmtId="0" fontId="34" fillId="5" borderId="0" xfId="18" applyFont="1" applyFill="1" applyBorder="1" applyAlignment="1" applyProtection="1">
      <alignment horizontal="left" vertical="center" indent="9"/>
    </xf>
    <xf numFmtId="0" fontId="34" fillId="5" borderId="4" xfId="18" applyFont="1" applyFill="1" applyBorder="1" applyAlignment="1" applyProtection="1">
      <alignment horizontal="left" vertical="center" indent="9"/>
    </xf>
    <xf numFmtId="0" fontId="10" fillId="7" borderId="21" xfId="18" applyFont="1" applyFill="1" applyBorder="1" applyAlignment="1" applyProtection="1">
      <alignment horizontal="left" vertical="center" indent="1"/>
    </xf>
    <xf numFmtId="0" fontId="10" fillId="7" borderId="22" xfId="18" applyFont="1" applyFill="1" applyBorder="1" applyAlignment="1" applyProtection="1">
      <alignment horizontal="left" vertical="center" indent="1"/>
    </xf>
    <xf numFmtId="0" fontId="10" fillId="7" borderId="23" xfId="18" applyFont="1" applyFill="1" applyBorder="1" applyAlignment="1" applyProtection="1">
      <alignment horizontal="left" vertical="center" indent="1"/>
    </xf>
    <xf numFmtId="0" fontId="10" fillId="7" borderId="14" xfId="18" applyFont="1" applyFill="1" applyBorder="1" applyAlignment="1" applyProtection="1">
      <alignment horizontal="left" vertical="center" indent="1"/>
    </xf>
    <xf numFmtId="167" fontId="28" fillId="0" borderId="18" xfId="18" applyNumberFormat="1" applyFont="1" applyBorder="1" applyAlignment="1" applyProtection="1">
      <alignment horizontal="left" vertical="center" indent="1"/>
    </xf>
    <xf numFmtId="167" fontId="28" fillId="0" borderId="12" xfId="18" applyNumberFormat="1" applyFont="1" applyBorder="1" applyAlignment="1" applyProtection="1">
      <alignment horizontal="left" vertical="center" indent="1"/>
    </xf>
    <xf numFmtId="167" fontId="28" fillId="0" borderId="17" xfId="18" applyNumberFormat="1" applyFont="1" applyBorder="1" applyAlignment="1" applyProtection="1">
      <alignment horizontal="left" vertical="center" indent="1"/>
    </xf>
    <xf numFmtId="0" fontId="10" fillId="7" borderId="18" xfId="18" applyFont="1" applyFill="1" applyBorder="1" applyAlignment="1" applyProtection="1">
      <alignment horizontal="left" vertical="center" indent="1"/>
    </xf>
    <xf numFmtId="167" fontId="28" fillId="0" borderId="19" xfId="18" applyNumberFormat="1" applyFont="1" applyBorder="1" applyAlignment="1" applyProtection="1">
      <alignment horizontal="left" vertical="center" indent="1"/>
    </xf>
    <xf numFmtId="167" fontId="28" fillId="0" borderId="13" xfId="18" applyNumberFormat="1" applyFont="1" applyBorder="1" applyAlignment="1" applyProtection="1">
      <alignment horizontal="left" vertical="center" indent="1"/>
    </xf>
    <xf numFmtId="167" fontId="28" fillId="0" borderId="2" xfId="18" applyNumberFormat="1" applyFont="1" applyBorder="1" applyAlignment="1" applyProtection="1">
      <alignment horizontal="left" vertical="center" indent="1"/>
    </xf>
    <xf numFmtId="0" fontId="10" fillId="0" borderId="18" xfId="18" applyFont="1" applyBorder="1" applyAlignment="1" applyProtection="1">
      <alignment horizontal="left" vertical="center" indent="1"/>
    </xf>
    <xf numFmtId="0" fontId="10" fillId="0" borderId="24" xfId="18" applyFont="1" applyBorder="1" applyAlignment="1" applyProtection="1">
      <alignment horizontal="left" vertical="center" indent="1"/>
    </xf>
    <xf numFmtId="0" fontId="28" fillId="0" borderId="3" xfId="18" applyFont="1" applyBorder="1" applyAlignment="1" applyProtection="1">
      <alignment horizontal="left" vertical="center" indent="1"/>
    </xf>
    <xf numFmtId="0" fontId="28" fillId="0" borderId="6" xfId="18" applyFont="1" applyBorder="1" applyAlignment="1" applyProtection="1">
      <alignment horizontal="left" vertical="center" indent="1"/>
    </xf>
    <xf numFmtId="0" fontId="28" fillId="0" borderId="20" xfId="18" applyFont="1" applyBorder="1" applyAlignment="1" applyProtection="1">
      <alignment horizontal="center" vertical="center"/>
    </xf>
    <xf numFmtId="0" fontId="28" fillId="0" borderId="15" xfId="18" applyFont="1" applyBorder="1" applyAlignment="1" applyProtection="1">
      <alignment horizontal="center" vertical="center"/>
    </xf>
    <xf numFmtId="0" fontId="28" fillId="0" borderId="16" xfId="18" applyFont="1" applyBorder="1" applyAlignment="1" applyProtection="1">
      <alignment horizontal="center" vertical="center"/>
    </xf>
    <xf numFmtId="0" fontId="28" fillId="0" borderId="14" xfId="18" applyFont="1" applyBorder="1" applyAlignment="1" applyProtection="1">
      <alignment horizontal="left" vertical="center" indent="1"/>
    </xf>
    <xf numFmtId="0" fontId="10" fillId="0" borderId="3" xfId="18" applyFont="1" applyBorder="1" applyAlignment="1" applyProtection="1">
      <alignment horizontal="left" vertical="center" indent="1"/>
    </xf>
    <xf numFmtId="0" fontId="10" fillId="0" borderId="21" xfId="18" applyFont="1" applyBorder="1" applyAlignment="1" applyProtection="1">
      <alignment horizontal="left" vertical="center" indent="1"/>
    </xf>
    <xf numFmtId="0" fontId="10" fillId="0" borderId="22" xfId="18" applyFont="1" applyBorder="1" applyAlignment="1" applyProtection="1">
      <alignment horizontal="left" vertical="center" indent="1"/>
    </xf>
    <xf numFmtId="0" fontId="10" fillId="0" borderId="23" xfId="18" applyFont="1" applyBorder="1" applyAlignment="1" applyProtection="1">
      <alignment horizontal="left" vertical="center" indent="1"/>
    </xf>
    <xf numFmtId="0" fontId="28" fillId="0" borderId="92" xfId="18" applyFont="1" applyBorder="1" applyAlignment="1" applyProtection="1">
      <alignment horizontal="left" vertical="center" indent="1"/>
    </xf>
    <xf numFmtId="0" fontId="28" fillId="0" borderId="25" xfId="18" applyFont="1" applyBorder="1" applyAlignment="1" applyProtection="1">
      <alignment horizontal="left" vertical="center" indent="1"/>
    </xf>
    <xf numFmtId="0" fontId="28" fillId="0" borderId="21" xfId="18" applyFont="1" applyBorder="1" applyAlignment="1" applyProtection="1">
      <alignment horizontal="center" vertical="center"/>
    </xf>
    <xf numFmtId="0" fontId="28" fillId="0" borderId="22" xfId="18" applyFont="1" applyBorder="1" applyAlignment="1" applyProtection="1">
      <alignment horizontal="center" vertical="center"/>
    </xf>
    <xf numFmtId="0" fontId="28" fillId="0" borderId="25" xfId="18" applyFont="1" applyBorder="1" applyAlignment="1" applyProtection="1">
      <alignment horizontal="center" vertical="center"/>
    </xf>
    <xf numFmtId="0" fontId="10" fillId="0" borderId="98" xfId="18" applyFont="1" applyBorder="1" applyAlignment="1" applyProtection="1">
      <alignment horizontal="left" vertical="center" indent="1"/>
    </xf>
    <xf numFmtId="0" fontId="30" fillId="5" borderId="70" xfId="18" applyFont="1" applyFill="1" applyBorder="1" applyAlignment="1">
      <alignment horizontal="left" vertical="top" wrapText="1" indent="1"/>
    </xf>
    <xf numFmtId="0" fontId="30" fillId="5" borderId="71" xfId="18" applyFont="1" applyFill="1" applyBorder="1" applyAlignment="1">
      <alignment horizontal="left" vertical="top" wrapText="1" indent="1"/>
    </xf>
    <xf numFmtId="0" fontId="44" fillId="5" borderId="54" xfId="18" applyFont="1" applyFill="1" applyBorder="1" applyAlignment="1">
      <alignment horizontal="left" vertical="center" indent="1"/>
    </xf>
    <xf numFmtId="0" fontId="45" fillId="5" borderId="75" xfId="18" applyFont="1" applyFill="1" applyBorder="1" applyAlignment="1">
      <alignment horizontal="left" vertical="center" indent="1"/>
    </xf>
    <xf numFmtId="0" fontId="45" fillId="5" borderId="76" xfId="18" applyFont="1" applyFill="1" applyBorder="1" applyAlignment="1">
      <alignment horizontal="left" vertical="center" indent="1"/>
    </xf>
    <xf numFmtId="0" fontId="30" fillId="5" borderId="77" xfId="18" applyFont="1" applyFill="1" applyBorder="1" applyAlignment="1">
      <alignment horizontal="left" vertical="top" wrapText="1" indent="1"/>
    </xf>
    <xf numFmtId="0" fontId="30" fillId="5" borderId="52" xfId="18" applyFont="1" applyFill="1" applyBorder="1" applyAlignment="1">
      <alignment horizontal="left" vertical="top" wrapText="1" indent="1"/>
    </xf>
    <xf numFmtId="0" fontId="30" fillId="5" borderId="78" xfId="18" applyFont="1" applyFill="1" applyBorder="1" applyAlignment="1">
      <alignment horizontal="left" vertical="top" wrapText="1" indent="1"/>
    </xf>
    <xf numFmtId="0" fontId="48" fillId="5" borderId="0" xfId="18" applyFont="1" applyFill="1" applyBorder="1" applyAlignment="1">
      <alignment horizontal="left" vertical="center" indent="9"/>
    </xf>
    <xf numFmtId="0" fontId="49" fillId="5" borderId="0" xfId="18" applyFont="1" applyFill="1" applyBorder="1" applyAlignment="1">
      <alignment horizontal="left" vertical="center" indent="9"/>
    </xf>
    <xf numFmtId="0" fontId="30" fillId="0" borderId="0" xfId="0" applyFont="1" applyBorder="1" applyAlignment="1">
      <alignment horizontal="left" vertical="top" wrapText="1" indent="1"/>
    </xf>
    <xf numFmtId="0" fontId="44" fillId="5" borderId="0" xfId="18" applyFont="1" applyFill="1" applyAlignment="1">
      <alignment horizontal="left" vertical="center" indent="1"/>
    </xf>
    <xf numFmtId="0" fontId="30" fillId="5" borderId="69" xfId="18" applyFont="1" applyFill="1" applyBorder="1" applyAlignment="1">
      <alignment horizontal="left" vertical="top" wrapText="1" indent="1"/>
    </xf>
    <xf numFmtId="0" fontId="45" fillId="5" borderId="0" xfId="18" applyFont="1" applyFill="1" applyAlignment="1">
      <alignment horizontal="left" vertical="center" indent="1"/>
    </xf>
    <xf numFmtId="0" fontId="29" fillId="5" borderId="52" xfId="18" applyFont="1" applyFill="1" applyBorder="1" applyAlignment="1">
      <alignment horizontal="left" vertical="top" wrapText="1" indent="1"/>
    </xf>
    <xf numFmtId="0" fontId="25" fillId="5" borderId="75" xfId="18" applyFont="1" applyFill="1" applyBorder="1" applyAlignment="1">
      <alignment horizontal="left" vertical="top" wrapText="1" indent="1"/>
    </xf>
    <xf numFmtId="0" fontId="25" fillId="5" borderId="70" xfId="18" applyFont="1" applyFill="1" applyBorder="1" applyAlignment="1">
      <alignment horizontal="left" vertical="top" wrapText="1" indent="1"/>
    </xf>
    <xf numFmtId="0" fontId="25" fillId="5" borderId="71" xfId="18" applyFont="1" applyFill="1" applyBorder="1" applyAlignment="1">
      <alignment horizontal="left" vertical="top" wrapText="1" indent="1"/>
    </xf>
    <xf numFmtId="0" fontId="44" fillId="5" borderId="75" xfId="18" applyFont="1" applyFill="1" applyBorder="1" applyAlignment="1">
      <alignment horizontal="left" vertical="center" indent="1"/>
    </xf>
    <xf numFmtId="0" fontId="44" fillId="5" borderId="76" xfId="18" applyFont="1" applyFill="1" applyBorder="1" applyAlignment="1">
      <alignment horizontal="left" vertical="center" indent="1"/>
    </xf>
    <xf numFmtId="0" fontId="16" fillId="0" borderId="0" xfId="18" applyFont="1" applyFill="1" applyAlignment="1">
      <alignment horizontal="left" vertical="center" indent="1"/>
    </xf>
    <xf numFmtId="0" fontId="52" fillId="5" borderId="69" xfId="18" applyFont="1" applyFill="1" applyBorder="1" applyAlignment="1">
      <alignment horizontal="left" vertical="center" indent="1"/>
    </xf>
    <xf numFmtId="0" fontId="41" fillId="5" borderId="70" xfId="18" applyFont="1" applyFill="1" applyBorder="1" applyAlignment="1">
      <alignment horizontal="left" vertical="center" indent="1"/>
    </xf>
    <xf numFmtId="0" fontId="41" fillId="5" borderId="71" xfId="18" applyFont="1" applyFill="1" applyBorder="1" applyAlignment="1">
      <alignment horizontal="left" vertical="center" indent="1"/>
    </xf>
    <xf numFmtId="0" fontId="46" fillId="5" borderId="70" xfId="18" applyFont="1" applyFill="1" applyBorder="1" applyAlignment="1">
      <alignment horizontal="left" vertical="center" indent="1"/>
    </xf>
    <xf numFmtId="0" fontId="46" fillId="5" borderId="71" xfId="18" applyFont="1" applyFill="1" applyBorder="1" applyAlignment="1">
      <alignment horizontal="left" vertical="center" indent="1"/>
    </xf>
    <xf numFmtId="0" fontId="16" fillId="0" borderId="0" xfId="18" applyFont="1" applyFill="1" applyBorder="1" applyAlignment="1">
      <alignment horizontal="left" vertical="center" indent="3"/>
    </xf>
    <xf numFmtId="0" fontId="50" fillId="6" borderId="0" xfId="18" applyFont="1" applyFill="1" applyBorder="1" applyAlignment="1">
      <alignment horizontal="left" vertical="center" indent="9"/>
    </xf>
    <xf numFmtId="0" fontId="51" fillId="6" borderId="0" xfId="18" applyFont="1" applyFill="1" applyBorder="1" applyAlignment="1">
      <alignment horizontal="left" vertical="center" indent="9"/>
    </xf>
    <xf numFmtId="0" fontId="30" fillId="0" borderId="0" xfId="0" applyFont="1" applyBorder="1" applyAlignment="1">
      <alignment horizontal="left" vertical="top" wrapText="1"/>
    </xf>
    <xf numFmtId="0" fontId="42" fillId="5" borderId="70" xfId="18" applyFont="1" applyFill="1" applyBorder="1" applyAlignment="1">
      <alignment horizontal="left" vertical="center" indent="1"/>
    </xf>
    <xf numFmtId="0" fontId="42" fillId="5" borderId="71" xfId="18" applyFont="1" applyFill="1" applyBorder="1" applyAlignment="1">
      <alignment horizontal="left" vertical="center" indent="1"/>
    </xf>
    <xf numFmtId="0" fontId="52" fillId="5" borderId="69" xfId="18" applyFont="1" applyFill="1" applyBorder="1" applyAlignment="1">
      <alignment horizontal="left" vertical="center"/>
    </xf>
    <xf numFmtId="0" fontId="41" fillId="5" borderId="70" xfId="18" applyFont="1" applyFill="1" applyBorder="1" applyAlignment="1">
      <alignment horizontal="left" vertical="center"/>
    </xf>
    <xf numFmtId="0" fontId="41" fillId="5" borderId="71" xfId="18" applyFont="1" applyFill="1" applyBorder="1" applyAlignment="1">
      <alignment horizontal="left" vertical="center"/>
    </xf>
    <xf numFmtId="0" fontId="35" fillId="7" borderId="28" xfId="0" applyNumberFormat="1" applyFont="1" applyFill="1" applyBorder="1" applyAlignment="1">
      <alignment horizontal="right" vertical="center" indent="1"/>
    </xf>
  </cellXfs>
  <cellStyles count="69">
    <cellStyle name="20% - Accent1" xfId="46" builtinId="30" customBuiltin="1"/>
    <cellStyle name="20% - Accent2" xfId="50" builtinId="34" customBuiltin="1"/>
    <cellStyle name="20% - Accent3" xfId="54" builtinId="38" customBuiltin="1"/>
    <cellStyle name="20% - Accent4" xfId="58" builtinId="42" customBuiltin="1"/>
    <cellStyle name="20% - Accent5" xfId="62" builtinId="46" customBuiltin="1"/>
    <cellStyle name="20% - Accent6" xfId="66" builtinId="50" customBuiltin="1"/>
    <cellStyle name="40% - Accent1" xfId="47" builtinId="31" customBuiltin="1"/>
    <cellStyle name="40% - Accent2" xfId="51" builtinId="35" customBuiltin="1"/>
    <cellStyle name="40% - Accent3" xfId="55" builtinId="39" customBuiltin="1"/>
    <cellStyle name="40% - Accent4" xfId="59" builtinId="43" customBuiltin="1"/>
    <cellStyle name="40% - Accent5" xfId="63" builtinId="47" customBuiltin="1"/>
    <cellStyle name="40% - Accent6" xfId="67" builtinId="51" customBuiltin="1"/>
    <cellStyle name="60% - Accent1" xfId="48" builtinId="32" customBuiltin="1"/>
    <cellStyle name="60% - Accent2" xfId="52" builtinId="36" customBuiltin="1"/>
    <cellStyle name="60% - Accent3" xfId="56" builtinId="40" customBuiltin="1"/>
    <cellStyle name="60% - Accent4" xfId="60" builtinId="44" customBuiltin="1"/>
    <cellStyle name="60% - Accent5" xfId="64" builtinId="48" customBuiltin="1"/>
    <cellStyle name="60% - Accent6" xfId="68" builtinId="52" customBuiltin="1"/>
    <cellStyle name="Accent1" xfId="45" builtinId="29" customBuiltin="1"/>
    <cellStyle name="Accent2" xfId="49" builtinId="33" customBuiltin="1"/>
    <cellStyle name="Accent3" xfId="53" builtinId="37" customBuiltin="1"/>
    <cellStyle name="Accent4" xfId="57" builtinId="41" customBuiltin="1"/>
    <cellStyle name="Accent5" xfId="61" builtinId="45" customBuiltin="1"/>
    <cellStyle name="Accent6" xfId="65" builtinId="49" customBuiltin="1"/>
    <cellStyle name="Antet tabel" xfId="5" xr:uid="{00000000-0005-0000-0000-000007000000}"/>
    <cellStyle name="Antet tabel 2" xfId="12" xr:uid="{00000000-0005-0000-0000-000008000000}"/>
    <cellStyle name="Banda pentru al doilea rând" xfId="8" xr:uid="{00000000-0005-0000-0000-000003000000}"/>
    <cellStyle name="Banda pentru primul rând" xfId="7" xr:uid="{00000000-0005-0000-0000-000000000000}"/>
    <cellStyle name="Bun" xfId="33" builtinId="26" customBuiltin="1"/>
    <cellStyle name="Calcul" xfId="38" builtinId="22" customBuiltin="1"/>
    <cellStyle name="Celulă de titlu" xfId="1" xr:uid="{00000000-0005-0000-0000-000009000000}"/>
    <cellStyle name="Celulă legată" xfId="39" builtinId="24" customBuiltin="1"/>
    <cellStyle name="Eronat" xfId="34" builtinId="27" customBuiltin="1"/>
    <cellStyle name="Hyperlink" xfId="21" builtinId="8" customBuiltin="1"/>
    <cellStyle name="Hyperlink parcurs" xfId="22" builtinId="9" customBuiltin="1"/>
    <cellStyle name="Ieșire" xfId="37" builtinId="21" customBuiltin="1"/>
    <cellStyle name="Intrare" xfId="36" builtinId="20" customBuiltin="1"/>
    <cellStyle name="Monedă" xfId="25" builtinId="4" customBuiltin="1"/>
    <cellStyle name="Monedă [0]" xfId="26" builtinId="7" customBuiltin="1"/>
    <cellStyle name="Monedă 2" xfId="20" xr:uid="{3FAC71B6-7617-4B74-A2AC-F0BBEDC41F6E}"/>
    <cellStyle name="Neutru" xfId="35" builtinId="28" customBuiltin="1"/>
    <cellStyle name="Normal" xfId="0" builtinId="0" customBuiltin="1"/>
    <cellStyle name="Normal 2" xfId="13" xr:uid="{00000000-0005-0000-0000-000002000000}"/>
    <cellStyle name="Normal 3" xfId="18" xr:uid="{08642D1D-3E1A-4D11-A45C-544449FCBBC2}"/>
    <cellStyle name="Notă" xfId="42" builtinId="10" customBuiltin="1"/>
    <cellStyle name="Procent" xfId="27" builtinId="5" customBuiltin="1"/>
    <cellStyle name="Procent 2" xfId="19" xr:uid="{9CB8F453-3B81-4DA5-B5F5-57ABA338BD0E}"/>
    <cellStyle name="Subtitlu" xfId="2" xr:uid="{00000000-0005-0000-0000-000004000000}"/>
    <cellStyle name="Tabel - Antet 2" xfId="9" xr:uid="{00000000-0005-0000-0000-000005000000}"/>
    <cellStyle name="Tabel - Total" xfId="6" xr:uid="{00000000-0005-0000-0000-000006000000}"/>
    <cellStyle name="Text avertisment" xfId="41" builtinId="11" customBuiltin="1"/>
    <cellStyle name="Text explicativ" xfId="43" builtinId="53" customBuiltin="1"/>
    <cellStyle name="Titlu" xfId="28" builtinId="15" customBuiltin="1"/>
    <cellStyle name="Titlu 1" xfId="29" builtinId="16" customBuiltin="1"/>
    <cellStyle name="Titlu 2" xfId="30" builtinId="17" customBuiltin="1"/>
    <cellStyle name="Titlu 3" xfId="31" builtinId="18" customBuiltin="1"/>
    <cellStyle name="Titlu 4" xfId="32" builtinId="19" customBuiltin="1"/>
    <cellStyle name="Total" xfId="44" builtinId="25" customBuiltin="1"/>
    <cellStyle name="Total - Titlu" xfId="3" xr:uid="{00000000-0005-0000-0000-00000A000000}"/>
    <cellStyle name="Total - Titlu 2" xfId="11" xr:uid="{00000000-0005-0000-0000-00000B000000}"/>
    <cellStyle name="Total - Titlu 3" xfId="15" xr:uid="{00000000-0005-0000-0000-00000C000000}"/>
    <cellStyle name="Total - Titluri" xfId="4" xr:uid="{00000000-0005-0000-0000-00000D000000}"/>
    <cellStyle name="Total - Titluri 2" xfId="10" xr:uid="{00000000-0005-0000-0000-00000E000000}"/>
    <cellStyle name="Total - Titluri 3" xfId="14" xr:uid="{00000000-0005-0000-0000-00000F000000}"/>
    <cellStyle name="Total - Titluri 3 2" xfId="16" xr:uid="{00000000-0005-0000-0000-000010000000}"/>
    <cellStyle name="Total - Titluri 4" xfId="17" xr:uid="{00000000-0005-0000-0000-000011000000}"/>
    <cellStyle name="Verificare celulă" xfId="40" builtinId="23" customBuiltin="1"/>
    <cellStyle name="Virgulă" xfId="23" builtinId="3" customBuiltin="1"/>
    <cellStyle name="Virgulă [0]" xfId="24" builtinId="6" customBuiltin="1"/>
  </cellStyles>
  <dxfs count="279">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5" tint="0.79998168889431442"/>
        </patternFill>
      </fill>
      <alignment horizontal="right" vertical="center" textRotation="0" wrapText="0" indent="1" justifyLastLine="0" shrinkToFit="0" readingOrder="0"/>
      <border diagonalUp="0" diagonalDown="0">
        <left style="thin">
          <color theme="2" tint="-9.9978637043366805E-2"/>
        </left>
        <right style="thin">
          <color theme="2" tint="-9.9978637043366805E-2"/>
        </right>
        <top style="thin">
          <color theme="2" tint="-9.9978637043366805E-2"/>
        </top>
        <bottom style="thin">
          <color theme="2" tint="-9.9978637043366805E-2"/>
        </bottom>
      </border>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style="thin">
          <color theme="0"/>
        </right>
        <top style="thin">
          <color theme="2" tint="-9.9978637043366805E-2"/>
        </top>
        <bottom style="thin">
          <color theme="2" tint="-9.9978637043366805E-2"/>
        </bottom>
      </border>
    </dxf>
    <dxf>
      <font>
        <b/>
        <i val="0"/>
        <strike val="0"/>
        <condense val="0"/>
        <extend val="0"/>
        <outline val="0"/>
        <shadow val="0"/>
        <u val="none"/>
        <vertAlign val="baseline"/>
        <sz val="14"/>
        <color theme="1" tint="0.34998626667073579"/>
        <name val="Calibri"/>
        <family val="2"/>
        <scheme val="minor"/>
      </font>
      <numFmt numFmtId="166" formatCode="#,##0.00\ &quot;lei&quot;"/>
      <fill>
        <patternFill patternType="solid">
          <fgColor indexed="64"/>
          <bgColor theme="5" tint="0.79998168889431442"/>
        </patternFill>
      </fill>
      <alignment horizontal="right" vertical="center" textRotation="0" wrapText="0" indent="1" justifyLastLine="0" shrinkToFit="0" readingOrder="0"/>
      <border diagonalUp="0" diagonalDown="0" outline="0">
        <left/>
        <right/>
        <top style="thin">
          <color theme="2" tint="-9.9978637043366805E-2"/>
        </top>
        <bottom style="thin">
          <color theme="2" tint="-9.9978637043366805E-2"/>
        </bottom>
      </border>
    </dxf>
    <dxf>
      <font>
        <b val="0"/>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bottom style="thin">
          <color theme="2" tint="-9.9978637043366805E-2"/>
        </bottom>
      </border>
    </dxf>
    <dxf>
      <font>
        <b val="0"/>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border>
    </dxf>
    <dxf>
      <font>
        <b val="0"/>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right/>
        <top style="thin">
          <color theme="2" tint="-9.9978637043366805E-2"/>
        </top>
        <bottom style="thin">
          <color theme="2" tint="-9.9978637043366805E-2"/>
        </bottom>
      </border>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patternType="solid">
          <fgColor indexed="64"/>
          <bgColor theme="0"/>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numFmt numFmtId="166" formatCode="#,##0.00\ &quot;lei&quot;"/>
      <fill>
        <patternFill patternType="solid">
          <fgColor indexed="64"/>
          <bgColor theme="5" tint="0.79998168889431442"/>
        </patternFill>
      </fill>
      <alignment horizontal="right" vertical="center" textRotation="0" wrapText="0" indent="1" justifyLastLine="0" shrinkToFit="0" readingOrder="0"/>
      <border diagonalUp="0" diagonalDown="0" outline="0">
        <left style="thin">
          <color theme="2" tint="-9.9978637043366805E-2"/>
        </left>
        <right style="thin">
          <color theme="2" tint="-9.9978637043366805E-2"/>
        </right>
        <top style="thin">
          <color theme="2" tint="-9.9978637043366805E-2"/>
        </top>
        <bottom style="thin">
          <color theme="2" tint="-9.9978637043366805E-2"/>
        </bottom>
      </border>
    </dxf>
    <dxf>
      <font>
        <strike val="0"/>
        <outline val="0"/>
        <shadow val="0"/>
        <u val="none"/>
        <vertAlign val="baseline"/>
        <sz val="11"/>
        <name val="Calibri"/>
        <family val="2"/>
        <scheme val="minor"/>
      </font>
      <numFmt numFmtId="166" formatCode="#,##0.00\ &quot;lei&quot;"/>
      <fill>
        <patternFill patternType="solid">
          <fgColor indexed="64"/>
          <bgColor theme="0"/>
        </patternFill>
      </fill>
      <alignment horizontal="right" vertical="center" textRotation="0" wrapText="0" indent="1"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left/>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patternType="solid">
          <fgColor indexed="64"/>
          <bgColor theme="0"/>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left style="thin">
          <color theme="2" tint="-9.9978637043366805E-2"/>
        </left>
        <right style="thin">
          <color theme="2" tint="-9.9978637043366805E-2"/>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patternType="solid">
          <fgColor indexed="64"/>
          <bgColor theme="0"/>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left style="thin">
          <color theme="2" tint="-9.9978637043366805E-2"/>
        </left>
        <right style="thin">
          <color theme="2" tint="-9.9978637043366805E-2"/>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patternType="solid">
          <fgColor indexed="64"/>
          <bgColor theme="0"/>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left/>
        <right/>
        <top/>
        <bottom style="thin">
          <color theme="2" tint="-9.9978637043366805E-2"/>
        </bottom>
      </border>
    </dxf>
    <dxf>
      <font>
        <strike val="0"/>
        <outline val="0"/>
        <shadow val="0"/>
        <u val="none"/>
        <vertAlign val="baseline"/>
        <sz val="11"/>
        <name val="Calibri"/>
        <family val="2"/>
        <scheme val="minor"/>
      </font>
      <numFmt numFmtId="0" formatCode="General"/>
      <fill>
        <patternFill patternType="solid">
          <fgColor indexed="64"/>
          <bgColor theme="0"/>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left style="thin">
          <color theme="0"/>
        </left>
        <right style="thin">
          <color theme="2" tint="-9.9978637043366805E-2"/>
        </right>
        <top style="thin">
          <color theme="2" tint="-9.9978637043366805E-2"/>
        </top>
        <bottom style="thin">
          <color theme="2" tint="-9.9978637043366805E-2"/>
        </bottom>
      </border>
    </dxf>
    <dxf>
      <font>
        <strike val="0"/>
        <outline val="0"/>
        <shadow val="0"/>
        <u val="none"/>
        <vertAlign val="baseline"/>
        <sz val="11"/>
        <color rgb="FF000000"/>
        <name val="Calibri"/>
        <family val="2"/>
        <scheme val="minor"/>
      </font>
      <fill>
        <patternFill patternType="solid">
          <fgColor indexed="64"/>
          <bgColor theme="0"/>
        </patternFill>
      </fill>
      <alignment horizontal="left" vertical="center" textRotation="0" wrapText="1" indent="1" justifyLastLine="0" shrinkToFit="0" readingOrder="0"/>
    </dxf>
    <dxf>
      <font>
        <strike val="0"/>
        <outline val="0"/>
        <shadow val="0"/>
        <u val="none"/>
        <vertAlign val="baseline"/>
        <sz val="14"/>
        <name val="Calibri"/>
        <family val="2"/>
        <scheme val="minor"/>
      </font>
      <fill>
        <patternFill patternType="solid">
          <fgColor indexed="64"/>
          <bgColor theme="5" tint="0.79998168889431442"/>
        </patternFill>
      </fill>
      <alignment horizontal="left" vertical="center" textRotation="0" relativeIndent="1" justifyLastLine="0" shrinkToFit="0" readingOrder="0"/>
    </dxf>
    <dxf>
      <font>
        <strike val="0"/>
        <outline val="0"/>
        <shadow val="0"/>
        <u val="none"/>
        <vertAlign val="baseline"/>
        <sz val="11"/>
        <name val="Calibri"/>
        <family val="2"/>
        <scheme val="none"/>
      </font>
      <alignment horizontal="left" vertical="center" textRotation="0" relativeIndent="1" justifyLastLine="0" shrinkToFit="0" readingOrder="0"/>
    </dxf>
    <dxf>
      <border>
        <bottom style="thin">
          <color theme="7"/>
        </bottom>
      </border>
    </dxf>
    <dxf>
      <font>
        <b/>
        <i val="0"/>
        <strike val="0"/>
        <outline val="0"/>
        <shadow val="0"/>
        <u val="none"/>
        <vertAlign val="baseline"/>
        <sz val="14"/>
        <color theme="1" tint="0.34998626667073579"/>
        <name val="Calibri"/>
        <family val="2"/>
        <scheme val="minor"/>
      </font>
      <fill>
        <patternFill patternType="solid">
          <fgColor indexed="64"/>
          <bgColor theme="0"/>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4" tint="-0.249977111117893"/>
        </left>
        <right/>
        <top style="thin">
          <color theme="4" tint="-0.249977111117893"/>
        </top>
        <bottom style="thin">
          <color theme="4" tint="-0.249977111117893"/>
        </bottom>
        <vertical style="thin">
          <color theme="4" tint="-0.249977111117893"/>
        </vertical>
        <horizontal style="thin">
          <color theme="4" tint="-0.249977111117893"/>
        </horizontal>
      </border>
    </dxf>
    <dxf>
      <font>
        <strike val="0"/>
        <outline val="0"/>
        <shadow val="0"/>
        <u val="none"/>
        <vertAlign val="baseline"/>
        <sz val="11"/>
        <name val="Calibri"/>
        <family val="2"/>
        <scheme val="minor"/>
      </font>
      <numFmt numFmtId="166" formatCode="#,##0.00\ &quot;lei&quot;"/>
      <fill>
        <patternFill>
          <fgColor indexed="64"/>
          <bgColor theme="0"/>
        </patternFill>
      </fill>
      <alignment horizontal="right" vertical="center" textRotation="0" wrapText="0" indent="1"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dxf>
    <dxf>
      <font>
        <strike val="0"/>
        <outline val="0"/>
        <shadow val="0"/>
        <u val="none"/>
        <vertAlign val="baseline"/>
        <sz val="11"/>
        <name val="Calibri"/>
        <family val="2"/>
        <scheme val="minor"/>
      </font>
      <numFmt numFmtId="19" formatCode="dd/mm/yyyy"/>
      <fill>
        <patternFill>
          <fgColor indexed="64"/>
          <bgColor theme="0"/>
        </patternFill>
      </fill>
      <alignment horizontal="right" vertical="center" textRotation="0" wrapText="0" indent="1"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dxf>
    <dxf>
      <font>
        <strike val="0"/>
        <outline val="0"/>
        <shadow val="0"/>
        <u val="none"/>
        <vertAlign val="baseline"/>
        <sz val="11"/>
        <name val="Calibri"/>
        <family val="2"/>
        <scheme val="minor"/>
      </font>
      <numFmt numFmtId="0" formatCode="General"/>
      <fill>
        <patternFill>
          <fgColor indexed="64"/>
          <bgColor theme="0"/>
        </patternFill>
      </fill>
      <alignment horizontal="left" vertical="center" textRotation="0" relativeIndent="1"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dxf>
    <dxf>
      <font>
        <strike val="0"/>
        <outline val="0"/>
        <shadow val="0"/>
        <u val="none"/>
        <vertAlign val="baseline"/>
        <sz val="14"/>
        <name val="Calibri"/>
        <family val="2"/>
        <scheme val="minor"/>
      </font>
      <fill>
        <patternFill patternType="solid">
          <fgColor indexed="64"/>
          <bgColor theme="5" tint="0.79998168889431442"/>
        </patternFill>
      </fill>
      <alignment horizontal="left" vertical="center" textRotation="0" relativeIndent="1" justifyLastLine="0" shrinkToFit="0" readingOrder="0"/>
    </dxf>
    <dxf>
      <font>
        <strike val="0"/>
        <outline val="0"/>
        <shadow val="0"/>
        <u val="none"/>
        <vertAlign val="baseline"/>
        <sz val="11"/>
        <name val="Calibri"/>
        <family val="2"/>
        <scheme val="none"/>
      </font>
      <alignment horizontal="left" vertical="center" textRotation="0" relativeIndent="1" justifyLastLine="0" shrinkToFit="0" readingOrder="0"/>
    </dxf>
    <dxf>
      <border>
        <bottom style="thin">
          <color theme="7"/>
        </bottom>
      </border>
    </dxf>
    <dxf>
      <font>
        <b/>
        <i val="0"/>
        <strike val="0"/>
        <outline val="0"/>
        <shadow val="0"/>
        <u val="none"/>
        <vertAlign val="baseline"/>
        <sz val="14"/>
        <color theme="1" tint="0.34998626667073579"/>
        <name val="Calibri"/>
        <family val="2"/>
        <scheme val="minor"/>
      </font>
      <fill>
        <patternFill patternType="solid">
          <fgColor indexed="64"/>
          <bgColor theme="0"/>
        </patternFill>
      </fill>
      <alignment horizontal="left" vertical="center" textRotation="0" wrapText="0" indent="1" justifyLastLine="0" shrinkToFit="0" readingOrder="0"/>
      <border diagonalUp="0" diagonalDown="0">
        <left/>
        <right/>
        <top/>
        <bottom/>
      </border>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48118533890809E-2"/>
        </left>
        <right style="thin">
          <color theme="0"/>
        </right>
        <top style="thin">
          <color theme="2" tint="-9.9948118533890809E-2"/>
        </top>
        <bottom style="thin">
          <color theme="2" tint="-9.9978637043366805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2" tint="-9.9948118533890809E-2"/>
        </left>
        <right/>
        <top style="thin">
          <color theme="2" tint="-9.9948118533890809E-2"/>
        </top>
        <bottom style="thin">
          <color theme="2" tint="-9.9948118533890809E-2"/>
        </bottom>
        <vertical style="thin">
          <color theme="2" tint="-9.9948118533890809E-2"/>
        </vertical>
        <horizontal style="thin">
          <color theme="2" tint="-9.9948118533890809E-2"/>
        </horizontal>
      </border>
    </dxf>
    <dxf>
      <font>
        <b/>
        <i val="0"/>
        <strike val="0"/>
        <condense val="0"/>
        <extend val="0"/>
        <outline val="0"/>
        <shadow val="0"/>
        <u val="none"/>
        <vertAlign val="baseline"/>
        <sz val="14"/>
        <color theme="1" tint="0.34998626667073579"/>
        <name val="Calibri"/>
        <family val="2"/>
        <scheme val="minor"/>
      </font>
      <numFmt numFmtId="166" formatCode="#,##0.00\ &quot;lei&quot;"/>
      <fill>
        <patternFill patternType="solid">
          <fgColor indexed="64"/>
          <bgColor theme="5" tint="0.79998168889431442"/>
        </patternFill>
      </fill>
      <alignment horizontal="right" vertical="center" textRotation="0" wrapText="0" indent="1" justifyLastLine="0" shrinkToFit="0" readingOrder="0"/>
      <border diagonalUp="0" diagonalDown="0" outline="0">
        <left style="thin">
          <color theme="2" tint="-9.9948118533890809E-2"/>
        </left>
        <right style="thin">
          <color theme="2" tint="-9.9948118533890809E-2"/>
        </right>
        <top style="thin">
          <color theme="2" tint="-9.9948118533890809E-2"/>
        </top>
        <bottom style="thin">
          <color theme="2" tint="-9.9978637043366805E-2"/>
        </bottom>
      </border>
    </dxf>
    <dxf>
      <font>
        <strike val="0"/>
        <outline val="0"/>
        <shadow val="0"/>
        <u val="none"/>
        <vertAlign val="baseline"/>
        <sz val="11"/>
        <name val="Calibri"/>
        <family val="2"/>
        <scheme val="minor"/>
      </font>
      <numFmt numFmtId="166" formatCode="#,##0.00\ &quot;lei&quot;"/>
      <fill>
        <patternFill>
          <fgColor indexed="64"/>
          <bgColor theme="0"/>
        </patternFill>
      </fill>
      <alignment horizontal="right" vertical="center" textRotation="0" wrapText="0" indent="1" justifyLastLine="0" shrinkToFit="0" readingOrder="0"/>
      <border diagonalUp="0" diagonalDown="0">
        <left style="thin">
          <color theme="2" tint="-9.9948118533890809E-2"/>
        </left>
        <right style="thin">
          <color theme="2" tint="-9.9948118533890809E-2"/>
        </right>
        <top style="thin">
          <color theme="2" tint="-9.9948118533890809E-2"/>
        </top>
        <bottom style="thin">
          <color theme="2" tint="-9.9948118533890809E-2"/>
        </bottom>
        <vertical style="thin">
          <color theme="2" tint="-9.9948118533890809E-2"/>
        </vertical>
        <horizontal style="thin">
          <color theme="2" tint="-9.9948118533890809E-2"/>
        </horizontal>
      </border>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48118533890809E-2"/>
        </left>
        <right style="thin">
          <color theme="2" tint="-9.9948118533890809E-2"/>
        </right>
        <top style="thin">
          <color theme="2" tint="-9.9948118533890809E-2"/>
        </top>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2" tint="-9.9948118533890809E-2"/>
        </left>
        <right style="thin">
          <color theme="2" tint="-9.9948118533890809E-2"/>
        </right>
        <top style="thin">
          <color theme="2" tint="-9.9948118533890809E-2"/>
        </top>
        <bottom style="thin">
          <color theme="2" tint="-9.9948118533890809E-2"/>
        </bottom>
        <vertical style="thin">
          <color theme="2" tint="-9.9948118533890809E-2"/>
        </vertical>
        <horizontal style="thin">
          <color theme="2" tint="-9.9948118533890809E-2"/>
        </horizontal>
      </border>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48118533890809E-2"/>
        </left>
        <right style="thin">
          <color theme="2" tint="-9.9948118533890809E-2"/>
        </right>
        <top style="thin">
          <color theme="2" tint="-9.9948118533890809E-2"/>
        </top>
        <bottom style="thin">
          <color theme="2" tint="-9.9978637043366805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2" tint="-9.9948118533890809E-2"/>
        </left>
        <right style="thin">
          <color theme="2" tint="-9.9948118533890809E-2"/>
        </right>
        <top style="thin">
          <color theme="2" tint="-9.9948118533890809E-2"/>
        </top>
        <bottom style="thin">
          <color theme="2" tint="-9.9948118533890809E-2"/>
        </bottom>
        <vertical style="thin">
          <color theme="2" tint="-9.9948118533890809E-2"/>
        </vertical>
        <horizontal style="thin">
          <color theme="2" tint="-9.9948118533890809E-2"/>
        </horizontal>
      </border>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48118533890809E-2"/>
        </left>
        <right style="thin">
          <color theme="2" tint="-9.9948118533890809E-2"/>
        </right>
        <top style="thin">
          <color theme="2" tint="-9.9948118533890809E-2"/>
        </top>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2" tint="-9.9948118533890809E-2"/>
        </left>
        <right style="thin">
          <color theme="2" tint="-9.9948118533890809E-2"/>
        </right>
        <top style="thin">
          <color theme="2" tint="-9.9948118533890809E-2"/>
        </top>
        <bottom style="thin">
          <color theme="2" tint="-9.9948118533890809E-2"/>
        </bottom>
        <vertical style="thin">
          <color theme="2" tint="-9.9948118533890809E-2"/>
        </vertical>
        <horizontal style="thin">
          <color theme="2" tint="-9.9948118533890809E-2"/>
        </horizontal>
      </border>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48118533890809E-2"/>
        </left>
        <right style="thin">
          <color theme="2" tint="-9.9948118533890809E-2"/>
        </right>
        <top style="thin">
          <color theme="2" tint="-9.9948118533890809E-2"/>
        </top>
        <bottom/>
      </border>
    </dxf>
    <dxf>
      <font>
        <strike val="0"/>
        <outline val="0"/>
        <shadow val="0"/>
        <u val="none"/>
        <vertAlign val="baseline"/>
        <sz val="11"/>
        <name val="Calibri"/>
        <family val="2"/>
        <scheme val="minor"/>
      </font>
      <numFmt numFmtId="0" formatCode="General"/>
      <fill>
        <patternFill>
          <fgColor indexed="64"/>
          <bgColor theme="0"/>
        </patternFill>
      </fill>
      <alignment horizontal="left" vertical="center" textRotation="0" relativeIndent="1" justifyLastLine="0" shrinkToFit="0" readingOrder="0"/>
      <border diagonalUp="0" diagonalDown="0">
        <left style="thin">
          <color theme="2" tint="-9.9948118533890809E-2"/>
        </left>
        <right style="thin">
          <color theme="2" tint="-9.9948118533890809E-2"/>
        </right>
        <top style="thin">
          <color theme="2" tint="-9.9948118533890809E-2"/>
        </top>
        <bottom style="thin">
          <color theme="2" tint="-9.9948118533890809E-2"/>
        </bottom>
        <vertical style="thin">
          <color theme="2" tint="-9.9948118533890809E-2"/>
        </vertical>
        <horizontal style="thin">
          <color theme="2" tint="-9.9948118533890809E-2"/>
        </horizontal>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general" vertical="center" textRotation="0" wrapText="0" indent="0" justifyLastLine="0" shrinkToFit="0" readingOrder="0"/>
      <border diagonalUp="0" diagonalDown="0" outline="0">
        <left style="thin">
          <color theme="0"/>
        </left>
        <right style="thin">
          <color theme="2" tint="-9.9948118533890809E-2"/>
        </right>
        <top style="thin">
          <color theme="2" tint="-9.9948118533890809E-2"/>
        </top>
        <bottom style="thin">
          <color theme="2" tint="-9.9978637043366805E-2"/>
        </bottom>
      </border>
    </dxf>
    <dxf>
      <font>
        <strike val="0"/>
        <outline val="0"/>
        <shadow val="0"/>
        <u val="none"/>
        <vertAlign val="baseline"/>
        <sz val="14"/>
        <name val="Calibri"/>
        <family val="2"/>
        <scheme val="minor"/>
      </font>
      <fill>
        <patternFill patternType="solid">
          <fgColor indexed="64"/>
          <bgColor theme="5" tint="0.79998168889431442"/>
        </patternFill>
      </fill>
      <alignment horizontal="left" vertical="center" textRotation="0" relativeIndent="1" justifyLastLine="0" shrinkToFit="0" readingOrder="0"/>
    </dxf>
    <dxf>
      <font>
        <strike val="0"/>
        <outline val="0"/>
        <shadow val="0"/>
        <u val="none"/>
        <vertAlign val="baseline"/>
        <sz val="11"/>
        <name val="Calibri"/>
        <family val="2"/>
        <scheme val="none"/>
      </font>
      <alignment horizontal="left" vertical="center" textRotation="0" relativeIndent="1" justifyLastLine="0" shrinkToFit="0" readingOrder="0"/>
    </dxf>
    <dxf>
      <border>
        <bottom style="thin">
          <color theme="7"/>
        </bottom>
      </border>
    </dxf>
    <dxf>
      <font>
        <b/>
        <i val="0"/>
        <strike val="0"/>
        <outline val="0"/>
        <shadow val="0"/>
        <u val="none"/>
        <vertAlign val="baseline"/>
        <sz val="14"/>
        <color theme="1" tint="0.34998626667073579"/>
        <name val="Calibri"/>
        <family val="2"/>
        <scheme val="minor"/>
      </font>
      <fill>
        <patternFill patternType="solid">
          <fgColor indexed="64"/>
          <bgColor theme="0"/>
        </patternFill>
      </fill>
      <alignment horizontal="left" vertical="center" textRotation="0" wrapText="0" indent="1"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style="thin">
          <color theme="0"/>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4"/>
        <color theme="1" tint="0.34998626667073579"/>
        <name val="Calibri"/>
        <family val="2"/>
        <scheme val="minor"/>
      </font>
      <numFmt numFmtId="166" formatCode="#,##0.00\ &quot;lei&quot;"/>
      <fill>
        <patternFill patternType="solid">
          <fgColor indexed="64"/>
          <bgColor theme="5" tint="0.79998168889431442"/>
        </patternFill>
      </fill>
      <alignment horizontal="righ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strike val="0"/>
        <outline val="0"/>
        <shadow val="0"/>
        <u val="none"/>
        <vertAlign val="baseline"/>
        <sz val="11"/>
        <name val="Calibri"/>
        <family val="2"/>
        <scheme val="minor"/>
      </font>
      <numFmt numFmtId="166" formatCode="#,##0.00\ &quot;lei&quot;"/>
      <fill>
        <patternFill>
          <fgColor indexed="64"/>
          <bgColor theme="0"/>
        </patternFill>
      </fill>
      <alignment horizontal="right" vertical="center" textRotation="0" wrapText="0" inden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left style="thin">
          <color theme="2" tint="-9.9978637043366805E-2"/>
        </left>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left style="thin">
          <color theme="2" tint="-9.9978637043366805E-2"/>
        </left>
        <right style="thin">
          <color theme="2" tint="-9.9978637043366805E-2"/>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left style="thin">
          <color theme="2" tint="-9.9978637043366805E-2"/>
        </left>
        <right style="thin">
          <color theme="2" tint="-9.9978637043366805E-2"/>
        </right>
        <top style="thin">
          <color theme="2" tint="-9.9978637043366805E-2"/>
        </top>
        <bottom style="thin">
          <color theme="2" tint="-9.9978637043366805E-2"/>
        </bottom>
      </border>
    </dxf>
    <dxf>
      <font>
        <strike val="0"/>
        <outline val="0"/>
        <shadow val="0"/>
        <u val="none"/>
        <vertAlign val="baseline"/>
        <sz val="11"/>
        <name val="Calibri"/>
        <family val="2"/>
        <scheme val="minor"/>
      </font>
      <numFmt numFmtId="0" formatCode="General"/>
      <fill>
        <patternFill>
          <fgColor indexed="64"/>
          <bgColor theme="0"/>
        </patternFill>
      </fill>
      <alignment horizontal="left" vertical="center" textRotation="0" relativeInden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left style="thin">
          <color theme="0"/>
        </left>
        <right style="thin">
          <color theme="2" tint="-9.9978637043366805E-2"/>
        </right>
        <top style="thin">
          <color theme="2" tint="-9.9978637043366805E-2"/>
        </top>
        <bottom style="thin">
          <color theme="2" tint="-9.9978637043366805E-2"/>
        </bottom>
      </border>
    </dxf>
    <dxf>
      <font>
        <strike val="0"/>
        <outline val="0"/>
        <shadow val="0"/>
        <u val="none"/>
        <vertAlign val="baseline"/>
        <sz val="11"/>
        <color rgb="FF000000"/>
        <name val="Calibri"/>
        <family val="2"/>
        <scheme val="minor"/>
      </font>
      <fill>
        <patternFill>
          <fgColor indexed="64"/>
          <bgColor theme="0"/>
        </patternFill>
      </fill>
      <alignment horizontal="left" vertical="center" textRotation="0" wrapText="1" indent="1"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font>
        <strike val="0"/>
        <outline val="0"/>
        <shadow val="0"/>
        <u val="none"/>
        <vertAlign val="baseline"/>
        <sz val="14"/>
        <name val="Calibri"/>
        <family val="2"/>
        <scheme val="minor"/>
      </font>
      <fill>
        <patternFill patternType="solid">
          <fgColor indexed="64"/>
          <bgColor theme="5" tint="0.79998168889431442"/>
        </patternFill>
      </fill>
      <alignment horizontal="left" vertical="center" textRotation="0" relativeIndent="1" justifyLastLine="0" shrinkToFit="0" readingOrder="0"/>
      <border diagonalUp="0" diagonalDown="0" outline="0">
        <left style="thin">
          <color auto="1"/>
        </left>
        <right style="thin">
          <color auto="1"/>
        </right>
        <top/>
        <bottom/>
      </border>
    </dxf>
    <dxf>
      <border diagonalUp="0" diagonalDown="0">
        <left/>
        <right/>
        <top/>
        <bottom/>
      </border>
    </dxf>
    <dxf>
      <font>
        <strike val="0"/>
        <outline val="0"/>
        <shadow val="0"/>
        <u val="none"/>
        <vertAlign val="baseline"/>
        <sz val="11"/>
        <name val="Calibri"/>
        <family val="2"/>
        <scheme val="none"/>
      </font>
      <alignment horizontal="left" vertical="center" textRotation="0" relativeIndent="1" justifyLastLine="0" shrinkToFit="0" readingOrder="0"/>
    </dxf>
    <dxf>
      <border>
        <bottom style="thin">
          <color theme="7"/>
        </bottom>
      </border>
    </dxf>
    <dxf>
      <font>
        <b val="0"/>
        <i val="0"/>
        <strike val="0"/>
        <outline val="0"/>
        <shadow val="0"/>
        <u val="none"/>
        <vertAlign val="baseline"/>
        <sz val="14"/>
        <color theme="1" tint="0.34998626667073579"/>
        <name val="Calibri"/>
        <family val="2"/>
        <scheme val="minor"/>
      </font>
      <fill>
        <patternFill patternType="solid">
          <fgColor indexed="64"/>
          <bgColor theme="0"/>
        </patternFill>
      </fill>
      <alignment horizontal="left" vertical="center" textRotation="0" wrapText="0" indent="1" justifyLastLine="0" shrinkToFit="0" readingOrder="0"/>
      <border diagonalUp="0" diagonalDown="0">
        <left style="thin">
          <color auto="1"/>
        </left>
        <right style="thin">
          <color auto="1"/>
        </right>
        <top/>
        <bottom/>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0"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b/>
        <i val="0"/>
        <strike val="0"/>
        <condense val="0"/>
        <extend val="0"/>
        <outline val="0"/>
        <shadow val="0"/>
        <u val="none"/>
        <vertAlign val="baseline"/>
        <sz val="14"/>
        <color theme="1" tint="0.34998626667073579"/>
        <name val="Calibri"/>
        <family val="2"/>
        <scheme val="minor"/>
      </font>
      <numFmt numFmtId="166" formatCode="#,##0.00\ &quot;lei&quot;"/>
      <fill>
        <patternFill patternType="solid">
          <fgColor indexed="64"/>
          <bgColor theme="5" tint="0.79998168889431442"/>
        </patternFill>
      </fill>
      <alignment horizontal="right" vertical="center" textRotation="0" wrapText="0" indent="0"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numFmt numFmtId="166" formatCode="#,##0.00\ &quot;lei&quot;"/>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0" justifyLastLine="0" shrinkToFit="0" readingOrder="0"/>
      <border diagonalUp="0" diagonalDown="0" outline="0">
        <left style="thin">
          <color theme="2" tint="-9.9978637043366805E-2"/>
        </left>
        <right style="thin">
          <color theme="2" tint="-9.9978637043366805E-2"/>
        </right>
        <top style="thin">
          <color theme="2" tint="-9.9978637043366805E-2"/>
        </top>
        <bottom style="thin">
          <color theme="2" tint="-9.9978637043366805E-2"/>
        </bottom>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medium">
          <color theme="0"/>
        </left>
        <right style="thin">
          <color theme="2" tint="-9.9978637043366805E-2"/>
        </right>
        <top style="thin">
          <color theme="2" tint="-9.9978637043366805E-2"/>
        </top>
        <bottom style="thin">
          <color theme="2" tint="-9.9978637043366805E-2"/>
        </bottom>
      </border>
    </dxf>
    <dxf>
      <border>
        <top style="thin">
          <color rgb="FFD0CECE"/>
        </top>
      </border>
    </dxf>
    <dxf>
      <font>
        <b/>
        <strike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0" justifyLastLine="0" shrinkToFit="0" readingOrder="0"/>
      <border diagonalUp="0" diagonalDown="0">
        <left style="thin">
          <color auto="1"/>
        </left>
        <right style="thin">
          <color auto="1"/>
        </right>
        <top/>
        <bottom/>
      </border>
    </dxf>
    <dxf>
      <border diagonalUp="0" diagonalDown="0">
        <left/>
        <right/>
        <top/>
        <bottom style="thin">
          <color rgb="FFD0CECE"/>
        </bottom>
      </border>
    </dxf>
    <dxf>
      <font>
        <strike val="0"/>
        <outline val="0"/>
        <shadow val="0"/>
        <u val="none"/>
        <vertAlign val="baseline"/>
        <sz val="11"/>
        <name val="Calibri"/>
        <family val="2"/>
        <scheme val="none"/>
      </font>
      <alignment horizontal="left" vertical="center" textRotation="0" relativeIndent="1" justifyLastLine="0" shrinkToFit="0" readingOrder="0"/>
    </dxf>
    <dxf>
      <border>
        <bottom style="thin">
          <color theme="7"/>
        </bottom>
      </border>
    </dxf>
    <dxf>
      <font>
        <b/>
        <i val="0"/>
        <strike val="0"/>
        <outline val="0"/>
        <shadow val="0"/>
        <u val="none"/>
        <vertAlign val="baseline"/>
        <sz val="14"/>
        <color theme="1" tint="0.34998626667073579"/>
        <name val="Calibri"/>
        <family val="2"/>
        <scheme val="minor"/>
      </font>
      <fill>
        <patternFill patternType="solid">
          <fgColor indexed="64"/>
          <bgColor theme="0"/>
        </patternFill>
      </fill>
      <alignment horizontal="left" vertical="center" textRotation="0" wrapText="0" indent="1" justifyLastLine="0" shrinkToFit="0" readingOrder="0"/>
      <border diagonalUp="0" diagonalDown="0">
        <left/>
        <right/>
        <top/>
        <bottom/>
        <vertical/>
        <horizontal/>
      </border>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ill>
        <patternFill>
          <fgColor indexed="64"/>
          <bgColor theme="0"/>
        </patternFill>
      </fill>
    </dxf>
    <dxf>
      <font>
        <b/>
        <i val="0"/>
        <strike val="0"/>
        <condense val="0"/>
        <extend val="0"/>
        <outline val="0"/>
        <shadow val="0"/>
        <u val="none"/>
        <vertAlign val="baseline"/>
        <sz val="14"/>
        <color theme="1" tint="0.34998626667073579"/>
        <name val="Calibri"/>
        <family val="2"/>
        <scheme val="minor"/>
      </font>
      <numFmt numFmtId="166" formatCode="#,##0.00\ &quot;lei&quot;"/>
      <fill>
        <patternFill patternType="solid">
          <fgColor indexed="64"/>
          <bgColor theme="5" tint="0.79998168889431442"/>
        </patternFill>
      </fill>
      <alignment horizontal="righ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numFmt numFmtId="166" formatCode="#,##0.00\ &quot;lei&quot;"/>
      <fill>
        <patternFill>
          <fgColor indexed="64"/>
          <bgColor theme="0"/>
        </patternFill>
      </fill>
      <alignment horizontal="right" textRotation="0" wrapText="0"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ill>
        <patternFill>
          <fgColor indexed="64"/>
          <bgColor theme="0"/>
        </patternFill>
      </fill>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ill>
        <patternFill>
          <fgColor indexed="64"/>
          <bgColor theme="0"/>
        </patternFill>
      </fill>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style="thin">
          <color theme="2" tint="-9.9978637043366805E-2"/>
        </right>
        <top style="thin">
          <color theme="2" tint="-9.9978637043366805E-2"/>
        </top>
        <bottom style="thin">
          <color theme="2" tint="-9.9978637043366805E-2"/>
        </bottom>
      </border>
    </dxf>
    <dxf>
      <fill>
        <patternFill>
          <fgColor indexed="64"/>
          <bgColor theme="0"/>
        </patternFill>
      </fill>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border>
    </dxf>
    <dxf>
      <fill>
        <patternFill>
          <fgColor indexed="64"/>
          <bgColor theme="0"/>
        </patternFill>
      </fill>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medium">
          <color theme="0"/>
        </left>
        <right style="thin">
          <color theme="2" tint="-9.9978637043366805E-2"/>
        </right>
        <top style="thin">
          <color theme="2" tint="-9.9978637043366805E-2"/>
        </top>
        <bottom style="thin">
          <color theme="2" tint="-9.9978637043366805E-2"/>
        </bottom>
      </border>
    </dxf>
    <dxf>
      <fill>
        <patternFill>
          <fgColor indexed="64"/>
          <bgColor theme="0"/>
        </patternFill>
      </fill>
    </dxf>
    <dxf>
      <font>
        <strike val="0"/>
        <outline val="0"/>
        <shadow val="0"/>
        <u val="none"/>
        <vertAlign val="baseline"/>
        <sz val="14"/>
        <name val="Calibri"/>
        <family val="2"/>
        <scheme val="minor"/>
      </font>
      <fill>
        <patternFill patternType="solid">
          <fgColor indexed="64"/>
          <bgColor theme="5" tint="0.79998168889431442"/>
        </patternFill>
      </fill>
      <alignment horizontal="left" vertical="center" textRotation="0" relativeIndent="1" justifyLastLine="0" shrinkToFit="0" readingOrder="0"/>
    </dxf>
    <dxf>
      <border>
        <bottom style="thin">
          <color theme="4" tint="-0.249977111117893"/>
        </bottom>
      </border>
    </dxf>
    <dxf>
      <font>
        <b/>
        <i val="0"/>
        <strike val="0"/>
        <outline val="0"/>
        <shadow val="0"/>
        <u val="none"/>
        <vertAlign val="baseline"/>
        <sz val="14"/>
        <color theme="1" tint="0.34998626667073579"/>
        <name val="Calibri"/>
        <family val="2"/>
        <scheme val="minor"/>
      </font>
      <fill>
        <patternFill patternType="solid">
          <fgColor indexed="64"/>
          <bgColor theme="0"/>
        </patternFill>
      </fill>
      <alignment horizontal="left" vertical="center" textRotation="0" wrapText="0" indent="1" justifyLastLine="0" shrinkToFit="0" readingOrder="0"/>
      <border diagonalUp="0" diagonalDown="0">
        <left/>
        <right/>
        <top/>
        <bottom/>
      </border>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ill>
        <patternFill>
          <fgColor indexed="64"/>
          <bgColor theme="0"/>
        </patternFill>
      </fill>
    </dxf>
    <dxf>
      <font>
        <b/>
        <i val="0"/>
        <strike val="0"/>
        <condense val="0"/>
        <extend val="0"/>
        <outline val="0"/>
        <shadow val="0"/>
        <u val="none"/>
        <vertAlign val="baseline"/>
        <sz val="14"/>
        <color theme="1" tint="0.34998626667073579"/>
        <name val="Calibri"/>
        <family val="2"/>
        <scheme val="minor"/>
      </font>
      <numFmt numFmtId="166" formatCode="#,##0.00\ &quot;lei&quot;"/>
      <fill>
        <patternFill patternType="solid">
          <fgColor indexed="64"/>
          <bgColor theme="5" tint="0.79998168889431442"/>
        </patternFill>
      </fill>
      <alignment horizontal="right" vertical="center" textRotation="0" wrapText="0" indent="1" justifyLastLine="0" shrinkToFit="0" readingOrder="0"/>
      <border diagonalUp="0" diagonalDown="0" outline="0">
        <left/>
        <right/>
        <top/>
        <bottom style="thin">
          <color theme="2" tint="-9.9978637043366805E-2"/>
        </bottom>
      </border>
    </dxf>
    <dxf>
      <numFmt numFmtId="166" formatCode="#,##0.00\ &quot;lei&quot;"/>
      <fill>
        <patternFill>
          <fgColor indexed="64"/>
          <bgColor theme="0"/>
        </patternFill>
      </fill>
      <alignment horizontal="right" textRotation="0" wrapText="0"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style="thin">
          <color theme="2" tint="-9.9978637043366805E-2"/>
        </right>
        <top style="thin">
          <color theme="2" tint="-9.9978637043366805E-2"/>
        </top>
        <bottom style="thin">
          <color theme="2" tint="-9.9978637043366805E-2"/>
        </bottom>
      </border>
    </dxf>
    <dxf>
      <fill>
        <patternFill>
          <fgColor indexed="64"/>
          <bgColor theme="0"/>
        </patternFill>
      </fill>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ill>
        <patternFill>
          <fgColor indexed="64"/>
          <bgColor theme="0"/>
        </patternFill>
      </fill>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ill>
        <patternFill>
          <fgColor indexed="64"/>
          <bgColor theme="0"/>
        </patternFill>
      </fill>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ill>
        <patternFill>
          <fgColor indexed="64"/>
          <bgColor theme="0"/>
        </patternFill>
      </fill>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medium">
          <color theme="0"/>
        </left>
        <right style="thin">
          <color theme="2" tint="-9.9978637043366805E-2"/>
        </right>
        <top style="thin">
          <color theme="2" tint="-9.9978637043366805E-2"/>
        </top>
        <bottom style="thin">
          <color theme="2" tint="-9.9978637043366805E-2"/>
        </bottom>
      </border>
    </dxf>
    <dxf>
      <fill>
        <patternFill>
          <fgColor indexed="64"/>
          <bgColor theme="0"/>
        </patternFill>
      </fill>
    </dxf>
    <dxf>
      <font>
        <strike val="0"/>
        <outline val="0"/>
        <shadow val="0"/>
        <u val="none"/>
        <vertAlign val="baseline"/>
        <sz val="14"/>
        <name val="Calibri"/>
        <family val="2"/>
        <scheme val="minor"/>
      </font>
      <fill>
        <patternFill patternType="solid">
          <fgColor indexed="64"/>
          <bgColor theme="5" tint="0.79998168889431442"/>
        </patternFill>
      </fill>
      <alignment horizontal="left" vertical="center" textRotation="0" relativeIndent="1" justifyLastLine="0" shrinkToFit="0" readingOrder="0"/>
    </dxf>
    <dxf>
      <border>
        <bottom style="thin">
          <color theme="4" tint="-0.249977111117893"/>
        </bottom>
      </border>
    </dxf>
    <dxf>
      <font>
        <b/>
        <i val="0"/>
        <strike val="0"/>
        <outline val="0"/>
        <shadow val="0"/>
        <u val="none"/>
        <vertAlign val="baseline"/>
        <sz val="14"/>
        <color theme="1" tint="0.34998626667073579"/>
        <name val="Calibri"/>
        <family val="2"/>
        <scheme val="minor"/>
      </font>
      <fill>
        <patternFill patternType="solid">
          <fgColor indexed="64"/>
          <bgColor theme="0"/>
        </patternFill>
      </fill>
      <alignment horizontal="left" vertical="center" textRotation="0" wrapText="0" indent="1" justifyLastLine="0" shrinkToFit="0" readingOrder="0"/>
      <border diagonalUp="0" diagonalDown="0">
        <left/>
        <right/>
        <top/>
        <bottom/>
        <vertical/>
        <horizontal/>
      </border>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style="thin">
          <color theme="0"/>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numFmt numFmtId="166" formatCode="#,##0.00\ &quot;lei&quot;"/>
      <fill>
        <patternFill patternType="solid">
          <fgColor indexed="64"/>
          <bgColor theme="5" tint="0.79998168889431442"/>
        </patternFill>
      </fill>
      <alignment horizontal="right" vertical="center" textRotation="0" wrapText="0" indent="1" justifyLastLine="0" shrinkToFit="0" readingOrder="0"/>
      <border diagonalUp="0" diagonalDown="0" outline="0">
        <left style="thin">
          <color theme="2" tint="-9.9978637043366805E-2"/>
        </left>
        <right/>
        <top style="thin">
          <color theme="2" tint="-9.9978637043366805E-2"/>
        </top>
        <bottom/>
      </border>
    </dxf>
    <dxf>
      <font>
        <strike val="0"/>
        <outline val="0"/>
        <shadow val="0"/>
        <u val="none"/>
        <vertAlign val="baseline"/>
        <name val="Calibri"/>
        <family val="2"/>
        <scheme val="minor"/>
      </font>
      <numFmt numFmtId="166" formatCode="#,##0.00\ &quot;lei&quot;"/>
      <fill>
        <patternFill>
          <fgColor indexed="64"/>
          <bgColor theme="0"/>
        </patternFill>
      </fill>
      <alignment horizontal="right" textRotation="0" wrapText="0" indent="1" justifyLastLine="0" shrinkToFit="0" readingOrder="0"/>
    </dxf>
    <dxf>
      <font>
        <b/>
        <i val="0"/>
        <strike val="0"/>
        <condense val="0"/>
        <extend val="0"/>
        <outline val="0"/>
        <shadow val="0"/>
        <u val="none"/>
        <vertAlign val="baseline"/>
        <sz val="14"/>
        <color theme="1" tint="0.34998626667073579"/>
        <name val="Calibri"/>
        <family val="2"/>
        <scheme val="minor"/>
      </font>
      <numFmt numFmtId="166" formatCode="#,##0.00\ &quot;lei&quot;"/>
      <fill>
        <patternFill patternType="solid">
          <fgColor indexed="64"/>
          <bgColor theme="5" tint="0.79998168889431442"/>
        </patternFill>
      </fill>
      <alignment horizontal="righ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strike val="0"/>
        <outline val="0"/>
        <shadow val="0"/>
        <u val="none"/>
        <vertAlign val="baseline"/>
        <name val="Calibri"/>
        <family val="2"/>
        <scheme val="minor"/>
      </font>
      <numFmt numFmtId="166" formatCode="#,##0.00\ &quot;lei&quot;"/>
      <fill>
        <patternFill>
          <fgColor indexed="64"/>
          <bgColor theme="0"/>
        </patternFill>
      </fill>
      <alignment horizontal="right" textRotation="0" wrapText="0" indent="1"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strike val="0"/>
        <outline val="0"/>
        <shadow val="0"/>
        <u val="none"/>
        <vertAlign val="baseline"/>
        <sz val="11"/>
        <name val="Calibri"/>
        <family val="2"/>
        <scheme val="minor"/>
      </font>
      <numFmt numFmtId="0" formatCode="General"/>
      <fill>
        <patternFill>
          <fgColor indexed="64"/>
          <bgColor theme="0"/>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0"/>
        </left>
        <right style="thin">
          <color theme="2" tint="-9.9978637043366805E-2"/>
        </right>
        <top style="thin">
          <color theme="2" tint="-9.9978637043366805E-2"/>
        </top>
        <bottom style="thin">
          <color theme="2" tint="-9.9978637043366805E-2"/>
        </bottom>
      </border>
    </dxf>
    <dxf>
      <font>
        <strike val="0"/>
        <outline val="0"/>
        <shadow val="0"/>
        <u val="none"/>
        <vertAlign val="baseline"/>
        <sz val="11"/>
        <color rgb="FF000000"/>
        <name val="Calibri"/>
        <family val="2"/>
        <scheme val="minor"/>
      </font>
      <fill>
        <patternFill>
          <fgColor indexed="64"/>
          <bgColor theme="0"/>
        </patternFill>
      </fill>
      <alignment horizontal="left" vertical="center" textRotation="0" wrapText="1" indent="1" justifyLastLine="0" shrinkToFit="0" readingOrder="0"/>
    </dxf>
    <dxf>
      <font>
        <strike val="0"/>
        <outline val="0"/>
        <shadow val="0"/>
        <u val="none"/>
        <vertAlign val="baseline"/>
        <sz val="14"/>
        <name val="Calibri"/>
        <family val="2"/>
        <scheme val="minor"/>
      </font>
      <fill>
        <patternFill patternType="solid">
          <fgColor indexed="64"/>
          <bgColor theme="5" tint="0.79998168889431442"/>
        </patternFill>
      </fill>
      <alignment horizontal="left" vertical="center" textRotation="0" relativeIndent="1" justifyLastLine="0" shrinkToFit="0" readingOrder="0"/>
    </dxf>
    <dxf>
      <font>
        <strike val="0"/>
        <outline val="0"/>
        <shadow val="0"/>
        <u val="none"/>
        <vertAlign val="baseline"/>
        <sz val="11"/>
        <name val="Calibri"/>
        <family val="2"/>
        <scheme val="minor"/>
      </font>
      <alignment horizontal="left" vertical="center" textRotation="0" relativeIndent="1" justifyLastLine="0" shrinkToFit="0" readingOrder="0"/>
    </dxf>
    <dxf>
      <border>
        <bottom style="thin">
          <color theme="0"/>
        </bottom>
      </border>
    </dxf>
    <dxf>
      <font>
        <b/>
        <i val="0"/>
        <strike val="0"/>
        <outline val="0"/>
        <shadow val="0"/>
        <u val="none"/>
        <vertAlign val="baseline"/>
        <sz val="14"/>
        <color theme="1" tint="0.34998626667073579"/>
        <name val="Calibri"/>
        <family val="2"/>
        <scheme val="minor"/>
      </font>
      <fill>
        <patternFill patternType="solid">
          <fgColor indexed="64"/>
          <bgColor theme="0"/>
        </patternFill>
      </fill>
      <alignment horizontal="left" vertical="center" textRotation="0" wrapText="0" indent="1" justifyLastLine="0" shrinkToFit="0" readingOrder="0"/>
      <border diagonalUp="0" diagonalDown="0">
        <left/>
        <right/>
        <top/>
        <bottom/>
      </border>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ill>
        <patternFill>
          <fgColor indexed="64"/>
          <bgColor theme="0"/>
        </patternFill>
      </fill>
      <border diagonalUp="0" diagonalDown="0" outline="0">
        <left/>
        <right style="thin">
          <color theme="2" tint="-9.9978637043366805E-2"/>
        </right>
        <top/>
        <bottom/>
      </border>
    </dxf>
    <dxf>
      <font>
        <b/>
        <i val="0"/>
        <strike val="0"/>
        <condense val="0"/>
        <extend val="0"/>
        <outline val="0"/>
        <shadow val="0"/>
        <u val="none"/>
        <vertAlign val="baseline"/>
        <sz val="14"/>
        <color theme="1" tint="0.34998626667073579"/>
        <name val="Calibri"/>
        <family val="2"/>
        <scheme val="minor"/>
      </font>
      <numFmt numFmtId="166" formatCode="#,##0.00\ &quot;lei&quot;"/>
      <fill>
        <patternFill patternType="solid">
          <fgColor indexed="64"/>
          <bgColor theme="5" tint="0.79998168889431442"/>
        </patternFill>
      </fill>
      <alignment horizontal="righ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numFmt numFmtId="166" formatCode="#,##0.00\ &quot;lei&quot;"/>
      <fill>
        <patternFill>
          <fgColor indexed="64"/>
          <bgColor theme="0"/>
        </patternFill>
      </fill>
      <alignment horizontal="right" textRotation="0" wrapText="0" justifyLastLine="0" shrinkToFit="0" readingOrder="0"/>
    </dxf>
    <dxf>
      <font>
        <b/>
        <i val="0"/>
        <strike val="0"/>
        <condense val="0"/>
        <extend val="0"/>
        <outline val="0"/>
        <shadow val="0"/>
        <u val="none"/>
        <vertAlign val="baseline"/>
        <sz val="14"/>
        <color theme="1" tint="0.34998626667073579"/>
        <name val="Calibri"/>
        <family val="2"/>
        <scheme val="minor"/>
      </font>
      <numFmt numFmtId="166" formatCode="#,##0.00\ &quot;lei&quot;"/>
      <fill>
        <patternFill patternType="solid">
          <fgColor indexed="64"/>
          <bgColor theme="5" tint="0.79998168889431442"/>
        </patternFill>
      </fill>
      <alignment horizontal="righ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numFmt numFmtId="166" formatCode="#,##0.00\ &quot;lei&quot;"/>
      <fill>
        <patternFill>
          <fgColor indexed="64"/>
          <bgColor theme="0"/>
        </patternFill>
      </fill>
      <alignment horizontal="right" textRotation="0" wrapText="0"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strike val="0"/>
        <outline val="0"/>
        <shadow val="0"/>
        <u val="none"/>
        <vertAlign val="baseline"/>
        <sz val="11"/>
        <name val="Calibri"/>
        <family val="2"/>
        <scheme val="minor"/>
      </font>
      <numFmt numFmtId="0" formatCode="General"/>
      <fill>
        <patternFill>
          <fgColor indexed="64"/>
          <bgColor theme="0"/>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0"/>
        </left>
        <right style="thin">
          <color theme="2" tint="-9.9978637043366805E-2"/>
        </right>
        <top style="thin">
          <color theme="2" tint="-9.9978637043366805E-2"/>
        </top>
        <bottom style="thin">
          <color theme="2" tint="-9.9978637043366805E-2"/>
        </bottom>
      </border>
    </dxf>
    <dxf>
      <font>
        <strike val="0"/>
        <outline val="0"/>
        <shadow val="0"/>
        <u val="none"/>
        <vertAlign val="baseline"/>
        <sz val="14"/>
        <name val="Calibri"/>
        <family val="2"/>
        <scheme val="minor"/>
      </font>
      <fill>
        <patternFill patternType="solid">
          <fgColor indexed="64"/>
          <bgColor theme="5" tint="0.79998168889431442"/>
        </patternFill>
      </fill>
      <alignment horizontal="left" vertical="center" textRotation="0" relativeIndent="1" justifyLastLine="0" shrinkToFit="0" readingOrder="0"/>
    </dxf>
    <dxf>
      <font>
        <strike val="0"/>
        <outline val="0"/>
        <shadow val="0"/>
        <u val="none"/>
        <vertAlign val="baseline"/>
        <sz val="11"/>
        <name val="Calibri"/>
        <family val="2"/>
        <scheme val="minor"/>
      </font>
      <alignment horizontal="left" vertical="center" textRotation="0" relativeIndent="1" justifyLastLine="0" shrinkToFit="0" readingOrder="0"/>
    </dxf>
    <dxf>
      <border>
        <bottom style="thin">
          <color theme="4" tint="-0.249977111117893"/>
        </bottom>
      </border>
    </dxf>
    <dxf>
      <font>
        <b/>
        <i val="0"/>
        <strike val="0"/>
        <outline val="0"/>
        <shadow val="0"/>
        <u val="none"/>
        <vertAlign val="baseline"/>
        <sz val="14"/>
        <color theme="1" tint="0.34998626667073579"/>
        <name val="Calibri"/>
        <family val="2"/>
        <scheme val="minor"/>
      </font>
      <fill>
        <patternFill patternType="solid">
          <fgColor indexed="64"/>
          <bgColor theme="0"/>
        </patternFill>
      </fill>
      <alignment horizontal="left" vertical="center" textRotation="0" wrapText="0" indent="1" justifyLastLine="0" shrinkToFit="0" readingOrder="0"/>
      <border diagonalUp="0" diagonalDown="0">
        <left/>
        <right/>
        <top/>
        <bottom/>
      </border>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patternType="solid">
          <fgColor indexed="64"/>
          <bgColor theme="0"/>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numFmt numFmtId="166" formatCode="#,##0.00\ &quot;lei&quot;"/>
      <fill>
        <patternFill patternType="solid">
          <fgColor indexed="64"/>
          <bgColor theme="5" tint="0.79998168889431442"/>
        </patternFill>
      </fill>
      <alignment horizontal="right" vertical="center" textRotation="0" wrapText="0" indent="1" justifyLastLine="0" shrinkToFit="0" readingOrder="0"/>
      <border diagonalUp="0" diagonalDown="0">
        <left style="thin">
          <color theme="2" tint="-9.9978637043366805E-2"/>
        </left>
        <right style="thin">
          <color theme="2" tint="-9.9978637043366805E-2"/>
        </right>
        <top style="thin">
          <color theme="2" tint="-9.9978637043366805E-2"/>
        </top>
        <bottom style="thin">
          <color theme="2" tint="-9.9978637043366805E-2"/>
        </bottom>
      </border>
    </dxf>
    <dxf>
      <font>
        <strike val="0"/>
        <outline val="0"/>
        <shadow val="0"/>
        <u val="none"/>
        <vertAlign val="baseline"/>
        <sz val="11"/>
        <name val="Calibri"/>
        <family val="2"/>
        <scheme val="minor"/>
      </font>
      <numFmt numFmtId="166" formatCode="#,##0.00\ &quot;lei&quot;"/>
      <fill>
        <patternFill patternType="solid">
          <fgColor indexed="64"/>
          <bgColor theme="0"/>
        </patternFill>
      </fill>
      <alignment horizontal="right" vertical="center" textRotation="0" wrapText="0" indent="1"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patternType="solid">
          <fgColor indexed="64"/>
          <bgColor theme="0"/>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style="thin">
          <color theme="2" tint="-9.9978637043366805E-2"/>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patternType="solid">
          <fgColor indexed="64"/>
          <bgColor theme="0"/>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style="thin">
          <color theme="2" tint="-9.9978637043366805E-2"/>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patternType="solid">
          <fgColor indexed="64"/>
          <bgColor theme="0"/>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right/>
        <top/>
        <bottom style="thin">
          <color theme="2" tint="-9.9978637043366805E-2"/>
        </bottom>
      </border>
    </dxf>
    <dxf>
      <font>
        <strike val="0"/>
        <outline val="0"/>
        <shadow val="0"/>
        <u val="none"/>
        <vertAlign val="baseline"/>
        <sz val="11"/>
        <name val="Calibri"/>
        <family val="2"/>
        <scheme val="minor"/>
      </font>
      <numFmt numFmtId="0" formatCode="General"/>
      <fill>
        <patternFill patternType="solid">
          <fgColor indexed="64"/>
          <bgColor theme="0"/>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0"/>
        </left>
        <right style="thin">
          <color theme="2" tint="-9.9978637043366805E-2"/>
        </right>
        <top style="thin">
          <color theme="2" tint="-9.9978637043366805E-2"/>
        </top>
        <bottom style="thin">
          <color theme="2" tint="-9.9978637043366805E-2"/>
        </bottom>
      </border>
    </dxf>
    <dxf>
      <font>
        <strike val="0"/>
        <outline val="0"/>
        <shadow val="0"/>
        <u val="none"/>
        <vertAlign val="baseline"/>
        <sz val="11"/>
        <color rgb="FF000000"/>
        <name val="Calibri"/>
        <family val="2"/>
        <scheme val="minor"/>
      </font>
      <fill>
        <patternFill patternType="solid">
          <fgColor indexed="64"/>
          <bgColor theme="0"/>
        </patternFill>
      </fill>
      <alignment horizontal="left" vertical="center" textRotation="0" wrapText="1" indent="1" justifyLastLine="0" shrinkToFit="0" readingOrder="0"/>
    </dxf>
    <dxf>
      <font>
        <strike val="0"/>
        <outline val="0"/>
        <shadow val="0"/>
        <u val="none"/>
        <vertAlign val="baseline"/>
        <sz val="14"/>
        <name val="Calibri"/>
        <family val="2"/>
        <scheme val="minor"/>
      </font>
      <fill>
        <patternFill patternType="solid">
          <fgColor indexed="64"/>
          <bgColor theme="5" tint="0.79998168889431442"/>
        </patternFill>
      </fill>
      <alignment horizontal="left" vertical="center" textRotation="0" relativeIndent="1" justifyLastLine="0" shrinkToFit="0" readingOrder="0"/>
    </dxf>
    <dxf>
      <font>
        <strike val="0"/>
        <outline val="0"/>
        <shadow val="0"/>
        <u val="none"/>
        <vertAlign val="baseline"/>
        <sz val="11"/>
        <name val="Calibri"/>
        <family val="2"/>
        <scheme val="minor"/>
      </font>
      <alignment horizontal="left" vertical="center" textRotation="0" relativeIndent="1" justifyLastLine="0" shrinkToFit="0" readingOrder="0"/>
    </dxf>
    <dxf>
      <border>
        <bottom style="thin">
          <color theme="0"/>
        </bottom>
      </border>
    </dxf>
    <dxf>
      <font>
        <b/>
        <i val="0"/>
        <strike val="0"/>
        <outline val="0"/>
        <shadow val="0"/>
        <u val="none"/>
        <vertAlign val="baseline"/>
        <sz val="14"/>
        <color theme="1" tint="0.34998626667073579"/>
        <name val="Calibri"/>
        <family val="2"/>
        <scheme val="minor"/>
      </font>
      <fill>
        <patternFill patternType="solid">
          <fgColor indexed="64"/>
          <bgColor theme="0"/>
        </patternFill>
      </fill>
      <alignment horizontal="left" vertical="center" textRotation="0" wrapText="0" indent="1"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style="thin">
          <color theme="0"/>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4" tint="-0.249977111117893"/>
        </left>
        <right/>
        <top style="thin">
          <color theme="4" tint="-0.249977111117893"/>
        </top>
        <bottom style="thin">
          <color theme="4" tint="-0.249977111117893"/>
        </bottom>
        <vertical style="thin">
          <color theme="4" tint="-0.249977111117893"/>
        </vertical>
        <horizontal style="thin">
          <color theme="4" tint="-0.249977111117893"/>
        </horizontal>
      </border>
    </dxf>
    <dxf>
      <font>
        <b/>
        <i val="0"/>
        <strike val="0"/>
        <condense val="0"/>
        <extend val="0"/>
        <outline val="0"/>
        <shadow val="0"/>
        <u val="none"/>
        <vertAlign val="baseline"/>
        <sz val="14"/>
        <color theme="1" tint="0.34998626667073579"/>
        <name val="Calibri"/>
        <family val="2"/>
        <scheme val="minor"/>
      </font>
      <numFmt numFmtId="166" formatCode="#,##0.00\ &quot;lei&quot;"/>
      <fill>
        <patternFill patternType="solid">
          <fgColor indexed="64"/>
          <bgColor theme="5" tint="0.79998168889431442"/>
        </patternFill>
      </fill>
      <alignment horizontal="right" vertical="center" textRotation="0" wrapText="0" indent="1" justifyLastLine="0" shrinkToFit="0" readingOrder="0"/>
      <border diagonalUp="0" diagonalDown="0">
        <left/>
        <right/>
        <top style="thin">
          <color theme="2" tint="-9.9978637043366805E-2"/>
        </top>
        <bottom style="thin">
          <color theme="2" tint="-9.9978637043366805E-2"/>
        </bottom>
      </border>
    </dxf>
    <dxf>
      <font>
        <strike val="0"/>
        <outline val="0"/>
        <shadow val="0"/>
        <u val="none"/>
        <vertAlign val="baseline"/>
        <sz val="11"/>
        <name val="Calibri"/>
        <family val="2"/>
        <scheme val="minor"/>
      </font>
      <numFmt numFmtId="166" formatCode="#,##0.00\ &quot;lei&quot;"/>
      <fill>
        <patternFill>
          <fgColor indexed="64"/>
          <bgColor theme="0"/>
        </patternFill>
      </fill>
      <alignment horizontal="right" vertical="center" textRotation="0" wrapText="0" indent="1"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dxf>
    <dxf>
      <font>
        <b/>
        <i val="0"/>
        <strike val="0"/>
        <condense val="0"/>
        <extend val="0"/>
        <outline val="0"/>
        <shadow val="0"/>
        <u val="none"/>
        <vertAlign val="baseline"/>
        <sz val="14"/>
        <color theme="1" tint="0.34998626667073579"/>
        <name val="Calibri"/>
        <family val="2"/>
        <scheme val="minor"/>
      </font>
      <numFmt numFmtId="166" formatCode="#,##0.00\ &quot;lei&quot;"/>
      <fill>
        <patternFill patternType="solid">
          <fgColor indexed="64"/>
          <bgColor theme="5" tint="0.79998168889431442"/>
        </patternFill>
      </fill>
      <alignment horizontal="right" vertical="center" textRotation="0" wrapText="0" indent="1" justifyLastLine="0" shrinkToFit="0" readingOrder="0"/>
      <border diagonalUp="0" diagonalDown="0">
        <left style="thin">
          <color theme="2" tint="-9.9978637043366805E-2"/>
        </left>
        <right style="thin">
          <color theme="2" tint="-9.9978637043366805E-2"/>
        </right>
        <top style="thin">
          <color theme="2" tint="-9.9978637043366805E-2"/>
        </top>
        <bottom style="thin">
          <color theme="2" tint="-9.9978637043366805E-2"/>
        </bottom>
      </border>
    </dxf>
    <dxf>
      <font>
        <strike val="0"/>
        <outline val="0"/>
        <shadow val="0"/>
        <u val="none"/>
        <vertAlign val="baseline"/>
        <sz val="11"/>
        <name val="Calibri"/>
        <family val="2"/>
        <scheme val="minor"/>
      </font>
      <numFmt numFmtId="166" formatCode="#,##0.00\ &quot;lei&quot;"/>
      <fill>
        <patternFill>
          <fgColor indexed="64"/>
          <bgColor theme="0"/>
        </patternFill>
      </fill>
      <alignment horizontal="right" vertical="center" textRotation="0" wrapText="0" indent="1"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bottom style="thin">
          <color theme="2" tint="-9.9978637043366805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border>
    </dxf>
    <dxf>
      <font>
        <strike val="0"/>
        <outline val="0"/>
        <shadow val="0"/>
        <u val="none"/>
        <vertAlign val="baseline"/>
        <sz val="11"/>
        <name val="Calibri"/>
        <family val="2"/>
        <scheme val="minor"/>
      </font>
      <numFmt numFmtId="0" formatCode="General"/>
      <fill>
        <patternFill>
          <fgColor indexed="64"/>
          <bgColor theme="0"/>
        </patternFill>
      </fill>
      <alignment horizontal="left" vertical="center" textRotation="0" relativeIndent="1"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right/>
        <top style="thin">
          <color theme="2" tint="-9.9978637043366805E-2"/>
        </top>
        <bottom style="thin">
          <color theme="2" tint="-9.9978637043366805E-2"/>
        </bottom>
      </border>
    </dxf>
    <dxf>
      <font>
        <strike val="0"/>
        <outline val="0"/>
        <shadow val="0"/>
        <u val="none"/>
        <vertAlign val="baseline"/>
        <sz val="14"/>
        <name val="Calibri"/>
        <family val="2"/>
        <scheme val="minor"/>
      </font>
      <fill>
        <patternFill patternType="solid">
          <fgColor indexed="64"/>
          <bgColor theme="5" tint="0.79998168889431442"/>
        </patternFill>
      </fill>
      <alignment horizontal="left" vertical="center" textRotation="0" relativeIndent="1" justifyLastLine="0" shrinkToFit="0" readingOrder="0"/>
    </dxf>
    <dxf>
      <font>
        <strike val="0"/>
        <outline val="0"/>
        <shadow val="0"/>
        <u val="none"/>
        <vertAlign val="baseline"/>
        <sz val="11"/>
        <name val="Calibri"/>
        <family val="2"/>
        <scheme val="minor"/>
      </font>
      <alignment horizontal="left" vertical="center" textRotation="0" relativeIndent="1" justifyLastLine="0" shrinkToFit="0" readingOrder="0"/>
    </dxf>
    <dxf>
      <border>
        <bottom style="medium">
          <color theme="0"/>
        </bottom>
      </border>
    </dxf>
    <dxf>
      <font>
        <b/>
        <i val="0"/>
        <strike val="0"/>
        <outline val="0"/>
        <shadow val="0"/>
        <u val="none"/>
        <vertAlign val="baseline"/>
        <sz val="14"/>
        <color theme="1" tint="0.34998626667073579"/>
        <name val="Calibri"/>
        <family val="2"/>
        <scheme val="minor"/>
      </font>
      <fill>
        <patternFill patternType="solid">
          <fgColor indexed="64"/>
          <bgColor theme="0"/>
        </patternFill>
      </fill>
      <alignment horizontal="left" vertical="center" textRotation="0" wrapText="0" indent="1" justifyLastLine="0" shrinkToFit="0" readingOrder="0"/>
      <border diagonalUp="0" diagonalDown="0">
        <left/>
        <right/>
        <top/>
        <bottom/>
      </border>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48118533890809E-2"/>
        </left>
        <right style="thin">
          <color theme="0"/>
        </right>
        <top style="thin">
          <color theme="2" tint="-9.9948118533890809E-2"/>
        </top>
        <bottom style="thin">
          <color theme="2" tint="-9.9978637043366805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2" tint="-9.9948118533890809E-2"/>
        </left>
        <right/>
        <top style="thin">
          <color theme="2" tint="-9.9948118533890809E-2"/>
        </top>
        <bottom style="thin">
          <color theme="2" tint="-9.9948118533890809E-2"/>
        </bottom>
        <vertical style="thin">
          <color theme="2" tint="-9.9948118533890809E-2"/>
        </vertical>
        <horizontal style="thin">
          <color theme="2" tint="-9.9948118533890809E-2"/>
        </horizontal>
      </border>
    </dxf>
    <dxf>
      <font>
        <b/>
        <i val="0"/>
        <strike val="0"/>
        <condense val="0"/>
        <extend val="0"/>
        <outline val="0"/>
        <shadow val="0"/>
        <u val="none"/>
        <vertAlign val="baseline"/>
        <sz val="14"/>
        <color theme="1" tint="0.34998626667073579"/>
        <name val="Calibri"/>
        <family val="2"/>
        <scheme val="minor"/>
      </font>
      <numFmt numFmtId="166" formatCode="#,##0.00\ &quot;lei&quot;"/>
      <fill>
        <patternFill patternType="solid">
          <fgColor indexed="64"/>
          <bgColor theme="5" tint="0.79998168889431442"/>
        </patternFill>
      </fill>
      <alignment horizontal="right" vertical="center" textRotation="0" wrapText="0" indent="1" justifyLastLine="0" shrinkToFit="0" readingOrder="0"/>
      <border diagonalUp="0" diagonalDown="0">
        <left/>
        <right/>
        <top style="thin">
          <color theme="2" tint="-9.9978637043366805E-2"/>
        </top>
        <bottom style="thin">
          <color theme="2" tint="-9.9978637043366805E-2"/>
        </bottom>
      </border>
    </dxf>
    <dxf>
      <font>
        <strike val="0"/>
        <outline val="0"/>
        <shadow val="0"/>
        <u val="none"/>
        <vertAlign val="baseline"/>
        <sz val="11"/>
        <name val="Calibri"/>
        <family val="2"/>
        <scheme val="minor"/>
      </font>
      <numFmt numFmtId="166" formatCode="#,##0.00\ &quot;lei&quot;"/>
      <fill>
        <patternFill patternType="solid">
          <fgColor indexed="64"/>
          <bgColor theme="0"/>
        </patternFill>
      </fill>
      <alignment horizontal="right" vertical="center" textRotation="0" wrapText="0" indent="1" justifyLastLine="0" shrinkToFit="0" readingOrder="0"/>
      <border diagonalUp="0" diagonalDown="0">
        <left style="thin">
          <color theme="2" tint="-9.9948118533890809E-2"/>
        </left>
        <right style="thin">
          <color theme="2" tint="-9.9948118533890809E-2"/>
        </right>
        <top style="thin">
          <color theme="2" tint="-9.9948118533890809E-2"/>
        </top>
        <bottom style="thin">
          <color theme="2" tint="-9.9948118533890809E-2"/>
        </bottom>
        <vertical/>
        <horizontal/>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48118533890809E-2"/>
        </left>
        <right style="thin">
          <color theme="2" tint="-9.9948118533890809E-2"/>
        </right>
        <top style="thin">
          <color theme="2" tint="-9.9948118533890809E-2"/>
        </top>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2" tint="-9.9948118533890809E-2"/>
        </left>
        <right style="thin">
          <color theme="2" tint="-9.9948118533890809E-2"/>
        </right>
        <top style="thin">
          <color theme="2" tint="-9.9948118533890809E-2"/>
        </top>
        <bottom style="thin">
          <color theme="2" tint="-9.9948118533890809E-2"/>
        </bottom>
        <vertical style="thin">
          <color theme="2" tint="-9.9948118533890809E-2"/>
        </vertical>
        <horizontal style="thin">
          <color theme="2" tint="-9.9948118533890809E-2"/>
        </horizontal>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48118533890809E-2"/>
        </left>
        <right style="thin">
          <color theme="2" tint="-9.9948118533890809E-2"/>
        </right>
        <top style="thin">
          <color theme="2" tint="-9.9948118533890809E-2"/>
        </top>
        <bottom style="thin">
          <color theme="2" tint="-9.9978637043366805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2" tint="-9.9948118533890809E-2"/>
        </left>
        <right style="thin">
          <color theme="2" tint="-9.9948118533890809E-2"/>
        </right>
        <top style="thin">
          <color theme="2" tint="-9.9948118533890809E-2"/>
        </top>
        <bottom style="thin">
          <color theme="2" tint="-9.9948118533890809E-2"/>
        </bottom>
        <vertical style="thin">
          <color theme="2" tint="-9.9948118533890809E-2"/>
        </vertical>
        <horizontal style="thin">
          <color theme="2" tint="-9.9948118533890809E-2"/>
        </horizontal>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48118533890809E-2"/>
        </left>
        <right style="thin">
          <color theme="2" tint="-9.9948118533890809E-2"/>
        </right>
        <top style="thin">
          <color theme="2" tint="-9.9948118533890809E-2"/>
        </top>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2" tint="-9.9948118533890809E-2"/>
        </left>
        <right style="thin">
          <color theme="2" tint="-9.9948118533890809E-2"/>
        </right>
        <top style="thin">
          <color theme="2" tint="-9.9948118533890809E-2"/>
        </top>
        <bottom style="thin">
          <color theme="2" tint="-9.9948118533890809E-2"/>
        </bottom>
        <vertical style="thin">
          <color theme="2" tint="-9.9948118533890809E-2"/>
        </vertical>
        <horizontal style="thin">
          <color theme="2" tint="-9.9948118533890809E-2"/>
        </horizontal>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48118533890809E-2"/>
        </left>
        <right style="thin">
          <color theme="2" tint="-9.9948118533890809E-2"/>
        </right>
        <top style="thin">
          <color theme="2" tint="-9.9948118533890809E-2"/>
        </top>
        <bottom/>
      </border>
    </dxf>
    <dxf>
      <font>
        <strike val="0"/>
        <outline val="0"/>
        <shadow val="0"/>
        <u val="none"/>
        <vertAlign val="baseline"/>
        <sz val="11"/>
        <name val="Calibri"/>
        <family val="2"/>
        <scheme val="minor"/>
      </font>
      <numFmt numFmtId="0" formatCode="General"/>
      <fill>
        <patternFill>
          <fgColor indexed="64"/>
          <bgColor theme="0"/>
        </patternFill>
      </fill>
      <alignment horizontal="left" vertical="center" textRotation="0" relativeIndent="1" justifyLastLine="0" shrinkToFit="0" readingOrder="0"/>
      <border diagonalUp="0" diagonalDown="0">
        <left style="thin">
          <color theme="2" tint="-9.9948118533890809E-2"/>
        </left>
        <right style="thin">
          <color theme="2" tint="-9.9948118533890809E-2"/>
        </right>
        <top style="thin">
          <color theme="2" tint="-9.9948118533890809E-2"/>
        </top>
        <bottom style="thin">
          <color theme="2" tint="-9.9948118533890809E-2"/>
        </bottom>
        <vertical style="thin">
          <color theme="2" tint="-9.9948118533890809E-2"/>
        </vertical>
        <horizontal style="thin">
          <color theme="2" tint="-9.9948118533890809E-2"/>
        </horizontal>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0"/>
        </left>
        <right style="thin">
          <color theme="2" tint="-9.9948118533890809E-2"/>
        </right>
        <top style="thin">
          <color theme="2" tint="-9.9948118533890809E-2"/>
        </top>
        <bottom style="thin">
          <color theme="2" tint="-9.9978637043366805E-2"/>
        </bottom>
      </border>
    </dxf>
    <dxf>
      <font>
        <strike val="0"/>
        <outline val="0"/>
        <shadow val="0"/>
        <u val="none"/>
        <vertAlign val="baseline"/>
        <sz val="14"/>
        <name val="Calibri"/>
        <family val="2"/>
        <scheme val="minor"/>
      </font>
      <fill>
        <patternFill patternType="solid">
          <fgColor indexed="64"/>
          <bgColor theme="5" tint="0.79998168889431442"/>
        </patternFill>
      </fill>
      <alignment horizontal="left" vertical="center" textRotation="0" relativeIndent="1" justifyLastLine="0" shrinkToFit="0" readingOrder="0"/>
    </dxf>
    <dxf>
      <font>
        <strike val="0"/>
        <outline val="0"/>
        <shadow val="0"/>
        <u val="none"/>
        <vertAlign val="baseline"/>
        <sz val="11"/>
        <name val="Calibri"/>
        <family val="2"/>
        <scheme val="minor"/>
      </font>
      <alignment horizontal="left" vertical="center" textRotation="0" relativeIndent="1" justifyLastLine="0" shrinkToFit="0" readingOrder="0"/>
    </dxf>
    <dxf>
      <border>
        <bottom style="medium">
          <color theme="4" tint="-0.249977111117893"/>
        </bottom>
      </border>
    </dxf>
    <dxf>
      <font>
        <b/>
        <i val="0"/>
        <strike val="0"/>
        <outline val="0"/>
        <shadow val="0"/>
        <u val="none"/>
        <vertAlign val="baseline"/>
        <sz val="14"/>
        <color theme="1" tint="0.34998626667073579"/>
        <name val="Calibri"/>
        <family val="2"/>
        <scheme val="minor"/>
      </font>
      <fill>
        <patternFill patternType="solid">
          <fgColor indexed="64"/>
          <bgColor theme="0"/>
        </patternFill>
      </fill>
      <alignment horizontal="left" vertical="center" textRotation="0" wrapText="0" indent="1"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style="thin">
          <color theme="0"/>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4"/>
        <color theme="1" tint="0.34998626667073579"/>
        <name val="Calibri"/>
        <family val="2"/>
        <scheme val="minor"/>
      </font>
      <numFmt numFmtId="166" formatCode="#,##0.00\ &quot;lei&quot;"/>
      <fill>
        <patternFill patternType="solid">
          <fgColor indexed="64"/>
          <bgColor theme="5" tint="0.79998168889431442"/>
        </patternFill>
      </fill>
      <alignment horizontal="right" vertical="center" textRotation="0" wrapText="0" indent="1" justifyLastLine="0" shrinkToFit="0" readingOrder="0"/>
      <border diagonalUp="0" diagonalDown="0">
        <left/>
        <right/>
        <top style="thin">
          <color theme="2" tint="-9.9978637043366805E-2"/>
        </top>
        <bottom style="thin">
          <color theme="2" tint="-9.9978637043366805E-2"/>
        </bottom>
      </border>
    </dxf>
    <dxf>
      <font>
        <strike val="0"/>
        <outline val="0"/>
        <shadow val="0"/>
        <u val="none"/>
        <vertAlign val="baseline"/>
        <sz val="11"/>
        <name val="Calibri"/>
        <family val="2"/>
        <scheme val="minor"/>
      </font>
      <numFmt numFmtId="166" formatCode="#,##0.00\ &quot;lei&quot;"/>
      <fill>
        <patternFill patternType="solid">
          <fgColor indexed="64"/>
          <bgColor theme="0"/>
        </patternFill>
      </fill>
      <alignment horizontal="right" vertical="center" textRotation="0" wrapText="0" indent="1" justifyLastLine="0" shrinkToFit="0" readingOrder="0"/>
      <border diagonalUp="0" diagonalDown="0">
        <left style="thin">
          <color theme="2" tint="-9.9978637043366805E-2"/>
        </left>
        <right/>
        <top style="thin">
          <color theme="2" tint="-9.9978637043366805E-2"/>
        </top>
        <bottom style="thin">
          <color theme="2" tint="-9.9978637043366805E-2"/>
        </bottom>
        <vertical/>
        <horizontal/>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style="thin">
          <color theme="2" tint="-9.9978637043366805E-2"/>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style="thin">
          <color theme="2" tint="-9.9978637043366805E-2"/>
        </right>
        <top style="thin">
          <color theme="2" tint="-9.9978637043366805E-2"/>
        </top>
        <bottom style="thin">
          <color theme="2" tint="-9.9978637043366805E-2"/>
        </bottom>
      </border>
    </dxf>
    <dxf>
      <font>
        <strike val="0"/>
        <outline val="0"/>
        <shadow val="0"/>
        <u val="none"/>
        <vertAlign val="baseline"/>
        <sz val="11"/>
        <name val="Calibri"/>
        <family val="2"/>
        <scheme val="minor"/>
      </font>
      <numFmt numFmtId="0" formatCode="General"/>
      <fill>
        <patternFill>
          <fgColor indexed="64"/>
          <bgColor theme="0"/>
        </patternFill>
      </fill>
      <alignment horizontal="left" vertical="center" textRotation="0" relativeInden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0"/>
        </left>
        <right style="thin">
          <color theme="2" tint="-9.9978637043366805E-2"/>
        </right>
        <top style="thin">
          <color theme="2" tint="-9.9978637043366805E-2"/>
        </top>
        <bottom style="thin">
          <color theme="2" tint="-9.9978637043366805E-2"/>
        </bottom>
      </border>
    </dxf>
    <dxf>
      <font>
        <strike val="0"/>
        <outline val="0"/>
        <shadow val="0"/>
        <u val="none"/>
        <vertAlign val="baseline"/>
        <sz val="11"/>
        <color rgb="FF000000"/>
        <name val="Calibri"/>
        <family val="2"/>
        <scheme val="minor"/>
      </font>
      <fill>
        <patternFill>
          <fgColor indexed="64"/>
          <bgColor theme="0"/>
        </patternFill>
      </fill>
      <alignment horizontal="left" vertical="center" textRotation="0" wrapText="1" indent="1"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font>
        <b/>
        <strike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relativeIndent="1" justifyLastLine="0" shrinkToFit="0" readingOrder="0"/>
      <border diagonalUp="0" diagonalDown="0" outline="0">
        <left style="thin">
          <color auto="1"/>
        </left>
        <right style="thin">
          <color auto="1"/>
        </right>
        <top/>
        <bottom/>
      </border>
    </dxf>
    <dxf>
      <border diagonalUp="0" diagonalDown="0">
        <left/>
        <right/>
        <top/>
        <bottom/>
      </border>
    </dxf>
    <dxf>
      <font>
        <strike val="0"/>
        <outline val="0"/>
        <shadow val="0"/>
        <u val="none"/>
        <vertAlign val="baseline"/>
        <sz val="11"/>
        <name val="Calibri"/>
        <family val="2"/>
        <scheme val="minor"/>
      </font>
      <alignment horizontal="left" vertical="center" textRotation="0" relativeIndent="1" justifyLastLine="0" shrinkToFit="0" readingOrder="0"/>
    </dxf>
    <dxf>
      <border>
        <bottom style="thin">
          <color theme="0"/>
        </bottom>
      </border>
    </dxf>
    <dxf>
      <font>
        <b val="0"/>
        <i val="0"/>
        <strike val="0"/>
        <outline val="0"/>
        <shadow val="0"/>
        <u val="none"/>
        <vertAlign val="baseline"/>
        <sz val="14"/>
        <color theme="1" tint="0.34998626667073579"/>
        <name val="Calibri"/>
        <family val="2"/>
        <scheme val="minor"/>
      </font>
      <fill>
        <patternFill patternType="solid">
          <fgColor indexed="64"/>
          <bgColor theme="0"/>
        </patternFill>
      </fill>
      <alignment horizontal="left" vertical="center" textRotation="0" wrapText="0" indent="1" justifyLastLine="0" shrinkToFit="0" readingOrder="0"/>
      <border diagonalUp="0" diagonalDown="0">
        <left style="thin">
          <color auto="1"/>
        </left>
        <right style="thin">
          <color auto="1"/>
        </right>
        <top/>
        <bottom/>
      </border>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general" vertical="center" textRotation="0" wrapText="0" indent="0"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b/>
        <i val="0"/>
        <strike val="0"/>
        <condense val="0"/>
        <extend val="0"/>
        <outline val="0"/>
        <shadow val="0"/>
        <u val="none"/>
        <vertAlign val="baseline"/>
        <sz val="14"/>
        <color theme="1" tint="0.34998626667073579"/>
        <name val="Calibri"/>
        <family val="2"/>
        <scheme val="minor"/>
      </font>
      <numFmt numFmtId="166" formatCode="#,##0.00\ &quot;lei&quot;"/>
      <fill>
        <patternFill patternType="solid">
          <fgColor indexed="64"/>
          <bgColor theme="5" tint="0.79998168889431442"/>
        </patternFill>
      </fill>
      <alignment horizontal="right" vertical="center" textRotation="0" wrapText="0" indent="1" justifyLastLine="0" shrinkToFit="0" readingOrder="0"/>
      <border diagonalUp="0" diagonalDown="0">
        <left/>
        <right/>
        <top style="thin">
          <color theme="2" tint="-9.9978637043366805E-2"/>
        </top>
        <bottom style="thin">
          <color theme="2" tint="-9.9978637043366805E-2"/>
        </bottom>
      </border>
    </dxf>
    <dxf>
      <numFmt numFmtId="166" formatCode="#,##0.00\ &quot;lei&quot;"/>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style="thin">
          <color theme="2" tint="-9.9978637043366805E-2"/>
        </right>
        <top style="thin">
          <color theme="2" tint="-9.9978637043366805E-2"/>
        </top>
        <bottom style="thin">
          <color theme="2" tint="-9.9978637043366805E-2"/>
        </bottom>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medium">
          <color theme="0"/>
        </left>
        <right style="thin">
          <color theme="2" tint="-9.9978637043366805E-2"/>
        </right>
        <top style="thin">
          <color theme="2" tint="-9.9978637043366805E-2"/>
        </top>
        <bottom style="thin">
          <color theme="2" tint="-9.9978637043366805E-2"/>
        </bottom>
      </border>
    </dxf>
    <dxf>
      <border>
        <top style="thin">
          <color theme="2" tint="-9.9978637043366805E-2"/>
        </top>
      </border>
    </dxf>
    <dxf>
      <font>
        <strike val="0"/>
        <outline val="0"/>
        <shadow val="0"/>
        <u val="none"/>
        <vertAlign val="baseline"/>
        <sz val="14"/>
        <name val="Calibri"/>
        <family val="2"/>
        <scheme val="minor"/>
      </font>
      <fill>
        <patternFill patternType="solid">
          <fgColor indexed="64"/>
          <bgColor theme="5" tint="0.79998168889431442"/>
        </patternFill>
      </fill>
      <alignment horizontal="general" vertical="center" textRotation="0" wrapText="0" indent="0" justifyLastLine="0" shrinkToFit="0" readingOrder="0"/>
      <border diagonalUp="0" diagonalDown="0" outline="0">
        <left style="thin">
          <color auto="1"/>
        </left>
        <right style="thin">
          <color auto="1"/>
        </right>
        <top/>
        <bottom/>
      </border>
    </dxf>
    <dxf>
      <border diagonalUp="0" diagonalDown="0">
        <left/>
        <right/>
        <top/>
        <bottom style="thin">
          <color theme="2" tint="-9.9978637043366805E-2"/>
        </bottom>
      </border>
    </dxf>
    <dxf>
      <font>
        <strike val="0"/>
        <outline val="0"/>
        <shadow val="0"/>
        <u val="none"/>
        <vertAlign val="baseline"/>
        <sz val="11"/>
        <name val="Calibri"/>
        <family val="2"/>
        <scheme val="minor"/>
      </font>
      <alignment horizontal="left" vertical="center" textRotation="0" relativeIndent="1" justifyLastLine="0" shrinkToFit="0" readingOrder="0"/>
    </dxf>
    <dxf>
      <font>
        <b/>
        <i val="0"/>
        <strike val="0"/>
        <outline val="0"/>
        <shadow val="0"/>
        <u val="none"/>
        <vertAlign val="baseline"/>
        <sz val="14"/>
        <color theme="1" tint="0.34998626667073579"/>
        <name val="Calibri"/>
        <family val="2"/>
        <scheme val="minor"/>
      </font>
      <fill>
        <patternFill patternType="solid">
          <fgColor indexed="64"/>
          <bgColor theme="0"/>
        </patternFill>
      </fill>
      <alignment horizontal="left" vertical="center" textRotation="0" wrapText="0" indent="1" justifyLastLine="0" shrinkToFit="0" readingOrder="0"/>
      <border diagonalUp="0" diagonalDown="0">
        <left/>
        <right/>
        <top/>
        <bottom/>
      </border>
    </dxf>
    <dxf>
      <font>
        <b/>
        <i val="0"/>
        <color rgb="FFFF0000"/>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3F752B"/>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ill>
        <patternFill>
          <bgColor theme="7" tint="0.79998168889431442"/>
        </patternFill>
      </fill>
      <border diagonalUp="0" diagonalDown="0">
        <left/>
        <right/>
      </border>
    </dxf>
    <dxf>
      <border diagonalUp="0" diagonalDown="0">
        <left/>
        <right/>
        <top style="thin">
          <color theme="7"/>
        </top>
        <bottom style="thin">
          <color theme="7"/>
        </bottom>
        <vertical/>
        <horizontal/>
      </border>
    </dxf>
    <dxf>
      <font>
        <sz val="8"/>
        <color theme="7" tint="-0.24994659260841701"/>
      </font>
      <border diagonalUp="0" diagonalDown="0">
        <left/>
        <right/>
        <top/>
        <bottom style="thin">
          <color theme="7"/>
        </bottom>
        <vertical/>
        <horizontal/>
      </border>
    </dxf>
    <dxf>
      <font>
        <sz val="8"/>
        <color theme="7" tint="-0.24994659260841701"/>
      </font>
    </dxf>
    <dxf>
      <fill>
        <patternFill patternType="solid">
          <fgColor theme="5" tint="0.59999389629810485"/>
          <bgColor theme="5" tint="0.59999389629810485"/>
        </patternFill>
      </fill>
    </dxf>
    <dxf>
      <fill>
        <patternFill patternType="solid">
          <fgColor theme="5" tint="0.59999389629810485"/>
          <bgColor theme="4"/>
        </patternFill>
      </fill>
    </dxf>
    <dxf>
      <font>
        <b/>
        <color theme="1"/>
      </font>
    </dxf>
    <dxf>
      <font>
        <b/>
        <color theme="1"/>
      </font>
    </dxf>
    <dxf>
      <font>
        <b val="0"/>
        <i val="0"/>
        <color theme="1"/>
      </font>
      <border>
        <top style="medium">
          <color theme="5"/>
        </top>
      </border>
    </dxf>
    <dxf>
      <font>
        <b val="0"/>
        <i val="0"/>
        <color theme="0"/>
      </font>
      <fill>
        <patternFill>
          <bgColor theme="8"/>
        </patternFill>
      </fill>
      <border diagonalUp="0" diagonalDown="0">
        <left style="thin">
          <color theme="8"/>
        </left>
        <right style="thin">
          <color theme="8"/>
        </right>
        <top style="thin">
          <color theme="8"/>
        </top>
        <bottom style="thin">
          <color theme="8"/>
        </bottom>
        <vertical/>
        <horizontal/>
      </border>
    </dxf>
    <dxf>
      <font>
        <color theme="1"/>
      </font>
      <fill>
        <patternFill patternType="solid">
          <fgColor theme="5" tint="0.79998168889431442"/>
          <bgColor theme="5" tint="0.79998168889431442"/>
        </patternFill>
      </fill>
      <border>
        <left style="thin">
          <color theme="5" tint="0.39997558519241921"/>
        </left>
        <right style="thin">
          <color theme="5" tint="0.39997558519241921"/>
        </right>
        <top style="thin">
          <color theme="5" tint="0.39997558519241921"/>
        </top>
        <bottom style="thin">
          <color theme="5" tint="0.39997558519241921"/>
        </bottom>
        <vertical style="thin">
          <color theme="5" tint="0.39997558519241921"/>
        </vertical>
        <horizontal style="thin">
          <color theme="5" tint="0.39997558519241921"/>
        </horizontal>
      </border>
    </dxf>
  </dxfs>
  <tableStyles count="2" defaultTableStyle="TableStyleMedium9" defaultPivotStyle="PivotStyleLight16">
    <tableStyle name="Succesiune" pivot="0" count="7" xr9:uid="{DB40A0B2-143B-4578-BEC2-F04CD1FC9BDF}">
      <tableStyleElement type="wholeTable" dxfId="278"/>
      <tableStyleElement type="headerRow" dxfId="277"/>
      <tableStyleElement type="totalRow" dxfId="276"/>
      <tableStyleElement type="firstColumn" dxfId="275"/>
      <tableStyleElement type="lastColumn" dxfId="274"/>
      <tableStyleElement type="firstRowStripe" dxfId="273"/>
      <tableStyleElement type="firstColumnStripe" dxfId="272"/>
    </tableStyle>
    <tableStyle name="Stilul tabelului 1" pivot="0" count="4" xr9:uid="{00000000-0011-0000-FFFF-FFFF00000000}">
      <tableStyleElement type="wholeTable" dxfId="271"/>
      <tableStyleElement type="headerRow" dxfId="270"/>
      <tableStyleElement type="totalRow" dxfId="269"/>
      <tableStyleElement type="firstRowStripe" dxfId="268"/>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7795CB"/>
      <rgbColor rgb="00333333"/>
    </indexedColors>
    <mruColors>
      <color rgb="FFFFFFFF"/>
      <color rgb="FF008272"/>
      <color rgb="FF305496"/>
      <color rgb="FF595959"/>
      <color rgb="FF4472C4"/>
      <color rgb="FFEAF6EC"/>
      <color rgb="FF00B09B"/>
      <color rgb="FF00AEDE"/>
      <color rgb="FFD9EEFF"/>
      <color rgb="FFCAEC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31.xml" Id="rId3" /><Relationship Type="http://schemas.openxmlformats.org/officeDocument/2006/relationships/calcChain" Target="/xl/calcChain.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haredStrings" Target="/xl/sharedStrings.xml" Id="rId6" /><Relationship Type="http://schemas.openxmlformats.org/officeDocument/2006/relationships/styles" Target="/xl/styles.xml" Id="rId5" /><Relationship Type="http://schemas.openxmlformats.org/officeDocument/2006/relationships/theme" Target="/xl/theme/theme11.xml" Id="rId4" /></Relationships>
</file>

<file path=xl/drawings/drawing13.xml><?xml version="1.0" encoding="utf-8"?>
<xdr:wsDr xmlns:xdr="http://schemas.openxmlformats.org/drawingml/2006/spreadsheetDrawing" xmlns:a="http://schemas.openxmlformats.org/drawingml/2006/main">
  <xdr:twoCellAnchor>
    <xdr:from>
      <xdr:col>2</xdr:col>
      <xdr:colOff>74767</xdr:colOff>
      <xdr:row>2</xdr:row>
      <xdr:rowOff>190501</xdr:rowOff>
    </xdr:from>
    <xdr:to>
      <xdr:col>3</xdr:col>
      <xdr:colOff>276225</xdr:colOff>
      <xdr:row>4</xdr:row>
      <xdr:rowOff>189987</xdr:rowOff>
    </xdr:to>
    <xdr:grpSp>
      <xdr:nvGrpSpPr>
        <xdr:cNvPr id="9" name="Grup 8" descr="pictograma carte">
          <a:extLst>
            <a:ext uri="{FF2B5EF4-FFF2-40B4-BE49-F238E27FC236}">
              <a16:creationId xmlns:a16="http://schemas.microsoft.com/office/drawing/2014/main" id="{D505612D-ECC7-4A81-AEAF-7A90D94E5442}"/>
            </a:ext>
          </a:extLst>
        </xdr:cNvPr>
        <xdr:cNvGrpSpPr/>
      </xdr:nvGrpSpPr>
      <xdr:grpSpPr>
        <a:xfrm>
          <a:off x="551017" y="676276"/>
          <a:ext cx="630083" cy="494786"/>
          <a:chOff x="1657289" y="2711625"/>
          <a:chExt cx="1862802" cy="1438479"/>
        </a:xfrm>
      </xdr:grpSpPr>
      <xdr:sp macro="" textlink="">
        <xdr:nvSpPr>
          <xdr:cNvPr id="10" name="Formă liberă: formă 9">
            <a:extLst>
              <a:ext uri="{FF2B5EF4-FFF2-40B4-BE49-F238E27FC236}">
                <a16:creationId xmlns:a16="http://schemas.microsoft.com/office/drawing/2014/main" id="{032428CA-1B42-4839-B0E8-C6169CA1BA2D}"/>
              </a:ext>
            </a:extLst>
          </xdr:cNvPr>
          <xdr:cNvSpPr/>
        </xdr:nvSpPr>
        <xdr:spPr>
          <a:xfrm>
            <a:off x="2819828" y="3088933"/>
            <a:ext cx="349275" cy="47164"/>
          </a:xfrm>
          <a:custGeom>
            <a:avLst/>
            <a:gdLst>
              <a:gd name="connsiteX0" fmla="*/ 0 w 349275"/>
              <a:gd name="connsiteY0" fmla="*/ 0 h 47163"/>
              <a:gd name="connsiteX1" fmla="*/ 349275 w 349275"/>
              <a:gd name="connsiteY1" fmla="*/ 0 h 47163"/>
              <a:gd name="connsiteX2" fmla="*/ 349275 w 349275"/>
              <a:gd name="connsiteY2" fmla="*/ 47163 h 47163"/>
              <a:gd name="connsiteX3" fmla="*/ 0 w 349275"/>
              <a:gd name="connsiteY3" fmla="*/ 47163 h 47163"/>
            </a:gdLst>
            <a:ahLst/>
            <a:cxnLst>
              <a:cxn ang="0">
                <a:pos x="connsiteX0" y="connsiteY0"/>
              </a:cxn>
              <a:cxn ang="0">
                <a:pos x="connsiteX1" y="connsiteY1"/>
              </a:cxn>
              <a:cxn ang="0">
                <a:pos x="connsiteX2" y="connsiteY2"/>
              </a:cxn>
              <a:cxn ang="0">
                <a:pos x="connsiteX3" y="connsiteY3"/>
              </a:cxn>
            </a:cxnLst>
            <a:rect l="l" t="t" r="r" b="b"/>
            <a:pathLst>
              <a:path w="349275" h="47163">
                <a:moveTo>
                  <a:pt x="0" y="0"/>
                </a:moveTo>
                <a:lnTo>
                  <a:pt x="349275" y="0"/>
                </a:lnTo>
                <a:lnTo>
                  <a:pt x="349275" y="47163"/>
                </a:lnTo>
                <a:lnTo>
                  <a:pt x="0" y="47163"/>
                </a:lnTo>
                <a:close/>
              </a:path>
            </a:pathLst>
          </a:custGeom>
          <a:solidFill>
            <a:schemeClr val="accent1"/>
          </a:solidFill>
          <a:ln w="3175" cap="flat">
            <a:solidFill>
              <a:schemeClr val="accent1"/>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11" name="Formă liberă: formă 10">
            <a:extLst>
              <a:ext uri="{FF2B5EF4-FFF2-40B4-BE49-F238E27FC236}">
                <a16:creationId xmlns:a16="http://schemas.microsoft.com/office/drawing/2014/main" id="{7A7D46A5-2B60-427C-925D-BC931ECEFA28}"/>
              </a:ext>
            </a:extLst>
          </xdr:cNvPr>
          <xdr:cNvSpPr/>
        </xdr:nvSpPr>
        <xdr:spPr>
          <a:xfrm>
            <a:off x="2819828" y="3230420"/>
            <a:ext cx="349275" cy="47164"/>
          </a:xfrm>
          <a:custGeom>
            <a:avLst/>
            <a:gdLst>
              <a:gd name="connsiteX0" fmla="*/ 0 w 349275"/>
              <a:gd name="connsiteY0" fmla="*/ 0 h 47163"/>
              <a:gd name="connsiteX1" fmla="*/ 349275 w 349275"/>
              <a:gd name="connsiteY1" fmla="*/ 0 h 47163"/>
              <a:gd name="connsiteX2" fmla="*/ 349275 w 349275"/>
              <a:gd name="connsiteY2" fmla="*/ 47163 h 47163"/>
              <a:gd name="connsiteX3" fmla="*/ 0 w 349275"/>
              <a:gd name="connsiteY3" fmla="*/ 47163 h 47163"/>
            </a:gdLst>
            <a:ahLst/>
            <a:cxnLst>
              <a:cxn ang="0">
                <a:pos x="connsiteX0" y="connsiteY0"/>
              </a:cxn>
              <a:cxn ang="0">
                <a:pos x="connsiteX1" y="connsiteY1"/>
              </a:cxn>
              <a:cxn ang="0">
                <a:pos x="connsiteX2" y="connsiteY2"/>
              </a:cxn>
              <a:cxn ang="0">
                <a:pos x="connsiteX3" y="connsiteY3"/>
              </a:cxn>
            </a:cxnLst>
            <a:rect l="l" t="t" r="r" b="b"/>
            <a:pathLst>
              <a:path w="349275" h="47163">
                <a:moveTo>
                  <a:pt x="0" y="0"/>
                </a:moveTo>
                <a:lnTo>
                  <a:pt x="349275" y="0"/>
                </a:lnTo>
                <a:lnTo>
                  <a:pt x="349275" y="47163"/>
                </a:lnTo>
                <a:lnTo>
                  <a:pt x="0" y="47163"/>
                </a:lnTo>
                <a:close/>
              </a:path>
            </a:pathLst>
          </a:custGeom>
          <a:solidFill>
            <a:schemeClr val="accent1"/>
          </a:solidFill>
          <a:ln w="3175" cap="flat">
            <a:solidFill>
              <a:schemeClr val="accent1"/>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12" name="Formă liberă: formă 11">
            <a:extLst>
              <a:ext uri="{FF2B5EF4-FFF2-40B4-BE49-F238E27FC236}">
                <a16:creationId xmlns:a16="http://schemas.microsoft.com/office/drawing/2014/main" id="{2EF96864-E63A-4C48-9019-4D045DDD12A5}"/>
              </a:ext>
            </a:extLst>
          </xdr:cNvPr>
          <xdr:cNvSpPr/>
        </xdr:nvSpPr>
        <xdr:spPr>
          <a:xfrm>
            <a:off x="2819828" y="3371910"/>
            <a:ext cx="232850" cy="47164"/>
          </a:xfrm>
          <a:custGeom>
            <a:avLst/>
            <a:gdLst>
              <a:gd name="connsiteX0" fmla="*/ 0 w 232850"/>
              <a:gd name="connsiteY0" fmla="*/ 0 h 47163"/>
              <a:gd name="connsiteX1" fmla="*/ 232850 w 232850"/>
              <a:gd name="connsiteY1" fmla="*/ 0 h 47163"/>
              <a:gd name="connsiteX2" fmla="*/ 232850 w 232850"/>
              <a:gd name="connsiteY2" fmla="*/ 47163 h 47163"/>
              <a:gd name="connsiteX3" fmla="*/ 0 w 232850"/>
              <a:gd name="connsiteY3" fmla="*/ 47163 h 47163"/>
            </a:gdLst>
            <a:ahLst/>
            <a:cxnLst>
              <a:cxn ang="0">
                <a:pos x="connsiteX0" y="connsiteY0"/>
              </a:cxn>
              <a:cxn ang="0">
                <a:pos x="connsiteX1" y="connsiteY1"/>
              </a:cxn>
              <a:cxn ang="0">
                <a:pos x="connsiteX2" y="connsiteY2"/>
              </a:cxn>
              <a:cxn ang="0">
                <a:pos x="connsiteX3" y="connsiteY3"/>
              </a:cxn>
            </a:cxnLst>
            <a:rect l="l" t="t" r="r" b="b"/>
            <a:pathLst>
              <a:path w="232850" h="47163">
                <a:moveTo>
                  <a:pt x="0" y="0"/>
                </a:moveTo>
                <a:lnTo>
                  <a:pt x="232850" y="0"/>
                </a:lnTo>
                <a:lnTo>
                  <a:pt x="232850" y="47163"/>
                </a:lnTo>
                <a:lnTo>
                  <a:pt x="0" y="47163"/>
                </a:lnTo>
                <a:close/>
              </a:path>
            </a:pathLst>
          </a:custGeom>
          <a:solidFill>
            <a:schemeClr val="accent1"/>
          </a:solidFill>
          <a:ln w="3175" cap="flat">
            <a:solidFill>
              <a:schemeClr val="accent1"/>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13" name="Formă liberă: formă 12">
            <a:extLst>
              <a:ext uri="{FF2B5EF4-FFF2-40B4-BE49-F238E27FC236}">
                <a16:creationId xmlns:a16="http://schemas.microsoft.com/office/drawing/2014/main" id="{ED920696-5AA1-4C69-A271-1A34D157D89E}"/>
              </a:ext>
            </a:extLst>
          </xdr:cNvPr>
          <xdr:cNvSpPr/>
        </xdr:nvSpPr>
        <xdr:spPr>
          <a:xfrm>
            <a:off x="1657289" y="2711625"/>
            <a:ext cx="1862802" cy="1438479"/>
          </a:xfrm>
          <a:custGeom>
            <a:avLst/>
            <a:gdLst>
              <a:gd name="connsiteX0" fmla="*/ 1839518 w 1862802"/>
              <a:gd name="connsiteY0" fmla="*/ 188653 h 1438479"/>
              <a:gd name="connsiteX1" fmla="*/ 1699807 w 1862802"/>
              <a:gd name="connsiteY1" fmla="*/ 188653 h 1438479"/>
              <a:gd name="connsiteX2" fmla="*/ 1699807 w 1862802"/>
              <a:gd name="connsiteY2" fmla="*/ 84894 h 1438479"/>
              <a:gd name="connsiteX3" fmla="*/ 1684090 w 1862802"/>
              <a:gd name="connsiteY3" fmla="*/ 62586 h 1438479"/>
              <a:gd name="connsiteX4" fmla="*/ 931401 w 1862802"/>
              <a:gd name="connsiteY4" fmla="*/ 59992 h 1438479"/>
              <a:gd name="connsiteX5" fmla="*/ 178713 w 1862802"/>
              <a:gd name="connsiteY5" fmla="*/ 62562 h 1438479"/>
              <a:gd name="connsiteX6" fmla="*/ 162995 w 1862802"/>
              <a:gd name="connsiteY6" fmla="*/ 84894 h 1438479"/>
              <a:gd name="connsiteX7" fmla="*/ 162995 w 1862802"/>
              <a:gd name="connsiteY7" fmla="*/ 188653 h 1438479"/>
              <a:gd name="connsiteX8" fmla="*/ 23285 w 1862802"/>
              <a:gd name="connsiteY8" fmla="*/ 188653 h 1438479"/>
              <a:gd name="connsiteX9" fmla="*/ 0 w 1862802"/>
              <a:gd name="connsiteY9" fmla="*/ 212235 h 1438479"/>
              <a:gd name="connsiteX10" fmla="*/ 0 w 1862802"/>
              <a:gd name="connsiteY10" fmla="*/ 1344153 h 1438479"/>
              <a:gd name="connsiteX11" fmla="*/ 23285 w 1862802"/>
              <a:gd name="connsiteY11" fmla="*/ 1367735 h 1438479"/>
              <a:gd name="connsiteX12" fmla="*/ 770735 w 1862802"/>
              <a:gd name="connsiteY12" fmla="*/ 1367735 h 1438479"/>
              <a:gd name="connsiteX13" fmla="*/ 859218 w 1862802"/>
              <a:gd name="connsiteY13" fmla="*/ 1438480 h 1438479"/>
              <a:gd name="connsiteX14" fmla="*/ 1003585 w 1862802"/>
              <a:gd name="connsiteY14" fmla="*/ 1438480 h 1438479"/>
              <a:gd name="connsiteX15" fmla="*/ 1092068 w 1862802"/>
              <a:gd name="connsiteY15" fmla="*/ 1367735 h 1438479"/>
              <a:gd name="connsiteX16" fmla="*/ 1839518 w 1862802"/>
              <a:gd name="connsiteY16" fmla="*/ 1367735 h 1438479"/>
              <a:gd name="connsiteX17" fmla="*/ 1862803 w 1862802"/>
              <a:gd name="connsiteY17" fmla="*/ 1344153 h 1438479"/>
              <a:gd name="connsiteX18" fmla="*/ 1862803 w 1862802"/>
              <a:gd name="connsiteY18" fmla="*/ 212235 h 1438479"/>
              <a:gd name="connsiteX19" fmla="*/ 1839518 w 1862802"/>
              <a:gd name="connsiteY19" fmla="*/ 188653 h 1438479"/>
              <a:gd name="connsiteX20" fmla="*/ 1653237 w 1862802"/>
              <a:gd name="connsiteY20" fmla="*/ 101873 h 1438479"/>
              <a:gd name="connsiteX21" fmla="*/ 1653237 w 1862802"/>
              <a:gd name="connsiteY21" fmla="*/ 1184270 h 1438479"/>
              <a:gd name="connsiteX22" fmla="*/ 954686 w 1862802"/>
              <a:gd name="connsiteY22" fmla="*/ 1184270 h 1438479"/>
              <a:gd name="connsiteX23" fmla="*/ 954686 w 1862802"/>
              <a:gd name="connsiteY23" fmla="*/ 101873 h 1438479"/>
              <a:gd name="connsiteX24" fmla="*/ 1653237 w 1862802"/>
              <a:gd name="connsiteY24" fmla="*/ 101873 h 1438479"/>
              <a:gd name="connsiteX25" fmla="*/ 209565 w 1862802"/>
              <a:gd name="connsiteY25" fmla="*/ 101873 h 1438479"/>
              <a:gd name="connsiteX26" fmla="*/ 908116 w 1862802"/>
              <a:gd name="connsiteY26" fmla="*/ 101873 h 1438479"/>
              <a:gd name="connsiteX27" fmla="*/ 908116 w 1862802"/>
              <a:gd name="connsiteY27" fmla="*/ 1184270 h 1438479"/>
              <a:gd name="connsiteX28" fmla="*/ 209565 w 1862802"/>
              <a:gd name="connsiteY28" fmla="*/ 1184270 h 1438479"/>
              <a:gd name="connsiteX29" fmla="*/ 1816233 w 1862802"/>
              <a:gd name="connsiteY29" fmla="*/ 1320571 h 1438479"/>
              <a:gd name="connsiteX30" fmla="*/ 1071112 w 1862802"/>
              <a:gd name="connsiteY30" fmla="*/ 1320571 h 1438479"/>
              <a:gd name="connsiteX31" fmla="*/ 1047826 w 1862802"/>
              <a:gd name="connsiteY31" fmla="*/ 1344153 h 1438479"/>
              <a:gd name="connsiteX32" fmla="*/ 1047826 w 1862802"/>
              <a:gd name="connsiteY32" fmla="*/ 1346511 h 1438479"/>
              <a:gd name="connsiteX33" fmla="*/ 1003585 w 1862802"/>
              <a:gd name="connsiteY33" fmla="*/ 1391316 h 1438479"/>
              <a:gd name="connsiteX34" fmla="*/ 859218 w 1862802"/>
              <a:gd name="connsiteY34" fmla="*/ 1391316 h 1438479"/>
              <a:gd name="connsiteX35" fmla="*/ 814976 w 1862802"/>
              <a:gd name="connsiteY35" fmla="*/ 1346511 h 1438479"/>
              <a:gd name="connsiteX36" fmla="*/ 814976 w 1862802"/>
              <a:gd name="connsiteY36" fmla="*/ 1344153 h 1438479"/>
              <a:gd name="connsiteX37" fmla="*/ 791691 w 1862802"/>
              <a:gd name="connsiteY37" fmla="*/ 1320571 h 1438479"/>
              <a:gd name="connsiteX38" fmla="*/ 46570 w 1862802"/>
              <a:gd name="connsiteY38" fmla="*/ 1320571 h 1438479"/>
              <a:gd name="connsiteX39" fmla="*/ 46570 w 1862802"/>
              <a:gd name="connsiteY39" fmla="*/ 235817 h 1438479"/>
              <a:gd name="connsiteX40" fmla="*/ 162995 w 1862802"/>
              <a:gd name="connsiteY40" fmla="*/ 235817 h 1438479"/>
              <a:gd name="connsiteX41" fmla="*/ 162995 w 1862802"/>
              <a:gd name="connsiteY41" fmla="*/ 1216812 h 1438479"/>
              <a:gd name="connsiteX42" fmla="*/ 186273 w 1862802"/>
              <a:gd name="connsiteY42" fmla="*/ 1240401 h 1438479"/>
              <a:gd name="connsiteX43" fmla="*/ 193848 w 1862802"/>
              <a:gd name="connsiteY43" fmla="*/ 1239120 h 1438479"/>
              <a:gd name="connsiteX44" fmla="*/ 923834 w 1862802"/>
              <a:gd name="connsiteY44" fmla="*/ 1239120 h 1438479"/>
              <a:gd name="connsiteX45" fmla="*/ 924998 w 1862802"/>
              <a:gd name="connsiteY45" fmla="*/ 1239309 h 1438479"/>
              <a:gd name="connsiteX46" fmla="*/ 930284 w 1862802"/>
              <a:gd name="connsiteY46" fmla="*/ 1240205 h 1438479"/>
              <a:gd name="connsiteX47" fmla="*/ 931401 w 1862802"/>
              <a:gd name="connsiteY47" fmla="*/ 1240394 h 1438479"/>
              <a:gd name="connsiteX48" fmla="*/ 932263 w 1862802"/>
              <a:gd name="connsiteY48" fmla="*/ 1240253 h 1438479"/>
              <a:gd name="connsiteX49" fmla="*/ 937502 w 1862802"/>
              <a:gd name="connsiteY49" fmla="*/ 1239451 h 1438479"/>
              <a:gd name="connsiteX50" fmla="*/ 938666 w 1862802"/>
              <a:gd name="connsiteY50" fmla="*/ 1239191 h 1438479"/>
              <a:gd name="connsiteX51" fmla="*/ 938969 w 1862802"/>
              <a:gd name="connsiteY51" fmla="*/ 1239191 h 1438479"/>
              <a:gd name="connsiteX52" fmla="*/ 1668955 w 1862802"/>
              <a:gd name="connsiteY52" fmla="*/ 1239191 h 1438479"/>
              <a:gd name="connsiteX53" fmla="*/ 1676522 w 1862802"/>
              <a:gd name="connsiteY53" fmla="*/ 1240394 h 1438479"/>
              <a:gd name="connsiteX54" fmla="*/ 1699807 w 1862802"/>
              <a:gd name="connsiteY54" fmla="*/ 1216812 h 1438479"/>
              <a:gd name="connsiteX55" fmla="*/ 1699807 w 1862802"/>
              <a:gd name="connsiteY55" fmla="*/ 235817 h 1438479"/>
              <a:gd name="connsiteX56" fmla="*/ 1816233 w 1862802"/>
              <a:gd name="connsiteY56" fmla="*/ 235817 h 143847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Lst>
            <a:rect l="l" t="t" r="r" b="b"/>
            <a:pathLst>
              <a:path w="1862802" h="1438479">
                <a:moveTo>
                  <a:pt x="1839518" y="188653"/>
                </a:moveTo>
                <a:lnTo>
                  <a:pt x="1699807" y="188653"/>
                </a:lnTo>
                <a:lnTo>
                  <a:pt x="1699807" y="84894"/>
                </a:lnTo>
                <a:cubicBezTo>
                  <a:pt x="1699810" y="74823"/>
                  <a:pt x="1693495" y="65859"/>
                  <a:pt x="1684090" y="62586"/>
                </a:cubicBezTo>
                <a:cubicBezTo>
                  <a:pt x="1439951" y="-19950"/>
                  <a:pt x="1176087" y="-20860"/>
                  <a:pt x="931401" y="59992"/>
                </a:cubicBezTo>
                <a:cubicBezTo>
                  <a:pt x="686717" y="-20867"/>
                  <a:pt x="422854" y="-19966"/>
                  <a:pt x="178713" y="62562"/>
                </a:cubicBezTo>
                <a:cubicBezTo>
                  <a:pt x="169298" y="65838"/>
                  <a:pt x="162981" y="74813"/>
                  <a:pt x="162995" y="84894"/>
                </a:cubicBezTo>
                <a:lnTo>
                  <a:pt x="162995" y="188653"/>
                </a:lnTo>
                <a:lnTo>
                  <a:pt x="23285" y="188653"/>
                </a:lnTo>
                <a:cubicBezTo>
                  <a:pt x="10425" y="188653"/>
                  <a:pt x="0" y="199211"/>
                  <a:pt x="0" y="212235"/>
                </a:cubicBezTo>
                <a:lnTo>
                  <a:pt x="0" y="1344153"/>
                </a:lnTo>
                <a:cubicBezTo>
                  <a:pt x="0" y="1357177"/>
                  <a:pt x="10425" y="1367735"/>
                  <a:pt x="23285" y="1367735"/>
                </a:cubicBezTo>
                <a:lnTo>
                  <a:pt x="770735" y="1367735"/>
                </a:lnTo>
                <a:cubicBezTo>
                  <a:pt x="780503" y="1409217"/>
                  <a:pt x="817109" y="1438484"/>
                  <a:pt x="859218" y="1438480"/>
                </a:cubicBezTo>
                <a:lnTo>
                  <a:pt x="1003585" y="1438480"/>
                </a:lnTo>
                <a:cubicBezTo>
                  <a:pt x="1045694" y="1438484"/>
                  <a:pt x="1082300" y="1409217"/>
                  <a:pt x="1092068" y="1367735"/>
                </a:cubicBezTo>
                <a:lnTo>
                  <a:pt x="1839518" y="1367735"/>
                </a:lnTo>
                <a:cubicBezTo>
                  <a:pt x="1852378" y="1367735"/>
                  <a:pt x="1862803" y="1357177"/>
                  <a:pt x="1862803" y="1344153"/>
                </a:cubicBezTo>
                <a:lnTo>
                  <a:pt x="1862803" y="212235"/>
                </a:lnTo>
                <a:cubicBezTo>
                  <a:pt x="1862803" y="199211"/>
                  <a:pt x="1852378" y="188653"/>
                  <a:pt x="1839518" y="188653"/>
                </a:cubicBezTo>
                <a:close/>
                <a:moveTo>
                  <a:pt x="1653237" y="101873"/>
                </a:moveTo>
                <a:lnTo>
                  <a:pt x="1653237" y="1184270"/>
                </a:lnTo>
                <a:cubicBezTo>
                  <a:pt x="1425500" y="1114374"/>
                  <a:pt x="1182423" y="1114374"/>
                  <a:pt x="954686" y="1184270"/>
                </a:cubicBezTo>
                <a:lnTo>
                  <a:pt x="954686" y="101873"/>
                </a:lnTo>
                <a:cubicBezTo>
                  <a:pt x="1181967" y="28926"/>
                  <a:pt x="1425957" y="28926"/>
                  <a:pt x="1653237" y="101873"/>
                </a:cubicBezTo>
                <a:close/>
                <a:moveTo>
                  <a:pt x="209565" y="101873"/>
                </a:moveTo>
                <a:cubicBezTo>
                  <a:pt x="436846" y="28926"/>
                  <a:pt x="680836" y="28926"/>
                  <a:pt x="908116" y="101873"/>
                </a:cubicBezTo>
                <a:lnTo>
                  <a:pt x="908116" y="1184270"/>
                </a:lnTo>
                <a:cubicBezTo>
                  <a:pt x="680379" y="1114374"/>
                  <a:pt x="437302" y="1114374"/>
                  <a:pt x="209565" y="1184270"/>
                </a:cubicBezTo>
                <a:close/>
                <a:moveTo>
                  <a:pt x="1816233" y="1320571"/>
                </a:moveTo>
                <a:lnTo>
                  <a:pt x="1071112" y="1320571"/>
                </a:lnTo>
                <a:cubicBezTo>
                  <a:pt x="1058251" y="1320571"/>
                  <a:pt x="1047826" y="1331129"/>
                  <a:pt x="1047826" y="1344153"/>
                </a:cubicBezTo>
                <a:lnTo>
                  <a:pt x="1047826" y="1346511"/>
                </a:lnTo>
                <a:cubicBezTo>
                  <a:pt x="1047826" y="1371255"/>
                  <a:pt x="1028018" y="1391316"/>
                  <a:pt x="1003585" y="1391316"/>
                </a:cubicBezTo>
                <a:lnTo>
                  <a:pt x="859218" y="1391316"/>
                </a:lnTo>
                <a:cubicBezTo>
                  <a:pt x="834785" y="1391316"/>
                  <a:pt x="814976" y="1371255"/>
                  <a:pt x="814976" y="1346511"/>
                </a:cubicBezTo>
                <a:lnTo>
                  <a:pt x="814976" y="1344153"/>
                </a:lnTo>
                <a:cubicBezTo>
                  <a:pt x="814976" y="1331129"/>
                  <a:pt x="804551" y="1320571"/>
                  <a:pt x="791691" y="1320571"/>
                </a:cubicBezTo>
                <a:lnTo>
                  <a:pt x="46570" y="1320571"/>
                </a:lnTo>
                <a:lnTo>
                  <a:pt x="46570" y="235817"/>
                </a:lnTo>
                <a:lnTo>
                  <a:pt x="162995" y="235817"/>
                </a:lnTo>
                <a:lnTo>
                  <a:pt x="162995" y="1216812"/>
                </a:lnTo>
                <a:cubicBezTo>
                  <a:pt x="162991" y="1229836"/>
                  <a:pt x="173413" y="1240396"/>
                  <a:pt x="186273" y="1240401"/>
                </a:cubicBezTo>
                <a:cubicBezTo>
                  <a:pt x="188851" y="1240401"/>
                  <a:pt x="191410" y="1239970"/>
                  <a:pt x="193848" y="1239120"/>
                </a:cubicBezTo>
                <a:cubicBezTo>
                  <a:pt x="430761" y="1159101"/>
                  <a:pt x="686920" y="1159101"/>
                  <a:pt x="923834" y="1239120"/>
                </a:cubicBezTo>
                <a:cubicBezTo>
                  <a:pt x="924218" y="1239208"/>
                  <a:pt x="924607" y="1239271"/>
                  <a:pt x="924998" y="1239309"/>
                </a:cubicBezTo>
                <a:cubicBezTo>
                  <a:pt x="926719" y="1239821"/>
                  <a:pt x="928493" y="1240123"/>
                  <a:pt x="930284" y="1240205"/>
                </a:cubicBezTo>
                <a:cubicBezTo>
                  <a:pt x="930656" y="1240205"/>
                  <a:pt x="931029" y="1240394"/>
                  <a:pt x="931401" y="1240394"/>
                </a:cubicBezTo>
                <a:cubicBezTo>
                  <a:pt x="931774" y="1240394"/>
                  <a:pt x="931983" y="1240276"/>
                  <a:pt x="932263" y="1240253"/>
                </a:cubicBezTo>
                <a:cubicBezTo>
                  <a:pt x="934035" y="1240196"/>
                  <a:pt x="935793" y="1239927"/>
                  <a:pt x="937502" y="1239451"/>
                </a:cubicBezTo>
                <a:cubicBezTo>
                  <a:pt x="937875" y="1239451"/>
                  <a:pt x="938270" y="1239309"/>
                  <a:pt x="938666" y="1239191"/>
                </a:cubicBezTo>
                <a:lnTo>
                  <a:pt x="938969" y="1239191"/>
                </a:lnTo>
                <a:cubicBezTo>
                  <a:pt x="1175883" y="1159172"/>
                  <a:pt x="1432041" y="1159172"/>
                  <a:pt x="1668955" y="1239191"/>
                </a:cubicBezTo>
                <a:cubicBezTo>
                  <a:pt x="1671395" y="1240007"/>
                  <a:pt x="1673952" y="1240413"/>
                  <a:pt x="1676522" y="1240394"/>
                </a:cubicBezTo>
                <a:cubicBezTo>
                  <a:pt x="1689383" y="1240394"/>
                  <a:pt x="1699807" y="1229836"/>
                  <a:pt x="1699807" y="1216812"/>
                </a:cubicBezTo>
                <a:lnTo>
                  <a:pt x="1699807" y="235817"/>
                </a:lnTo>
                <a:lnTo>
                  <a:pt x="1816233" y="235817"/>
                </a:lnTo>
                <a:close/>
              </a:path>
            </a:pathLst>
          </a:custGeom>
          <a:solidFill>
            <a:schemeClr val="accent1"/>
          </a:solidFill>
          <a:ln w="3175" cap="flat">
            <a:solidFill>
              <a:schemeClr val="accent1"/>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321945</xdr:colOff>
      <xdr:row>2</xdr:row>
      <xdr:rowOff>83081</xdr:rowOff>
    </xdr:from>
    <xdr:to>
      <xdr:col>1</xdr:col>
      <xdr:colOff>893446</xdr:colOff>
      <xdr:row>4</xdr:row>
      <xdr:rowOff>192405</xdr:rowOff>
    </xdr:to>
    <xdr:grpSp>
      <xdr:nvGrpSpPr>
        <xdr:cNvPr id="8" name="Grup 7" descr="mâini cu o floare cu semnul dolar">
          <a:extLst>
            <a:ext uri="{FF2B5EF4-FFF2-40B4-BE49-F238E27FC236}">
              <a16:creationId xmlns:a16="http://schemas.microsoft.com/office/drawing/2014/main" id="{2112D29B-3939-4C93-9012-E281191D57D7}"/>
            </a:ext>
          </a:extLst>
        </xdr:cNvPr>
        <xdr:cNvGrpSpPr>
          <a:grpSpLocks noChangeAspect="1"/>
        </xdr:cNvGrpSpPr>
      </xdr:nvGrpSpPr>
      <xdr:grpSpPr>
        <a:xfrm>
          <a:off x="588645" y="578381"/>
          <a:ext cx="571501" cy="604624"/>
          <a:chOff x="5820686" y="1774007"/>
          <a:chExt cx="1902017" cy="1935095"/>
        </a:xfrm>
      </xdr:grpSpPr>
      <xdr:sp macro="" textlink="">
        <xdr:nvSpPr>
          <xdr:cNvPr id="9" name="Formă liberă 7">
            <a:extLst>
              <a:ext uri="{FF2B5EF4-FFF2-40B4-BE49-F238E27FC236}">
                <a16:creationId xmlns:a16="http://schemas.microsoft.com/office/drawing/2014/main" id="{69CA688F-C8CC-4064-B806-A18CEF7CE5FD}"/>
              </a:ext>
            </a:extLst>
          </xdr:cNvPr>
          <xdr:cNvSpPr>
            <a:spLocks noEditPoints="1"/>
          </xdr:cNvSpPr>
        </xdr:nvSpPr>
        <xdr:spPr bwMode="auto">
          <a:xfrm>
            <a:off x="6598884" y="1925119"/>
            <a:ext cx="348922" cy="527259"/>
          </a:xfrm>
          <a:custGeom>
            <a:avLst/>
            <a:gdLst>
              <a:gd name="T0" fmla="*/ 112 w 365"/>
              <a:gd name="T1" fmla="*/ 198 h 560"/>
              <a:gd name="T2" fmla="*/ 99 w 365"/>
              <a:gd name="T3" fmla="*/ 163 h 560"/>
              <a:gd name="T4" fmla="*/ 115 w 365"/>
              <a:gd name="T5" fmla="*/ 125 h 560"/>
              <a:gd name="T6" fmla="*/ 163 w 365"/>
              <a:gd name="T7" fmla="*/ 106 h 560"/>
              <a:gd name="T8" fmla="*/ 163 w 365"/>
              <a:gd name="T9" fmla="*/ 224 h 560"/>
              <a:gd name="T10" fmla="*/ 112 w 365"/>
              <a:gd name="T11" fmla="*/ 198 h 560"/>
              <a:gd name="T12" fmla="*/ 208 w 365"/>
              <a:gd name="T13" fmla="*/ 317 h 560"/>
              <a:gd name="T14" fmla="*/ 262 w 365"/>
              <a:gd name="T15" fmla="*/ 342 h 560"/>
              <a:gd name="T16" fmla="*/ 278 w 365"/>
              <a:gd name="T17" fmla="*/ 381 h 560"/>
              <a:gd name="T18" fmla="*/ 259 w 365"/>
              <a:gd name="T19" fmla="*/ 419 h 560"/>
              <a:gd name="T20" fmla="*/ 208 w 365"/>
              <a:gd name="T21" fmla="*/ 438 h 560"/>
              <a:gd name="T22" fmla="*/ 208 w 365"/>
              <a:gd name="T23" fmla="*/ 317 h 560"/>
              <a:gd name="T24" fmla="*/ 48 w 365"/>
              <a:gd name="T25" fmla="*/ 381 h 560"/>
              <a:gd name="T26" fmla="*/ 0 w 365"/>
              <a:gd name="T27" fmla="*/ 438 h 560"/>
              <a:gd name="T28" fmla="*/ 166 w 365"/>
              <a:gd name="T29" fmla="*/ 512 h 560"/>
              <a:gd name="T30" fmla="*/ 166 w 365"/>
              <a:gd name="T31" fmla="*/ 560 h 560"/>
              <a:gd name="T32" fmla="*/ 211 w 365"/>
              <a:gd name="T33" fmla="*/ 560 h 560"/>
              <a:gd name="T34" fmla="*/ 211 w 365"/>
              <a:gd name="T35" fmla="*/ 512 h 560"/>
              <a:gd name="T36" fmla="*/ 323 w 365"/>
              <a:gd name="T37" fmla="*/ 470 h 560"/>
              <a:gd name="T38" fmla="*/ 365 w 365"/>
              <a:gd name="T39" fmla="*/ 374 h 560"/>
              <a:gd name="T40" fmla="*/ 329 w 365"/>
              <a:gd name="T41" fmla="*/ 285 h 560"/>
              <a:gd name="T42" fmla="*/ 214 w 365"/>
              <a:gd name="T43" fmla="*/ 237 h 560"/>
              <a:gd name="T44" fmla="*/ 211 w 365"/>
              <a:gd name="T45" fmla="*/ 237 h 560"/>
              <a:gd name="T46" fmla="*/ 211 w 365"/>
              <a:gd name="T47" fmla="*/ 109 h 560"/>
              <a:gd name="T48" fmla="*/ 304 w 365"/>
              <a:gd name="T49" fmla="*/ 147 h 560"/>
              <a:gd name="T50" fmla="*/ 349 w 365"/>
              <a:gd name="T51" fmla="*/ 86 h 560"/>
              <a:gd name="T52" fmla="*/ 208 w 365"/>
              <a:gd name="T53" fmla="*/ 35 h 560"/>
              <a:gd name="T54" fmla="*/ 208 w 365"/>
              <a:gd name="T55" fmla="*/ 0 h 560"/>
              <a:gd name="T56" fmla="*/ 163 w 365"/>
              <a:gd name="T57" fmla="*/ 0 h 560"/>
              <a:gd name="T58" fmla="*/ 163 w 365"/>
              <a:gd name="T59" fmla="*/ 35 h 560"/>
              <a:gd name="T60" fmla="*/ 57 w 365"/>
              <a:gd name="T61" fmla="*/ 77 h 560"/>
              <a:gd name="T62" fmla="*/ 16 w 365"/>
              <a:gd name="T63" fmla="*/ 173 h 560"/>
              <a:gd name="T64" fmla="*/ 51 w 365"/>
              <a:gd name="T65" fmla="*/ 262 h 560"/>
              <a:gd name="T66" fmla="*/ 163 w 365"/>
              <a:gd name="T67" fmla="*/ 310 h 560"/>
              <a:gd name="T68" fmla="*/ 163 w 365"/>
              <a:gd name="T69" fmla="*/ 442 h 560"/>
              <a:gd name="T70" fmla="*/ 48 w 365"/>
              <a:gd name="T71" fmla="*/ 381 h 5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65" h="560">
                <a:moveTo>
                  <a:pt x="112" y="198"/>
                </a:moveTo>
                <a:cubicBezTo>
                  <a:pt x="102" y="189"/>
                  <a:pt x="99" y="179"/>
                  <a:pt x="99" y="163"/>
                </a:cubicBezTo>
                <a:cubicBezTo>
                  <a:pt x="99" y="147"/>
                  <a:pt x="105" y="134"/>
                  <a:pt x="115" y="125"/>
                </a:cubicBezTo>
                <a:cubicBezTo>
                  <a:pt x="128" y="115"/>
                  <a:pt x="144" y="109"/>
                  <a:pt x="163" y="106"/>
                </a:cubicBezTo>
                <a:cubicBezTo>
                  <a:pt x="163" y="224"/>
                  <a:pt x="163" y="224"/>
                  <a:pt x="163" y="224"/>
                </a:cubicBezTo>
                <a:cubicBezTo>
                  <a:pt x="137" y="214"/>
                  <a:pt x="121" y="208"/>
                  <a:pt x="112" y="198"/>
                </a:cubicBezTo>
                <a:close/>
                <a:moveTo>
                  <a:pt x="208" y="317"/>
                </a:moveTo>
                <a:cubicBezTo>
                  <a:pt x="233" y="326"/>
                  <a:pt x="253" y="333"/>
                  <a:pt x="262" y="342"/>
                </a:cubicBezTo>
                <a:cubicBezTo>
                  <a:pt x="272" y="352"/>
                  <a:pt x="278" y="365"/>
                  <a:pt x="278" y="381"/>
                </a:cubicBezTo>
                <a:cubicBezTo>
                  <a:pt x="278" y="397"/>
                  <a:pt x="272" y="410"/>
                  <a:pt x="259" y="419"/>
                </a:cubicBezTo>
                <a:cubicBezTo>
                  <a:pt x="246" y="429"/>
                  <a:pt x="230" y="435"/>
                  <a:pt x="208" y="438"/>
                </a:cubicBezTo>
                <a:cubicBezTo>
                  <a:pt x="208" y="317"/>
                  <a:pt x="208" y="317"/>
                  <a:pt x="208" y="317"/>
                </a:cubicBezTo>
                <a:close/>
                <a:moveTo>
                  <a:pt x="48" y="381"/>
                </a:moveTo>
                <a:cubicBezTo>
                  <a:pt x="0" y="438"/>
                  <a:pt x="0" y="438"/>
                  <a:pt x="0" y="438"/>
                </a:cubicBezTo>
                <a:cubicBezTo>
                  <a:pt x="48" y="480"/>
                  <a:pt x="105" y="506"/>
                  <a:pt x="166" y="512"/>
                </a:cubicBezTo>
                <a:cubicBezTo>
                  <a:pt x="166" y="560"/>
                  <a:pt x="166" y="560"/>
                  <a:pt x="166" y="560"/>
                </a:cubicBezTo>
                <a:cubicBezTo>
                  <a:pt x="211" y="560"/>
                  <a:pt x="211" y="560"/>
                  <a:pt x="211" y="560"/>
                </a:cubicBezTo>
                <a:cubicBezTo>
                  <a:pt x="211" y="512"/>
                  <a:pt x="211" y="512"/>
                  <a:pt x="211" y="512"/>
                </a:cubicBezTo>
                <a:cubicBezTo>
                  <a:pt x="256" y="509"/>
                  <a:pt x="294" y="496"/>
                  <a:pt x="323" y="470"/>
                </a:cubicBezTo>
                <a:cubicBezTo>
                  <a:pt x="352" y="445"/>
                  <a:pt x="365" y="413"/>
                  <a:pt x="365" y="374"/>
                </a:cubicBezTo>
                <a:cubicBezTo>
                  <a:pt x="365" y="336"/>
                  <a:pt x="352" y="304"/>
                  <a:pt x="329" y="285"/>
                </a:cubicBezTo>
                <a:cubicBezTo>
                  <a:pt x="304" y="266"/>
                  <a:pt x="265" y="246"/>
                  <a:pt x="214" y="237"/>
                </a:cubicBezTo>
                <a:cubicBezTo>
                  <a:pt x="211" y="237"/>
                  <a:pt x="211" y="237"/>
                  <a:pt x="211" y="237"/>
                </a:cubicBezTo>
                <a:cubicBezTo>
                  <a:pt x="211" y="109"/>
                  <a:pt x="211" y="109"/>
                  <a:pt x="211" y="109"/>
                </a:cubicBezTo>
                <a:cubicBezTo>
                  <a:pt x="243" y="112"/>
                  <a:pt x="275" y="128"/>
                  <a:pt x="304" y="147"/>
                </a:cubicBezTo>
                <a:cubicBezTo>
                  <a:pt x="349" y="86"/>
                  <a:pt x="349" y="86"/>
                  <a:pt x="349" y="86"/>
                </a:cubicBezTo>
                <a:cubicBezTo>
                  <a:pt x="304" y="58"/>
                  <a:pt x="259" y="38"/>
                  <a:pt x="208" y="35"/>
                </a:cubicBezTo>
                <a:cubicBezTo>
                  <a:pt x="208" y="0"/>
                  <a:pt x="208" y="0"/>
                  <a:pt x="208" y="0"/>
                </a:cubicBezTo>
                <a:cubicBezTo>
                  <a:pt x="163" y="0"/>
                  <a:pt x="163" y="0"/>
                  <a:pt x="163" y="0"/>
                </a:cubicBezTo>
                <a:cubicBezTo>
                  <a:pt x="163" y="35"/>
                  <a:pt x="163" y="35"/>
                  <a:pt x="163" y="35"/>
                </a:cubicBezTo>
                <a:cubicBezTo>
                  <a:pt x="118" y="38"/>
                  <a:pt x="83" y="51"/>
                  <a:pt x="57" y="77"/>
                </a:cubicBezTo>
                <a:cubicBezTo>
                  <a:pt x="29" y="102"/>
                  <a:pt x="16" y="134"/>
                  <a:pt x="16" y="173"/>
                </a:cubicBezTo>
                <a:cubicBezTo>
                  <a:pt x="16" y="211"/>
                  <a:pt x="29" y="240"/>
                  <a:pt x="51" y="262"/>
                </a:cubicBezTo>
                <a:cubicBezTo>
                  <a:pt x="73" y="285"/>
                  <a:pt x="112" y="298"/>
                  <a:pt x="163" y="310"/>
                </a:cubicBezTo>
                <a:cubicBezTo>
                  <a:pt x="163" y="442"/>
                  <a:pt x="163" y="442"/>
                  <a:pt x="163" y="442"/>
                </a:cubicBezTo>
                <a:cubicBezTo>
                  <a:pt x="125" y="432"/>
                  <a:pt x="86" y="413"/>
                  <a:pt x="48" y="381"/>
                </a:cubicBezTo>
                <a:close/>
              </a:path>
            </a:pathLst>
          </a:custGeom>
          <a:solidFill>
            <a:schemeClr val="accent1">
              <a:lumMod val="75000"/>
            </a:schemeClr>
          </a:solidFill>
          <a:ln w="6350">
            <a:solidFill>
              <a:schemeClr val="accent1">
                <a:lumMod val="75000"/>
              </a:schemeClr>
            </a:solid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10" name="Formă liberă 5">
            <a:extLst>
              <a:ext uri="{FF2B5EF4-FFF2-40B4-BE49-F238E27FC236}">
                <a16:creationId xmlns:a16="http://schemas.microsoft.com/office/drawing/2014/main" id="{9B6942DF-6587-4E5A-BE86-BFEF9E44216C}"/>
              </a:ext>
            </a:extLst>
          </xdr:cNvPr>
          <xdr:cNvSpPr>
            <a:spLocks noEditPoints="1"/>
          </xdr:cNvSpPr>
        </xdr:nvSpPr>
        <xdr:spPr bwMode="auto">
          <a:xfrm>
            <a:off x="7047971" y="2542610"/>
            <a:ext cx="674732" cy="1157795"/>
          </a:xfrm>
          <a:custGeom>
            <a:avLst/>
            <a:gdLst>
              <a:gd name="T0" fmla="*/ 656 w 707"/>
              <a:gd name="T1" fmla="*/ 512 h 1229"/>
              <a:gd name="T2" fmla="*/ 653 w 707"/>
              <a:gd name="T3" fmla="*/ 528 h 1229"/>
              <a:gd name="T4" fmla="*/ 445 w 707"/>
              <a:gd name="T5" fmla="*/ 816 h 1229"/>
              <a:gd name="T6" fmla="*/ 423 w 707"/>
              <a:gd name="T7" fmla="*/ 893 h 1229"/>
              <a:gd name="T8" fmla="*/ 423 w 707"/>
              <a:gd name="T9" fmla="*/ 954 h 1229"/>
              <a:gd name="T10" fmla="*/ 119 w 707"/>
              <a:gd name="T11" fmla="*/ 954 h 1229"/>
              <a:gd name="T12" fmla="*/ 119 w 707"/>
              <a:gd name="T13" fmla="*/ 742 h 1229"/>
              <a:gd name="T14" fmla="*/ 131 w 707"/>
              <a:gd name="T15" fmla="*/ 701 h 1229"/>
              <a:gd name="T16" fmla="*/ 314 w 707"/>
              <a:gd name="T17" fmla="*/ 470 h 1229"/>
              <a:gd name="T18" fmla="*/ 384 w 707"/>
              <a:gd name="T19" fmla="*/ 464 h 1229"/>
              <a:gd name="T20" fmla="*/ 387 w 707"/>
              <a:gd name="T21" fmla="*/ 467 h 1229"/>
              <a:gd name="T22" fmla="*/ 394 w 707"/>
              <a:gd name="T23" fmla="*/ 557 h 1229"/>
              <a:gd name="T24" fmla="*/ 362 w 707"/>
              <a:gd name="T25" fmla="*/ 595 h 1229"/>
              <a:gd name="T26" fmla="*/ 365 w 707"/>
              <a:gd name="T27" fmla="*/ 630 h 1229"/>
              <a:gd name="T28" fmla="*/ 400 w 707"/>
              <a:gd name="T29" fmla="*/ 627 h 1229"/>
              <a:gd name="T30" fmla="*/ 554 w 707"/>
              <a:gd name="T31" fmla="*/ 451 h 1229"/>
              <a:gd name="T32" fmla="*/ 560 w 707"/>
              <a:gd name="T33" fmla="*/ 432 h 1229"/>
              <a:gd name="T34" fmla="*/ 560 w 707"/>
              <a:gd name="T35" fmla="*/ 99 h 1229"/>
              <a:gd name="T36" fmla="*/ 611 w 707"/>
              <a:gd name="T37" fmla="*/ 48 h 1229"/>
              <a:gd name="T38" fmla="*/ 663 w 707"/>
              <a:gd name="T39" fmla="*/ 99 h 1229"/>
              <a:gd name="T40" fmla="*/ 663 w 707"/>
              <a:gd name="T41" fmla="*/ 512 h 1229"/>
              <a:gd name="T42" fmla="*/ 656 w 707"/>
              <a:gd name="T43" fmla="*/ 512 h 1229"/>
              <a:gd name="T44" fmla="*/ 503 w 707"/>
              <a:gd name="T45" fmla="*/ 1184 h 1229"/>
              <a:gd name="T46" fmla="*/ 48 w 707"/>
              <a:gd name="T47" fmla="*/ 1184 h 1229"/>
              <a:gd name="T48" fmla="*/ 48 w 707"/>
              <a:gd name="T49" fmla="*/ 1005 h 1229"/>
              <a:gd name="T50" fmla="*/ 503 w 707"/>
              <a:gd name="T51" fmla="*/ 1005 h 1229"/>
              <a:gd name="T52" fmla="*/ 503 w 707"/>
              <a:gd name="T53" fmla="*/ 1184 h 1229"/>
              <a:gd name="T54" fmla="*/ 608 w 707"/>
              <a:gd name="T55" fmla="*/ 0 h 1229"/>
              <a:gd name="T56" fmla="*/ 509 w 707"/>
              <a:gd name="T57" fmla="*/ 99 h 1229"/>
              <a:gd name="T58" fmla="*/ 509 w 707"/>
              <a:gd name="T59" fmla="*/ 426 h 1229"/>
              <a:gd name="T60" fmla="*/ 455 w 707"/>
              <a:gd name="T61" fmla="*/ 490 h 1229"/>
              <a:gd name="T62" fmla="*/ 423 w 707"/>
              <a:gd name="T63" fmla="*/ 432 h 1229"/>
              <a:gd name="T64" fmla="*/ 416 w 707"/>
              <a:gd name="T65" fmla="*/ 432 h 1229"/>
              <a:gd name="T66" fmla="*/ 275 w 707"/>
              <a:gd name="T67" fmla="*/ 442 h 1229"/>
              <a:gd name="T68" fmla="*/ 93 w 707"/>
              <a:gd name="T69" fmla="*/ 675 h 1229"/>
              <a:gd name="T70" fmla="*/ 71 w 707"/>
              <a:gd name="T71" fmla="*/ 746 h 1229"/>
              <a:gd name="T72" fmla="*/ 71 w 707"/>
              <a:gd name="T73" fmla="*/ 957 h 1229"/>
              <a:gd name="T74" fmla="*/ 29 w 707"/>
              <a:gd name="T75" fmla="*/ 957 h 1229"/>
              <a:gd name="T76" fmla="*/ 0 w 707"/>
              <a:gd name="T77" fmla="*/ 986 h 1229"/>
              <a:gd name="T78" fmla="*/ 0 w 707"/>
              <a:gd name="T79" fmla="*/ 1200 h 1229"/>
              <a:gd name="T80" fmla="*/ 29 w 707"/>
              <a:gd name="T81" fmla="*/ 1229 h 1229"/>
              <a:gd name="T82" fmla="*/ 522 w 707"/>
              <a:gd name="T83" fmla="*/ 1229 h 1229"/>
              <a:gd name="T84" fmla="*/ 551 w 707"/>
              <a:gd name="T85" fmla="*/ 1200 h 1229"/>
              <a:gd name="T86" fmla="*/ 551 w 707"/>
              <a:gd name="T87" fmla="*/ 982 h 1229"/>
              <a:gd name="T88" fmla="*/ 522 w 707"/>
              <a:gd name="T89" fmla="*/ 954 h 1229"/>
              <a:gd name="T90" fmla="*/ 467 w 707"/>
              <a:gd name="T91" fmla="*/ 954 h 1229"/>
              <a:gd name="T92" fmla="*/ 467 w 707"/>
              <a:gd name="T93" fmla="*/ 893 h 1229"/>
              <a:gd name="T94" fmla="*/ 483 w 707"/>
              <a:gd name="T95" fmla="*/ 842 h 1229"/>
              <a:gd name="T96" fmla="*/ 695 w 707"/>
              <a:gd name="T97" fmla="*/ 554 h 1229"/>
              <a:gd name="T98" fmla="*/ 707 w 707"/>
              <a:gd name="T99" fmla="*/ 509 h 1229"/>
              <a:gd name="T100" fmla="*/ 707 w 707"/>
              <a:gd name="T101" fmla="*/ 99 h 1229"/>
              <a:gd name="T102" fmla="*/ 608 w 707"/>
              <a:gd name="T103" fmla="*/ 0 h 12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707" h="1229">
                <a:moveTo>
                  <a:pt x="656" y="512"/>
                </a:moveTo>
                <a:cubicBezTo>
                  <a:pt x="656" y="518"/>
                  <a:pt x="653" y="525"/>
                  <a:pt x="653" y="528"/>
                </a:cubicBezTo>
                <a:cubicBezTo>
                  <a:pt x="445" y="816"/>
                  <a:pt x="445" y="816"/>
                  <a:pt x="445" y="816"/>
                </a:cubicBezTo>
                <a:cubicBezTo>
                  <a:pt x="429" y="838"/>
                  <a:pt x="423" y="867"/>
                  <a:pt x="423" y="893"/>
                </a:cubicBezTo>
                <a:cubicBezTo>
                  <a:pt x="423" y="954"/>
                  <a:pt x="423" y="954"/>
                  <a:pt x="423" y="954"/>
                </a:cubicBezTo>
                <a:cubicBezTo>
                  <a:pt x="119" y="954"/>
                  <a:pt x="119" y="954"/>
                  <a:pt x="119" y="954"/>
                </a:cubicBezTo>
                <a:cubicBezTo>
                  <a:pt x="119" y="742"/>
                  <a:pt x="119" y="742"/>
                  <a:pt x="119" y="742"/>
                </a:cubicBezTo>
                <a:cubicBezTo>
                  <a:pt x="119" y="726"/>
                  <a:pt x="122" y="714"/>
                  <a:pt x="131" y="701"/>
                </a:cubicBezTo>
                <a:cubicBezTo>
                  <a:pt x="314" y="470"/>
                  <a:pt x="314" y="470"/>
                  <a:pt x="314" y="470"/>
                </a:cubicBezTo>
                <a:cubicBezTo>
                  <a:pt x="330" y="448"/>
                  <a:pt x="362" y="445"/>
                  <a:pt x="384" y="464"/>
                </a:cubicBezTo>
                <a:cubicBezTo>
                  <a:pt x="387" y="467"/>
                  <a:pt x="387" y="467"/>
                  <a:pt x="387" y="467"/>
                </a:cubicBezTo>
                <a:cubicBezTo>
                  <a:pt x="413" y="490"/>
                  <a:pt x="416" y="531"/>
                  <a:pt x="394" y="557"/>
                </a:cubicBezTo>
                <a:cubicBezTo>
                  <a:pt x="362" y="595"/>
                  <a:pt x="362" y="595"/>
                  <a:pt x="362" y="595"/>
                </a:cubicBezTo>
                <a:cubicBezTo>
                  <a:pt x="352" y="605"/>
                  <a:pt x="355" y="621"/>
                  <a:pt x="365" y="630"/>
                </a:cubicBezTo>
                <a:cubicBezTo>
                  <a:pt x="375" y="640"/>
                  <a:pt x="391" y="637"/>
                  <a:pt x="400" y="627"/>
                </a:cubicBezTo>
                <a:cubicBezTo>
                  <a:pt x="554" y="451"/>
                  <a:pt x="554" y="451"/>
                  <a:pt x="554" y="451"/>
                </a:cubicBezTo>
                <a:cubicBezTo>
                  <a:pt x="557" y="448"/>
                  <a:pt x="560" y="438"/>
                  <a:pt x="560" y="432"/>
                </a:cubicBezTo>
                <a:cubicBezTo>
                  <a:pt x="560" y="99"/>
                  <a:pt x="560" y="99"/>
                  <a:pt x="560" y="99"/>
                </a:cubicBezTo>
                <a:cubicBezTo>
                  <a:pt x="560" y="70"/>
                  <a:pt x="583" y="48"/>
                  <a:pt x="611" y="48"/>
                </a:cubicBezTo>
                <a:cubicBezTo>
                  <a:pt x="640" y="48"/>
                  <a:pt x="663" y="70"/>
                  <a:pt x="663" y="99"/>
                </a:cubicBezTo>
                <a:cubicBezTo>
                  <a:pt x="663" y="512"/>
                  <a:pt x="663" y="512"/>
                  <a:pt x="663" y="512"/>
                </a:cubicBezTo>
                <a:lnTo>
                  <a:pt x="656" y="512"/>
                </a:lnTo>
                <a:close/>
                <a:moveTo>
                  <a:pt x="503" y="1184"/>
                </a:moveTo>
                <a:cubicBezTo>
                  <a:pt x="48" y="1184"/>
                  <a:pt x="48" y="1184"/>
                  <a:pt x="48" y="1184"/>
                </a:cubicBezTo>
                <a:cubicBezTo>
                  <a:pt x="48" y="1005"/>
                  <a:pt x="48" y="1005"/>
                  <a:pt x="48" y="1005"/>
                </a:cubicBezTo>
                <a:cubicBezTo>
                  <a:pt x="503" y="1005"/>
                  <a:pt x="503" y="1005"/>
                  <a:pt x="503" y="1005"/>
                </a:cubicBezTo>
                <a:lnTo>
                  <a:pt x="503" y="1184"/>
                </a:lnTo>
                <a:close/>
                <a:moveTo>
                  <a:pt x="608" y="0"/>
                </a:moveTo>
                <a:cubicBezTo>
                  <a:pt x="554" y="0"/>
                  <a:pt x="509" y="45"/>
                  <a:pt x="509" y="99"/>
                </a:cubicBezTo>
                <a:cubicBezTo>
                  <a:pt x="509" y="426"/>
                  <a:pt x="509" y="426"/>
                  <a:pt x="509" y="426"/>
                </a:cubicBezTo>
                <a:cubicBezTo>
                  <a:pt x="455" y="490"/>
                  <a:pt x="455" y="490"/>
                  <a:pt x="455" y="490"/>
                </a:cubicBezTo>
                <a:cubicBezTo>
                  <a:pt x="448" y="467"/>
                  <a:pt x="439" y="448"/>
                  <a:pt x="423" y="432"/>
                </a:cubicBezTo>
                <a:cubicBezTo>
                  <a:pt x="416" y="432"/>
                  <a:pt x="416" y="432"/>
                  <a:pt x="416" y="432"/>
                </a:cubicBezTo>
                <a:cubicBezTo>
                  <a:pt x="375" y="394"/>
                  <a:pt x="307" y="400"/>
                  <a:pt x="275" y="442"/>
                </a:cubicBezTo>
                <a:cubicBezTo>
                  <a:pt x="93" y="675"/>
                  <a:pt x="93" y="675"/>
                  <a:pt x="93" y="675"/>
                </a:cubicBezTo>
                <a:cubicBezTo>
                  <a:pt x="77" y="698"/>
                  <a:pt x="71" y="720"/>
                  <a:pt x="71" y="746"/>
                </a:cubicBezTo>
                <a:cubicBezTo>
                  <a:pt x="71" y="957"/>
                  <a:pt x="71" y="957"/>
                  <a:pt x="71" y="957"/>
                </a:cubicBezTo>
                <a:cubicBezTo>
                  <a:pt x="29" y="957"/>
                  <a:pt x="29" y="957"/>
                  <a:pt x="29" y="957"/>
                </a:cubicBezTo>
                <a:cubicBezTo>
                  <a:pt x="13" y="957"/>
                  <a:pt x="0" y="970"/>
                  <a:pt x="0" y="986"/>
                </a:cubicBezTo>
                <a:cubicBezTo>
                  <a:pt x="0" y="1200"/>
                  <a:pt x="0" y="1200"/>
                  <a:pt x="0" y="1200"/>
                </a:cubicBezTo>
                <a:cubicBezTo>
                  <a:pt x="0" y="1216"/>
                  <a:pt x="13" y="1229"/>
                  <a:pt x="29" y="1229"/>
                </a:cubicBezTo>
                <a:cubicBezTo>
                  <a:pt x="522" y="1229"/>
                  <a:pt x="522" y="1229"/>
                  <a:pt x="522" y="1229"/>
                </a:cubicBezTo>
                <a:cubicBezTo>
                  <a:pt x="538" y="1229"/>
                  <a:pt x="551" y="1216"/>
                  <a:pt x="551" y="1200"/>
                </a:cubicBezTo>
                <a:cubicBezTo>
                  <a:pt x="551" y="982"/>
                  <a:pt x="551" y="982"/>
                  <a:pt x="551" y="982"/>
                </a:cubicBezTo>
                <a:cubicBezTo>
                  <a:pt x="551" y="966"/>
                  <a:pt x="538" y="954"/>
                  <a:pt x="522" y="954"/>
                </a:cubicBezTo>
                <a:cubicBezTo>
                  <a:pt x="467" y="954"/>
                  <a:pt x="467" y="954"/>
                  <a:pt x="467" y="954"/>
                </a:cubicBezTo>
                <a:cubicBezTo>
                  <a:pt x="467" y="893"/>
                  <a:pt x="467" y="893"/>
                  <a:pt x="467" y="893"/>
                </a:cubicBezTo>
                <a:cubicBezTo>
                  <a:pt x="467" y="874"/>
                  <a:pt x="474" y="858"/>
                  <a:pt x="483" y="842"/>
                </a:cubicBezTo>
                <a:cubicBezTo>
                  <a:pt x="695" y="554"/>
                  <a:pt x="695" y="554"/>
                  <a:pt x="695" y="554"/>
                </a:cubicBezTo>
                <a:cubicBezTo>
                  <a:pt x="704" y="541"/>
                  <a:pt x="707" y="525"/>
                  <a:pt x="707" y="509"/>
                </a:cubicBezTo>
                <a:cubicBezTo>
                  <a:pt x="707" y="99"/>
                  <a:pt x="707" y="99"/>
                  <a:pt x="707" y="99"/>
                </a:cubicBezTo>
                <a:cubicBezTo>
                  <a:pt x="704" y="45"/>
                  <a:pt x="663" y="0"/>
                  <a:pt x="608" y="0"/>
                </a:cubicBezTo>
                <a:close/>
              </a:path>
            </a:pathLst>
          </a:custGeom>
          <a:solidFill>
            <a:schemeClr val="accent1">
              <a:lumMod val="75000"/>
            </a:schemeClr>
          </a:solidFill>
          <a:ln w="6350">
            <a:solidFill>
              <a:schemeClr val="accent1">
                <a:lumMod val="75000"/>
              </a:schemeClr>
            </a:solid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11" name="Formă liberă 6">
            <a:extLst>
              <a:ext uri="{FF2B5EF4-FFF2-40B4-BE49-F238E27FC236}">
                <a16:creationId xmlns:a16="http://schemas.microsoft.com/office/drawing/2014/main" id="{30D41619-94BA-4CB1-B124-E7D8F117EF4D}"/>
              </a:ext>
            </a:extLst>
          </xdr:cNvPr>
          <xdr:cNvSpPr>
            <a:spLocks noEditPoints="1"/>
          </xdr:cNvSpPr>
        </xdr:nvSpPr>
        <xdr:spPr bwMode="auto">
          <a:xfrm>
            <a:off x="5820686" y="2542610"/>
            <a:ext cx="671430" cy="1157795"/>
          </a:xfrm>
          <a:custGeom>
            <a:avLst/>
            <a:gdLst>
              <a:gd name="T0" fmla="*/ 656 w 704"/>
              <a:gd name="T1" fmla="*/ 1184 h 1229"/>
              <a:gd name="T2" fmla="*/ 201 w 704"/>
              <a:gd name="T3" fmla="*/ 1184 h 1229"/>
              <a:gd name="T4" fmla="*/ 201 w 704"/>
              <a:gd name="T5" fmla="*/ 1005 h 1229"/>
              <a:gd name="T6" fmla="*/ 656 w 704"/>
              <a:gd name="T7" fmla="*/ 1005 h 1229"/>
              <a:gd name="T8" fmla="*/ 656 w 704"/>
              <a:gd name="T9" fmla="*/ 1184 h 1229"/>
              <a:gd name="T10" fmla="*/ 259 w 704"/>
              <a:gd name="T11" fmla="*/ 816 h 1229"/>
              <a:gd name="T12" fmla="*/ 51 w 704"/>
              <a:gd name="T13" fmla="*/ 531 h 1229"/>
              <a:gd name="T14" fmla="*/ 45 w 704"/>
              <a:gd name="T15" fmla="*/ 512 h 1229"/>
              <a:gd name="T16" fmla="*/ 45 w 704"/>
              <a:gd name="T17" fmla="*/ 99 h 1229"/>
              <a:gd name="T18" fmla="*/ 96 w 704"/>
              <a:gd name="T19" fmla="*/ 48 h 1229"/>
              <a:gd name="T20" fmla="*/ 147 w 704"/>
              <a:gd name="T21" fmla="*/ 99 h 1229"/>
              <a:gd name="T22" fmla="*/ 147 w 704"/>
              <a:gd name="T23" fmla="*/ 435 h 1229"/>
              <a:gd name="T24" fmla="*/ 153 w 704"/>
              <a:gd name="T25" fmla="*/ 454 h 1229"/>
              <a:gd name="T26" fmla="*/ 304 w 704"/>
              <a:gd name="T27" fmla="*/ 630 h 1229"/>
              <a:gd name="T28" fmla="*/ 339 w 704"/>
              <a:gd name="T29" fmla="*/ 634 h 1229"/>
              <a:gd name="T30" fmla="*/ 342 w 704"/>
              <a:gd name="T31" fmla="*/ 598 h 1229"/>
              <a:gd name="T32" fmla="*/ 310 w 704"/>
              <a:gd name="T33" fmla="*/ 560 h 1229"/>
              <a:gd name="T34" fmla="*/ 317 w 704"/>
              <a:gd name="T35" fmla="*/ 470 h 1229"/>
              <a:gd name="T36" fmla="*/ 320 w 704"/>
              <a:gd name="T37" fmla="*/ 467 h 1229"/>
              <a:gd name="T38" fmla="*/ 390 w 704"/>
              <a:gd name="T39" fmla="*/ 474 h 1229"/>
              <a:gd name="T40" fmla="*/ 573 w 704"/>
              <a:gd name="T41" fmla="*/ 704 h 1229"/>
              <a:gd name="T42" fmla="*/ 585 w 704"/>
              <a:gd name="T43" fmla="*/ 746 h 1229"/>
              <a:gd name="T44" fmla="*/ 585 w 704"/>
              <a:gd name="T45" fmla="*/ 957 h 1229"/>
              <a:gd name="T46" fmla="*/ 285 w 704"/>
              <a:gd name="T47" fmla="*/ 957 h 1229"/>
              <a:gd name="T48" fmla="*/ 285 w 704"/>
              <a:gd name="T49" fmla="*/ 896 h 1229"/>
              <a:gd name="T50" fmla="*/ 259 w 704"/>
              <a:gd name="T51" fmla="*/ 816 h 1229"/>
              <a:gd name="T52" fmla="*/ 675 w 704"/>
              <a:gd name="T53" fmla="*/ 957 h 1229"/>
              <a:gd name="T54" fmla="*/ 633 w 704"/>
              <a:gd name="T55" fmla="*/ 957 h 1229"/>
              <a:gd name="T56" fmla="*/ 633 w 704"/>
              <a:gd name="T57" fmla="*/ 746 h 1229"/>
              <a:gd name="T58" fmla="*/ 611 w 704"/>
              <a:gd name="T59" fmla="*/ 675 h 1229"/>
              <a:gd name="T60" fmla="*/ 429 w 704"/>
              <a:gd name="T61" fmla="*/ 445 h 1229"/>
              <a:gd name="T62" fmla="*/ 285 w 704"/>
              <a:gd name="T63" fmla="*/ 438 h 1229"/>
              <a:gd name="T64" fmla="*/ 253 w 704"/>
              <a:gd name="T65" fmla="*/ 496 h 1229"/>
              <a:gd name="T66" fmla="*/ 198 w 704"/>
              <a:gd name="T67" fmla="*/ 432 h 1229"/>
              <a:gd name="T68" fmla="*/ 198 w 704"/>
              <a:gd name="T69" fmla="*/ 99 h 1229"/>
              <a:gd name="T70" fmla="*/ 99 w 704"/>
              <a:gd name="T71" fmla="*/ 0 h 1229"/>
              <a:gd name="T72" fmla="*/ 0 w 704"/>
              <a:gd name="T73" fmla="*/ 99 h 1229"/>
              <a:gd name="T74" fmla="*/ 0 w 704"/>
              <a:gd name="T75" fmla="*/ 512 h 1229"/>
              <a:gd name="T76" fmla="*/ 13 w 704"/>
              <a:gd name="T77" fmla="*/ 557 h 1229"/>
              <a:gd name="T78" fmla="*/ 221 w 704"/>
              <a:gd name="T79" fmla="*/ 842 h 1229"/>
              <a:gd name="T80" fmla="*/ 237 w 704"/>
              <a:gd name="T81" fmla="*/ 893 h 1229"/>
              <a:gd name="T82" fmla="*/ 237 w 704"/>
              <a:gd name="T83" fmla="*/ 954 h 1229"/>
              <a:gd name="T84" fmla="*/ 182 w 704"/>
              <a:gd name="T85" fmla="*/ 954 h 1229"/>
              <a:gd name="T86" fmla="*/ 153 w 704"/>
              <a:gd name="T87" fmla="*/ 982 h 1229"/>
              <a:gd name="T88" fmla="*/ 153 w 704"/>
              <a:gd name="T89" fmla="*/ 1200 h 1229"/>
              <a:gd name="T90" fmla="*/ 182 w 704"/>
              <a:gd name="T91" fmla="*/ 1229 h 1229"/>
              <a:gd name="T92" fmla="*/ 675 w 704"/>
              <a:gd name="T93" fmla="*/ 1229 h 1229"/>
              <a:gd name="T94" fmla="*/ 704 w 704"/>
              <a:gd name="T95" fmla="*/ 1200 h 1229"/>
              <a:gd name="T96" fmla="*/ 704 w 704"/>
              <a:gd name="T97" fmla="*/ 982 h 1229"/>
              <a:gd name="T98" fmla="*/ 675 w 704"/>
              <a:gd name="T99" fmla="*/ 957 h 12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704" h="1229">
                <a:moveTo>
                  <a:pt x="656" y="1184"/>
                </a:moveTo>
                <a:cubicBezTo>
                  <a:pt x="201" y="1184"/>
                  <a:pt x="201" y="1184"/>
                  <a:pt x="201" y="1184"/>
                </a:cubicBezTo>
                <a:cubicBezTo>
                  <a:pt x="201" y="1005"/>
                  <a:pt x="201" y="1005"/>
                  <a:pt x="201" y="1005"/>
                </a:cubicBezTo>
                <a:cubicBezTo>
                  <a:pt x="656" y="1005"/>
                  <a:pt x="656" y="1005"/>
                  <a:pt x="656" y="1005"/>
                </a:cubicBezTo>
                <a:lnTo>
                  <a:pt x="656" y="1184"/>
                </a:lnTo>
                <a:close/>
                <a:moveTo>
                  <a:pt x="259" y="816"/>
                </a:moveTo>
                <a:cubicBezTo>
                  <a:pt x="51" y="531"/>
                  <a:pt x="51" y="531"/>
                  <a:pt x="51" y="531"/>
                </a:cubicBezTo>
                <a:cubicBezTo>
                  <a:pt x="48" y="525"/>
                  <a:pt x="45" y="518"/>
                  <a:pt x="45" y="512"/>
                </a:cubicBezTo>
                <a:cubicBezTo>
                  <a:pt x="45" y="99"/>
                  <a:pt x="45" y="99"/>
                  <a:pt x="45" y="99"/>
                </a:cubicBezTo>
                <a:cubicBezTo>
                  <a:pt x="45" y="70"/>
                  <a:pt x="67" y="48"/>
                  <a:pt x="96" y="48"/>
                </a:cubicBezTo>
                <a:cubicBezTo>
                  <a:pt x="125" y="48"/>
                  <a:pt x="147" y="70"/>
                  <a:pt x="147" y="99"/>
                </a:cubicBezTo>
                <a:cubicBezTo>
                  <a:pt x="147" y="435"/>
                  <a:pt x="147" y="435"/>
                  <a:pt x="147" y="435"/>
                </a:cubicBezTo>
                <a:cubicBezTo>
                  <a:pt x="147" y="442"/>
                  <a:pt x="150" y="448"/>
                  <a:pt x="153" y="454"/>
                </a:cubicBezTo>
                <a:cubicBezTo>
                  <a:pt x="304" y="630"/>
                  <a:pt x="304" y="630"/>
                  <a:pt x="304" y="630"/>
                </a:cubicBezTo>
                <a:cubicBezTo>
                  <a:pt x="313" y="640"/>
                  <a:pt x="326" y="640"/>
                  <a:pt x="339" y="634"/>
                </a:cubicBezTo>
                <a:cubicBezTo>
                  <a:pt x="349" y="624"/>
                  <a:pt x="352" y="611"/>
                  <a:pt x="342" y="598"/>
                </a:cubicBezTo>
                <a:cubicBezTo>
                  <a:pt x="310" y="560"/>
                  <a:pt x="310" y="560"/>
                  <a:pt x="310" y="560"/>
                </a:cubicBezTo>
                <a:cubicBezTo>
                  <a:pt x="288" y="534"/>
                  <a:pt x="291" y="493"/>
                  <a:pt x="317" y="470"/>
                </a:cubicBezTo>
                <a:cubicBezTo>
                  <a:pt x="320" y="467"/>
                  <a:pt x="320" y="467"/>
                  <a:pt x="320" y="467"/>
                </a:cubicBezTo>
                <a:cubicBezTo>
                  <a:pt x="339" y="448"/>
                  <a:pt x="374" y="451"/>
                  <a:pt x="390" y="474"/>
                </a:cubicBezTo>
                <a:cubicBezTo>
                  <a:pt x="573" y="704"/>
                  <a:pt x="573" y="704"/>
                  <a:pt x="573" y="704"/>
                </a:cubicBezTo>
                <a:cubicBezTo>
                  <a:pt x="582" y="717"/>
                  <a:pt x="585" y="733"/>
                  <a:pt x="585" y="746"/>
                </a:cubicBezTo>
                <a:cubicBezTo>
                  <a:pt x="585" y="957"/>
                  <a:pt x="585" y="957"/>
                  <a:pt x="585" y="957"/>
                </a:cubicBezTo>
                <a:cubicBezTo>
                  <a:pt x="285" y="957"/>
                  <a:pt x="285" y="957"/>
                  <a:pt x="285" y="957"/>
                </a:cubicBezTo>
                <a:cubicBezTo>
                  <a:pt x="285" y="896"/>
                  <a:pt x="285" y="896"/>
                  <a:pt x="285" y="896"/>
                </a:cubicBezTo>
                <a:cubicBezTo>
                  <a:pt x="285" y="867"/>
                  <a:pt x="275" y="842"/>
                  <a:pt x="259" y="816"/>
                </a:cubicBezTo>
                <a:close/>
                <a:moveTo>
                  <a:pt x="675" y="957"/>
                </a:moveTo>
                <a:cubicBezTo>
                  <a:pt x="633" y="957"/>
                  <a:pt x="633" y="957"/>
                  <a:pt x="633" y="957"/>
                </a:cubicBezTo>
                <a:cubicBezTo>
                  <a:pt x="633" y="746"/>
                  <a:pt x="633" y="746"/>
                  <a:pt x="633" y="746"/>
                </a:cubicBezTo>
                <a:cubicBezTo>
                  <a:pt x="633" y="720"/>
                  <a:pt x="627" y="694"/>
                  <a:pt x="611" y="675"/>
                </a:cubicBezTo>
                <a:cubicBezTo>
                  <a:pt x="429" y="445"/>
                  <a:pt x="429" y="445"/>
                  <a:pt x="429" y="445"/>
                </a:cubicBezTo>
                <a:cubicBezTo>
                  <a:pt x="397" y="403"/>
                  <a:pt x="333" y="390"/>
                  <a:pt x="285" y="438"/>
                </a:cubicBezTo>
                <a:cubicBezTo>
                  <a:pt x="269" y="454"/>
                  <a:pt x="256" y="474"/>
                  <a:pt x="253" y="496"/>
                </a:cubicBezTo>
                <a:cubicBezTo>
                  <a:pt x="198" y="432"/>
                  <a:pt x="198" y="432"/>
                  <a:pt x="198" y="432"/>
                </a:cubicBezTo>
                <a:cubicBezTo>
                  <a:pt x="198" y="99"/>
                  <a:pt x="198" y="99"/>
                  <a:pt x="198" y="99"/>
                </a:cubicBezTo>
                <a:cubicBezTo>
                  <a:pt x="198" y="45"/>
                  <a:pt x="153" y="0"/>
                  <a:pt x="99" y="0"/>
                </a:cubicBezTo>
                <a:cubicBezTo>
                  <a:pt x="45" y="0"/>
                  <a:pt x="0" y="45"/>
                  <a:pt x="0" y="99"/>
                </a:cubicBezTo>
                <a:cubicBezTo>
                  <a:pt x="0" y="512"/>
                  <a:pt x="0" y="512"/>
                  <a:pt x="0" y="512"/>
                </a:cubicBezTo>
                <a:cubicBezTo>
                  <a:pt x="0" y="528"/>
                  <a:pt x="3" y="544"/>
                  <a:pt x="13" y="557"/>
                </a:cubicBezTo>
                <a:cubicBezTo>
                  <a:pt x="221" y="842"/>
                  <a:pt x="221" y="842"/>
                  <a:pt x="221" y="842"/>
                </a:cubicBezTo>
                <a:cubicBezTo>
                  <a:pt x="230" y="858"/>
                  <a:pt x="237" y="877"/>
                  <a:pt x="237" y="893"/>
                </a:cubicBezTo>
                <a:cubicBezTo>
                  <a:pt x="237" y="954"/>
                  <a:pt x="237" y="954"/>
                  <a:pt x="237" y="954"/>
                </a:cubicBezTo>
                <a:cubicBezTo>
                  <a:pt x="182" y="954"/>
                  <a:pt x="182" y="954"/>
                  <a:pt x="182" y="954"/>
                </a:cubicBezTo>
                <a:cubicBezTo>
                  <a:pt x="166" y="954"/>
                  <a:pt x="153" y="966"/>
                  <a:pt x="153" y="982"/>
                </a:cubicBezTo>
                <a:cubicBezTo>
                  <a:pt x="153" y="1200"/>
                  <a:pt x="153" y="1200"/>
                  <a:pt x="153" y="1200"/>
                </a:cubicBezTo>
                <a:cubicBezTo>
                  <a:pt x="153" y="1216"/>
                  <a:pt x="166" y="1229"/>
                  <a:pt x="182" y="1229"/>
                </a:cubicBezTo>
                <a:cubicBezTo>
                  <a:pt x="675" y="1229"/>
                  <a:pt x="675" y="1229"/>
                  <a:pt x="675" y="1229"/>
                </a:cubicBezTo>
                <a:cubicBezTo>
                  <a:pt x="691" y="1229"/>
                  <a:pt x="704" y="1216"/>
                  <a:pt x="704" y="1200"/>
                </a:cubicBezTo>
                <a:cubicBezTo>
                  <a:pt x="704" y="982"/>
                  <a:pt x="704" y="982"/>
                  <a:pt x="704" y="982"/>
                </a:cubicBezTo>
                <a:cubicBezTo>
                  <a:pt x="704" y="970"/>
                  <a:pt x="691" y="957"/>
                  <a:pt x="675" y="957"/>
                </a:cubicBezTo>
                <a:close/>
              </a:path>
            </a:pathLst>
          </a:custGeom>
          <a:solidFill>
            <a:schemeClr val="accent1">
              <a:lumMod val="75000"/>
            </a:schemeClr>
          </a:solidFill>
          <a:ln w="6350">
            <a:solidFill>
              <a:schemeClr val="accent1">
                <a:lumMod val="75000"/>
              </a:schemeClr>
            </a:solid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12" name="Formă liberă 8">
            <a:extLst>
              <a:ext uri="{FF2B5EF4-FFF2-40B4-BE49-F238E27FC236}">
                <a16:creationId xmlns:a16="http://schemas.microsoft.com/office/drawing/2014/main" id="{6784F1A5-0301-4B89-8E11-426922553493}"/>
              </a:ext>
            </a:extLst>
          </xdr:cNvPr>
          <xdr:cNvSpPr>
            <a:spLocks noEditPoints="1"/>
          </xdr:cNvSpPr>
        </xdr:nvSpPr>
        <xdr:spPr bwMode="auto">
          <a:xfrm>
            <a:off x="6333614" y="1774007"/>
            <a:ext cx="869557" cy="1935095"/>
          </a:xfrm>
          <a:custGeom>
            <a:avLst/>
            <a:gdLst>
              <a:gd name="T0" fmla="*/ 484 w 912"/>
              <a:gd name="T1" fmla="*/ 1722 h 2054"/>
              <a:gd name="T2" fmla="*/ 698 w 912"/>
              <a:gd name="T3" fmla="*/ 1507 h 2054"/>
              <a:gd name="T4" fmla="*/ 484 w 912"/>
              <a:gd name="T5" fmla="*/ 1722 h 2054"/>
              <a:gd name="T6" fmla="*/ 64 w 912"/>
              <a:gd name="T7" fmla="*/ 442 h 2054"/>
              <a:gd name="T8" fmla="*/ 458 w 912"/>
              <a:gd name="T9" fmla="*/ 48 h 2054"/>
              <a:gd name="T10" fmla="*/ 852 w 912"/>
              <a:gd name="T11" fmla="*/ 442 h 2054"/>
              <a:gd name="T12" fmla="*/ 458 w 912"/>
              <a:gd name="T13" fmla="*/ 832 h 2054"/>
              <a:gd name="T14" fmla="*/ 64 w 912"/>
              <a:gd name="T15" fmla="*/ 442 h 2054"/>
              <a:gd name="T16" fmla="*/ 218 w 912"/>
              <a:gd name="T17" fmla="*/ 1507 h 2054"/>
              <a:gd name="T18" fmla="*/ 432 w 912"/>
              <a:gd name="T19" fmla="*/ 1722 h 2054"/>
              <a:gd name="T20" fmla="*/ 218 w 912"/>
              <a:gd name="T21" fmla="*/ 1507 h 2054"/>
              <a:gd name="T22" fmla="*/ 52 w 912"/>
              <a:gd name="T23" fmla="*/ 960 h 2054"/>
              <a:gd name="T24" fmla="*/ 432 w 912"/>
              <a:gd name="T25" fmla="*/ 1341 h 2054"/>
              <a:gd name="T26" fmla="*/ 52 w 912"/>
              <a:gd name="T27" fmla="*/ 960 h 2054"/>
              <a:gd name="T28" fmla="*/ 864 w 912"/>
              <a:gd name="T29" fmla="*/ 960 h 2054"/>
              <a:gd name="T30" fmla="*/ 484 w 912"/>
              <a:gd name="T31" fmla="*/ 1341 h 2054"/>
              <a:gd name="T32" fmla="*/ 864 w 912"/>
              <a:gd name="T33" fmla="*/ 960 h 2054"/>
              <a:gd name="T34" fmla="*/ 749 w 912"/>
              <a:gd name="T35" fmla="*/ 1482 h 2054"/>
              <a:gd name="T36" fmla="*/ 724 w 912"/>
              <a:gd name="T37" fmla="*/ 1456 h 2054"/>
              <a:gd name="T38" fmla="*/ 480 w 912"/>
              <a:gd name="T39" fmla="*/ 1587 h 2054"/>
              <a:gd name="T40" fmla="*/ 480 w 912"/>
              <a:gd name="T41" fmla="*/ 1386 h 2054"/>
              <a:gd name="T42" fmla="*/ 912 w 912"/>
              <a:gd name="T43" fmla="*/ 931 h 2054"/>
              <a:gd name="T44" fmla="*/ 887 w 912"/>
              <a:gd name="T45" fmla="*/ 906 h 2054"/>
              <a:gd name="T46" fmla="*/ 477 w 912"/>
              <a:gd name="T47" fmla="*/ 1162 h 2054"/>
              <a:gd name="T48" fmla="*/ 477 w 912"/>
              <a:gd name="T49" fmla="*/ 874 h 2054"/>
              <a:gd name="T50" fmla="*/ 893 w 912"/>
              <a:gd name="T51" fmla="*/ 435 h 2054"/>
              <a:gd name="T52" fmla="*/ 458 w 912"/>
              <a:gd name="T53" fmla="*/ 0 h 2054"/>
              <a:gd name="T54" fmla="*/ 16 w 912"/>
              <a:gd name="T55" fmla="*/ 442 h 2054"/>
              <a:gd name="T56" fmla="*/ 432 w 912"/>
              <a:gd name="T57" fmla="*/ 880 h 2054"/>
              <a:gd name="T58" fmla="*/ 432 w 912"/>
              <a:gd name="T59" fmla="*/ 1162 h 2054"/>
              <a:gd name="T60" fmla="*/ 26 w 912"/>
              <a:gd name="T61" fmla="*/ 909 h 2054"/>
              <a:gd name="T62" fmla="*/ 0 w 912"/>
              <a:gd name="T63" fmla="*/ 934 h 2054"/>
              <a:gd name="T64" fmla="*/ 429 w 912"/>
              <a:gd name="T65" fmla="*/ 1389 h 2054"/>
              <a:gd name="T66" fmla="*/ 429 w 912"/>
              <a:gd name="T67" fmla="*/ 1587 h 2054"/>
              <a:gd name="T68" fmla="*/ 189 w 912"/>
              <a:gd name="T69" fmla="*/ 1459 h 2054"/>
              <a:gd name="T70" fmla="*/ 164 w 912"/>
              <a:gd name="T71" fmla="*/ 1485 h 2054"/>
              <a:gd name="T72" fmla="*/ 429 w 912"/>
              <a:gd name="T73" fmla="*/ 1773 h 2054"/>
              <a:gd name="T74" fmla="*/ 429 w 912"/>
              <a:gd name="T75" fmla="*/ 2029 h 2054"/>
              <a:gd name="T76" fmla="*/ 455 w 912"/>
              <a:gd name="T77" fmla="*/ 2054 h 2054"/>
              <a:gd name="T78" fmla="*/ 480 w 912"/>
              <a:gd name="T79" fmla="*/ 2029 h 2054"/>
              <a:gd name="T80" fmla="*/ 480 w 912"/>
              <a:gd name="T81" fmla="*/ 1773 h 2054"/>
              <a:gd name="T82" fmla="*/ 749 w 912"/>
              <a:gd name="T83" fmla="*/ 1482 h 20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912" h="2054">
                <a:moveTo>
                  <a:pt x="484" y="1722"/>
                </a:moveTo>
                <a:cubicBezTo>
                  <a:pt x="496" y="1610"/>
                  <a:pt x="586" y="1520"/>
                  <a:pt x="698" y="1507"/>
                </a:cubicBezTo>
                <a:cubicBezTo>
                  <a:pt x="688" y="1619"/>
                  <a:pt x="599" y="1709"/>
                  <a:pt x="484" y="1722"/>
                </a:cubicBezTo>
                <a:close/>
                <a:moveTo>
                  <a:pt x="64" y="442"/>
                </a:moveTo>
                <a:cubicBezTo>
                  <a:pt x="64" y="224"/>
                  <a:pt x="240" y="48"/>
                  <a:pt x="458" y="48"/>
                </a:cubicBezTo>
                <a:cubicBezTo>
                  <a:pt x="676" y="48"/>
                  <a:pt x="852" y="224"/>
                  <a:pt x="852" y="442"/>
                </a:cubicBezTo>
                <a:cubicBezTo>
                  <a:pt x="852" y="656"/>
                  <a:pt x="676" y="832"/>
                  <a:pt x="458" y="832"/>
                </a:cubicBezTo>
                <a:cubicBezTo>
                  <a:pt x="240" y="832"/>
                  <a:pt x="64" y="656"/>
                  <a:pt x="64" y="442"/>
                </a:cubicBezTo>
                <a:close/>
                <a:moveTo>
                  <a:pt x="218" y="1507"/>
                </a:moveTo>
                <a:cubicBezTo>
                  <a:pt x="330" y="1520"/>
                  <a:pt x="420" y="1610"/>
                  <a:pt x="432" y="1722"/>
                </a:cubicBezTo>
                <a:cubicBezTo>
                  <a:pt x="320" y="1709"/>
                  <a:pt x="231" y="1619"/>
                  <a:pt x="218" y="1507"/>
                </a:cubicBezTo>
                <a:close/>
                <a:moveTo>
                  <a:pt x="52" y="960"/>
                </a:moveTo>
                <a:cubicBezTo>
                  <a:pt x="256" y="973"/>
                  <a:pt x="420" y="1136"/>
                  <a:pt x="432" y="1341"/>
                </a:cubicBezTo>
                <a:cubicBezTo>
                  <a:pt x="231" y="1328"/>
                  <a:pt x="64" y="1165"/>
                  <a:pt x="52" y="960"/>
                </a:cubicBezTo>
                <a:close/>
                <a:moveTo>
                  <a:pt x="864" y="960"/>
                </a:moveTo>
                <a:cubicBezTo>
                  <a:pt x="852" y="1165"/>
                  <a:pt x="688" y="1328"/>
                  <a:pt x="484" y="1341"/>
                </a:cubicBezTo>
                <a:cubicBezTo>
                  <a:pt x="496" y="1136"/>
                  <a:pt x="660" y="973"/>
                  <a:pt x="864" y="960"/>
                </a:cubicBezTo>
                <a:close/>
                <a:moveTo>
                  <a:pt x="749" y="1482"/>
                </a:moveTo>
                <a:cubicBezTo>
                  <a:pt x="749" y="1469"/>
                  <a:pt x="740" y="1456"/>
                  <a:pt x="724" y="1456"/>
                </a:cubicBezTo>
                <a:cubicBezTo>
                  <a:pt x="621" y="1456"/>
                  <a:pt x="532" y="1510"/>
                  <a:pt x="480" y="1587"/>
                </a:cubicBezTo>
                <a:cubicBezTo>
                  <a:pt x="480" y="1386"/>
                  <a:pt x="480" y="1386"/>
                  <a:pt x="480" y="1386"/>
                </a:cubicBezTo>
                <a:cubicBezTo>
                  <a:pt x="724" y="1373"/>
                  <a:pt x="912" y="1174"/>
                  <a:pt x="912" y="931"/>
                </a:cubicBezTo>
                <a:cubicBezTo>
                  <a:pt x="912" y="918"/>
                  <a:pt x="903" y="906"/>
                  <a:pt x="887" y="906"/>
                </a:cubicBezTo>
                <a:cubicBezTo>
                  <a:pt x="708" y="906"/>
                  <a:pt x="554" y="1011"/>
                  <a:pt x="477" y="1162"/>
                </a:cubicBezTo>
                <a:cubicBezTo>
                  <a:pt x="477" y="874"/>
                  <a:pt x="477" y="874"/>
                  <a:pt x="477" y="874"/>
                </a:cubicBezTo>
                <a:cubicBezTo>
                  <a:pt x="708" y="861"/>
                  <a:pt x="893" y="669"/>
                  <a:pt x="893" y="435"/>
                </a:cubicBezTo>
                <a:cubicBezTo>
                  <a:pt x="900" y="198"/>
                  <a:pt x="701" y="0"/>
                  <a:pt x="458" y="0"/>
                </a:cubicBezTo>
                <a:cubicBezTo>
                  <a:pt x="215" y="0"/>
                  <a:pt x="16" y="198"/>
                  <a:pt x="16" y="442"/>
                </a:cubicBezTo>
                <a:cubicBezTo>
                  <a:pt x="16" y="675"/>
                  <a:pt x="202" y="867"/>
                  <a:pt x="432" y="880"/>
                </a:cubicBezTo>
                <a:cubicBezTo>
                  <a:pt x="432" y="1162"/>
                  <a:pt x="432" y="1162"/>
                  <a:pt x="432" y="1162"/>
                </a:cubicBezTo>
                <a:cubicBezTo>
                  <a:pt x="359" y="1011"/>
                  <a:pt x="205" y="909"/>
                  <a:pt x="26" y="909"/>
                </a:cubicBezTo>
                <a:cubicBezTo>
                  <a:pt x="13" y="909"/>
                  <a:pt x="0" y="918"/>
                  <a:pt x="0" y="934"/>
                </a:cubicBezTo>
                <a:cubicBezTo>
                  <a:pt x="0" y="1178"/>
                  <a:pt x="189" y="1376"/>
                  <a:pt x="429" y="1389"/>
                </a:cubicBezTo>
                <a:cubicBezTo>
                  <a:pt x="429" y="1587"/>
                  <a:pt x="429" y="1587"/>
                  <a:pt x="429" y="1587"/>
                </a:cubicBezTo>
                <a:cubicBezTo>
                  <a:pt x="378" y="1510"/>
                  <a:pt x="288" y="1459"/>
                  <a:pt x="189" y="1459"/>
                </a:cubicBezTo>
                <a:cubicBezTo>
                  <a:pt x="176" y="1459"/>
                  <a:pt x="164" y="1469"/>
                  <a:pt x="164" y="1485"/>
                </a:cubicBezTo>
                <a:cubicBezTo>
                  <a:pt x="164" y="1635"/>
                  <a:pt x="279" y="1760"/>
                  <a:pt x="429" y="1773"/>
                </a:cubicBezTo>
                <a:cubicBezTo>
                  <a:pt x="429" y="2029"/>
                  <a:pt x="429" y="2029"/>
                  <a:pt x="429" y="2029"/>
                </a:cubicBezTo>
                <a:cubicBezTo>
                  <a:pt x="429" y="2042"/>
                  <a:pt x="439" y="2054"/>
                  <a:pt x="455" y="2054"/>
                </a:cubicBezTo>
                <a:cubicBezTo>
                  <a:pt x="471" y="2054"/>
                  <a:pt x="480" y="2045"/>
                  <a:pt x="480" y="2029"/>
                </a:cubicBezTo>
                <a:cubicBezTo>
                  <a:pt x="480" y="1773"/>
                  <a:pt x="480" y="1773"/>
                  <a:pt x="480" y="1773"/>
                </a:cubicBezTo>
                <a:cubicBezTo>
                  <a:pt x="631" y="1757"/>
                  <a:pt x="749" y="1632"/>
                  <a:pt x="749" y="1482"/>
                </a:cubicBezTo>
                <a:close/>
              </a:path>
            </a:pathLst>
          </a:custGeom>
          <a:solidFill>
            <a:schemeClr val="accent1">
              <a:lumMod val="75000"/>
            </a:schemeClr>
          </a:solidFill>
          <a:ln w="6350">
            <a:solidFill>
              <a:schemeClr val="accent1">
                <a:lumMod val="75000"/>
              </a:schemeClr>
            </a:solid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grp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295991</xdr:colOff>
      <xdr:row>2</xdr:row>
      <xdr:rowOff>54291</xdr:rowOff>
    </xdr:from>
    <xdr:to>
      <xdr:col>1</xdr:col>
      <xdr:colOff>936071</xdr:colOff>
      <xdr:row>4</xdr:row>
      <xdr:rowOff>192886</xdr:rowOff>
    </xdr:to>
    <xdr:sp macro="" textlink="">
      <xdr:nvSpPr>
        <xdr:cNvPr id="14" name="Element grafic 3" descr="mână ținând o casă și alte articole&#10;">
          <a:extLst>
            <a:ext uri="{FF2B5EF4-FFF2-40B4-BE49-F238E27FC236}">
              <a16:creationId xmlns:a16="http://schemas.microsoft.com/office/drawing/2014/main" id="{68F92FC0-4567-4C02-80E7-E8D9CB6071D3}"/>
            </a:ext>
          </a:extLst>
        </xdr:cNvPr>
        <xdr:cNvSpPr>
          <a:spLocks noChangeAspect="1"/>
        </xdr:cNvSpPr>
      </xdr:nvSpPr>
      <xdr:spPr>
        <a:xfrm>
          <a:off x="562691" y="562291"/>
          <a:ext cx="640080" cy="646595"/>
        </a:xfrm>
        <a:custGeom>
          <a:avLst/>
          <a:gdLst>
            <a:gd name="connsiteX0" fmla="*/ 44035 w 1309297"/>
            <a:gd name="connsiteY0" fmla="*/ 1319832 h 1319831"/>
            <a:gd name="connsiteX1" fmla="*/ 176138 w 1309297"/>
            <a:gd name="connsiteY1" fmla="*/ 1319832 h 1319831"/>
            <a:gd name="connsiteX2" fmla="*/ 220173 w 1309297"/>
            <a:gd name="connsiteY2" fmla="*/ 1275797 h 1319831"/>
            <a:gd name="connsiteX3" fmla="*/ 220173 w 1309297"/>
            <a:gd name="connsiteY3" fmla="*/ 1231763 h 1319831"/>
            <a:gd name="connsiteX4" fmla="*/ 717984 w 1309297"/>
            <a:gd name="connsiteY4" fmla="*/ 1231763 h 1319831"/>
            <a:gd name="connsiteX5" fmla="*/ 1030409 w 1309297"/>
            <a:gd name="connsiteY5" fmla="*/ 1142152 h 1319831"/>
            <a:gd name="connsiteX6" fmla="*/ 1298580 w 1309297"/>
            <a:gd name="connsiteY6" fmla="*/ 744520 h 1319831"/>
            <a:gd name="connsiteX7" fmla="*/ 1308047 w 1309297"/>
            <a:gd name="connsiteY7" fmla="*/ 690358 h 1319831"/>
            <a:gd name="connsiteX8" fmla="*/ 1289993 w 1309297"/>
            <a:gd name="connsiteY8" fmla="*/ 622765 h 1319831"/>
            <a:gd name="connsiteX9" fmla="*/ 1226583 w 1309297"/>
            <a:gd name="connsiteY9" fmla="*/ 593262 h 1319831"/>
            <a:gd name="connsiteX10" fmla="*/ 1188934 w 1309297"/>
            <a:gd name="connsiteY10" fmla="*/ 602509 h 1319831"/>
            <a:gd name="connsiteX11" fmla="*/ 1188934 w 1309297"/>
            <a:gd name="connsiteY11" fmla="*/ 505192 h 1319831"/>
            <a:gd name="connsiteX12" fmla="*/ 1210951 w 1309297"/>
            <a:gd name="connsiteY12" fmla="*/ 505192 h 1319831"/>
            <a:gd name="connsiteX13" fmla="*/ 1231207 w 1309297"/>
            <a:gd name="connsiteY13" fmla="*/ 491542 h 1319831"/>
            <a:gd name="connsiteX14" fmla="*/ 1226363 w 1309297"/>
            <a:gd name="connsiteY14" fmla="*/ 467543 h 1319831"/>
            <a:gd name="connsiteX15" fmla="*/ 1050225 w 1309297"/>
            <a:gd name="connsiteY15" fmla="*/ 291405 h 1319831"/>
            <a:gd name="connsiteX16" fmla="*/ 1019180 w 1309297"/>
            <a:gd name="connsiteY16" fmla="*/ 291405 h 1319831"/>
            <a:gd name="connsiteX17" fmla="*/ 968761 w 1309297"/>
            <a:gd name="connsiteY17" fmla="*/ 342044 h 1319831"/>
            <a:gd name="connsiteX18" fmla="*/ 968761 w 1309297"/>
            <a:gd name="connsiteY18" fmla="*/ 42829 h 1319831"/>
            <a:gd name="connsiteX19" fmla="*/ 946743 w 1309297"/>
            <a:gd name="connsiteY19" fmla="*/ 20812 h 1319831"/>
            <a:gd name="connsiteX20" fmla="*/ 726571 w 1309297"/>
            <a:gd name="connsiteY20" fmla="*/ 20812 h 1319831"/>
            <a:gd name="connsiteX21" fmla="*/ 704553 w 1309297"/>
            <a:gd name="connsiteY21" fmla="*/ 42829 h 1319831"/>
            <a:gd name="connsiteX22" fmla="*/ 704553 w 1309297"/>
            <a:gd name="connsiteY22" fmla="*/ 285020 h 1319831"/>
            <a:gd name="connsiteX23" fmla="*/ 615383 w 1309297"/>
            <a:gd name="connsiteY23" fmla="*/ 285020 h 1319831"/>
            <a:gd name="connsiteX24" fmla="*/ 576192 w 1309297"/>
            <a:gd name="connsiteY24" fmla="*/ 214124 h 1319831"/>
            <a:gd name="connsiteX25" fmla="*/ 631896 w 1309297"/>
            <a:gd name="connsiteY25" fmla="*/ 78057 h 1319831"/>
            <a:gd name="connsiteX26" fmla="*/ 622649 w 1309297"/>
            <a:gd name="connsiteY26" fmla="*/ 35564 h 1319831"/>
            <a:gd name="connsiteX27" fmla="*/ 579495 w 1309297"/>
            <a:gd name="connsiteY27" fmla="*/ 29399 h 1319831"/>
            <a:gd name="connsiteX28" fmla="*/ 537882 w 1309297"/>
            <a:gd name="connsiteY28" fmla="*/ 50315 h 1319831"/>
            <a:gd name="connsiteX29" fmla="*/ 511682 w 1309297"/>
            <a:gd name="connsiteY29" fmla="*/ 15308 h 1319831"/>
            <a:gd name="connsiteX30" fmla="*/ 483940 w 1309297"/>
            <a:gd name="connsiteY30" fmla="*/ 116 h 1319831"/>
            <a:gd name="connsiteX31" fmla="*/ 454217 w 1309297"/>
            <a:gd name="connsiteY31" fmla="*/ 11125 h 1319831"/>
            <a:gd name="connsiteX32" fmla="*/ 420750 w 1309297"/>
            <a:gd name="connsiteY32" fmla="*/ 44591 h 1319831"/>
            <a:gd name="connsiteX33" fmla="*/ 398733 w 1309297"/>
            <a:gd name="connsiteY33" fmla="*/ 15308 h 1319831"/>
            <a:gd name="connsiteX34" fmla="*/ 370991 w 1309297"/>
            <a:gd name="connsiteY34" fmla="*/ 116 h 1319831"/>
            <a:gd name="connsiteX35" fmla="*/ 341268 w 1309297"/>
            <a:gd name="connsiteY35" fmla="*/ 11125 h 1319831"/>
            <a:gd name="connsiteX36" fmla="*/ 298995 w 1309297"/>
            <a:gd name="connsiteY36" fmla="*/ 53398 h 1319831"/>
            <a:gd name="connsiteX37" fmla="*/ 235365 w 1309297"/>
            <a:gd name="connsiteY37" fmla="*/ 35123 h 1319831"/>
            <a:gd name="connsiteX38" fmla="*/ 195073 w 1309297"/>
            <a:gd name="connsiteY38" fmla="*/ 48114 h 1319831"/>
            <a:gd name="connsiteX39" fmla="*/ 191330 w 1309297"/>
            <a:gd name="connsiteY39" fmla="*/ 90167 h 1319831"/>
            <a:gd name="connsiteX40" fmla="*/ 257822 w 1309297"/>
            <a:gd name="connsiteY40" fmla="*/ 213023 h 1319831"/>
            <a:gd name="connsiteX41" fmla="*/ 154121 w 1309297"/>
            <a:gd name="connsiteY41" fmla="*/ 481634 h 1319831"/>
            <a:gd name="connsiteX42" fmla="*/ 154121 w 1309297"/>
            <a:gd name="connsiteY42" fmla="*/ 549227 h 1319831"/>
            <a:gd name="connsiteX43" fmla="*/ 286225 w 1309297"/>
            <a:gd name="connsiteY43" fmla="*/ 681331 h 1319831"/>
            <a:gd name="connsiteX44" fmla="*/ 528415 w 1309297"/>
            <a:gd name="connsiteY44" fmla="*/ 681331 h 1319831"/>
            <a:gd name="connsiteX45" fmla="*/ 726571 w 1309297"/>
            <a:gd name="connsiteY45" fmla="*/ 681331 h 1319831"/>
            <a:gd name="connsiteX46" fmla="*/ 902709 w 1309297"/>
            <a:gd name="connsiteY46" fmla="*/ 681331 h 1319831"/>
            <a:gd name="connsiteX47" fmla="*/ 1131248 w 1309297"/>
            <a:gd name="connsiteY47" fmla="*/ 681331 h 1319831"/>
            <a:gd name="connsiteX48" fmla="*/ 1084792 w 1309297"/>
            <a:gd name="connsiteY48" fmla="*/ 774244 h 1319831"/>
            <a:gd name="connsiteX49" fmla="*/ 963697 w 1309297"/>
            <a:gd name="connsiteY49" fmla="*/ 826204 h 1319831"/>
            <a:gd name="connsiteX50" fmla="*/ 858674 w 1309297"/>
            <a:gd name="connsiteY50" fmla="*/ 747383 h 1319831"/>
            <a:gd name="connsiteX51" fmla="*/ 541625 w 1309297"/>
            <a:gd name="connsiteY51" fmla="*/ 747383 h 1319831"/>
            <a:gd name="connsiteX52" fmla="*/ 220173 w 1309297"/>
            <a:gd name="connsiteY52" fmla="*/ 838754 h 1319831"/>
            <a:gd name="connsiteX53" fmla="*/ 220173 w 1309297"/>
            <a:gd name="connsiteY53" fmla="*/ 791417 h 1319831"/>
            <a:gd name="connsiteX54" fmla="*/ 176138 w 1309297"/>
            <a:gd name="connsiteY54" fmla="*/ 747383 h 1319831"/>
            <a:gd name="connsiteX55" fmla="*/ 44035 w 1309297"/>
            <a:gd name="connsiteY55" fmla="*/ 747383 h 1319831"/>
            <a:gd name="connsiteX56" fmla="*/ 0 w 1309297"/>
            <a:gd name="connsiteY56" fmla="*/ 791417 h 1319831"/>
            <a:gd name="connsiteX57" fmla="*/ 0 w 1309297"/>
            <a:gd name="connsiteY57" fmla="*/ 1275797 h 1319831"/>
            <a:gd name="connsiteX58" fmla="*/ 44035 w 1309297"/>
            <a:gd name="connsiteY58" fmla="*/ 1319832 h 1319831"/>
            <a:gd name="connsiteX59" fmla="*/ 290188 w 1309297"/>
            <a:gd name="connsiteY59" fmla="*/ 96552 h 1319831"/>
            <a:gd name="connsiteX60" fmla="*/ 327617 w 1309297"/>
            <a:gd name="connsiteY60" fmla="*/ 86864 h 1319831"/>
            <a:gd name="connsiteX61" fmla="*/ 367469 w 1309297"/>
            <a:gd name="connsiteY61" fmla="*/ 47013 h 1319831"/>
            <a:gd name="connsiteX62" fmla="*/ 389486 w 1309297"/>
            <a:gd name="connsiteY62" fmla="*/ 76516 h 1319831"/>
            <a:gd name="connsiteX63" fmla="*/ 417448 w 1309297"/>
            <a:gd name="connsiteY63" fmla="*/ 91708 h 1319831"/>
            <a:gd name="connsiteX64" fmla="*/ 447171 w 1309297"/>
            <a:gd name="connsiteY64" fmla="*/ 80699 h 1319831"/>
            <a:gd name="connsiteX65" fmla="*/ 480637 w 1309297"/>
            <a:gd name="connsiteY65" fmla="*/ 47233 h 1319831"/>
            <a:gd name="connsiteX66" fmla="*/ 505737 w 1309297"/>
            <a:gd name="connsiteY66" fmla="*/ 80699 h 1319831"/>
            <a:gd name="connsiteX67" fmla="*/ 553294 w 1309297"/>
            <a:gd name="connsiteY67" fmla="*/ 91928 h 1319831"/>
            <a:gd name="connsiteX68" fmla="*/ 585220 w 1309297"/>
            <a:gd name="connsiteY68" fmla="*/ 75855 h 1319831"/>
            <a:gd name="connsiteX69" fmla="*/ 535460 w 1309297"/>
            <a:gd name="connsiteY69" fmla="*/ 197171 h 1319831"/>
            <a:gd name="connsiteX70" fmla="*/ 475794 w 1309297"/>
            <a:gd name="connsiteY70" fmla="*/ 197171 h 1319831"/>
            <a:gd name="connsiteX71" fmla="*/ 503976 w 1309297"/>
            <a:gd name="connsiteY71" fmla="*/ 141027 h 1319831"/>
            <a:gd name="connsiteX72" fmla="*/ 464785 w 1309297"/>
            <a:gd name="connsiteY72" fmla="*/ 120991 h 1319831"/>
            <a:gd name="connsiteX73" fmla="*/ 426915 w 1309297"/>
            <a:gd name="connsiteY73" fmla="*/ 196950 h 1319831"/>
            <a:gd name="connsiteX74" fmla="*/ 388385 w 1309297"/>
            <a:gd name="connsiteY74" fmla="*/ 196950 h 1319831"/>
            <a:gd name="connsiteX75" fmla="*/ 357781 w 1309297"/>
            <a:gd name="connsiteY75" fmla="*/ 133100 h 1319831"/>
            <a:gd name="connsiteX76" fmla="*/ 318150 w 1309297"/>
            <a:gd name="connsiteY76" fmla="*/ 152255 h 1319831"/>
            <a:gd name="connsiteX77" fmla="*/ 339727 w 1309297"/>
            <a:gd name="connsiteY77" fmla="*/ 196950 h 1319831"/>
            <a:gd name="connsiteX78" fmla="*/ 299435 w 1309297"/>
            <a:gd name="connsiteY78" fmla="*/ 196950 h 1319831"/>
            <a:gd name="connsiteX79" fmla="*/ 236686 w 1309297"/>
            <a:gd name="connsiteY79" fmla="*/ 81360 h 1319831"/>
            <a:gd name="connsiteX80" fmla="*/ 290188 w 1309297"/>
            <a:gd name="connsiteY80" fmla="*/ 96552 h 1319831"/>
            <a:gd name="connsiteX81" fmla="*/ 506398 w 1309297"/>
            <a:gd name="connsiteY81" fmla="*/ 307037 h 1319831"/>
            <a:gd name="connsiteX82" fmla="*/ 506398 w 1309297"/>
            <a:gd name="connsiteY82" fmla="*/ 637296 h 1319831"/>
            <a:gd name="connsiteX83" fmla="*/ 286225 w 1309297"/>
            <a:gd name="connsiteY83" fmla="*/ 637296 h 1319831"/>
            <a:gd name="connsiteX84" fmla="*/ 198156 w 1309297"/>
            <a:gd name="connsiteY84" fmla="*/ 549227 h 1319831"/>
            <a:gd name="connsiteX85" fmla="*/ 198156 w 1309297"/>
            <a:gd name="connsiteY85" fmla="*/ 481634 h 1319831"/>
            <a:gd name="connsiteX86" fmla="*/ 291949 w 1309297"/>
            <a:gd name="connsiteY86" fmla="*/ 240985 h 1319831"/>
            <a:gd name="connsiteX87" fmla="*/ 541405 w 1309297"/>
            <a:gd name="connsiteY87" fmla="*/ 240985 h 1319831"/>
            <a:gd name="connsiteX88" fmla="*/ 566725 w 1309297"/>
            <a:gd name="connsiteY88" fmla="*/ 285020 h 1319831"/>
            <a:gd name="connsiteX89" fmla="*/ 528415 w 1309297"/>
            <a:gd name="connsiteY89" fmla="*/ 285020 h 1319831"/>
            <a:gd name="connsiteX90" fmla="*/ 506398 w 1309297"/>
            <a:gd name="connsiteY90" fmla="*/ 307037 h 1319831"/>
            <a:gd name="connsiteX91" fmla="*/ 550432 w 1309297"/>
            <a:gd name="connsiteY91" fmla="*/ 329054 h 1319831"/>
            <a:gd name="connsiteX92" fmla="*/ 704553 w 1309297"/>
            <a:gd name="connsiteY92" fmla="*/ 329054 h 1319831"/>
            <a:gd name="connsiteX93" fmla="*/ 704553 w 1309297"/>
            <a:gd name="connsiteY93" fmla="*/ 637296 h 1319831"/>
            <a:gd name="connsiteX94" fmla="*/ 550432 w 1309297"/>
            <a:gd name="connsiteY94" fmla="*/ 637296 h 1319831"/>
            <a:gd name="connsiteX95" fmla="*/ 550432 w 1309297"/>
            <a:gd name="connsiteY95" fmla="*/ 329054 h 1319831"/>
            <a:gd name="connsiteX96" fmla="*/ 1034813 w 1309297"/>
            <a:gd name="connsiteY96" fmla="*/ 338081 h 1319831"/>
            <a:gd name="connsiteX97" fmla="*/ 1157889 w 1309297"/>
            <a:gd name="connsiteY97" fmla="*/ 461158 h 1319831"/>
            <a:gd name="connsiteX98" fmla="*/ 911736 w 1309297"/>
            <a:gd name="connsiteY98" fmla="*/ 461158 h 1319831"/>
            <a:gd name="connsiteX99" fmla="*/ 1034813 w 1309297"/>
            <a:gd name="connsiteY99" fmla="*/ 338081 h 1319831"/>
            <a:gd name="connsiteX100" fmla="*/ 748588 w 1309297"/>
            <a:gd name="connsiteY100" fmla="*/ 64847 h 1319831"/>
            <a:gd name="connsiteX101" fmla="*/ 924726 w 1309297"/>
            <a:gd name="connsiteY101" fmla="*/ 64847 h 1319831"/>
            <a:gd name="connsiteX102" fmla="*/ 924726 w 1309297"/>
            <a:gd name="connsiteY102" fmla="*/ 386079 h 1319831"/>
            <a:gd name="connsiteX103" fmla="*/ 843042 w 1309297"/>
            <a:gd name="connsiteY103" fmla="*/ 467763 h 1319831"/>
            <a:gd name="connsiteX104" fmla="*/ 838198 w 1309297"/>
            <a:gd name="connsiteY104" fmla="*/ 491762 h 1319831"/>
            <a:gd name="connsiteX105" fmla="*/ 858454 w 1309297"/>
            <a:gd name="connsiteY105" fmla="*/ 505413 h 1319831"/>
            <a:gd name="connsiteX106" fmla="*/ 880471 w 1309297"/>
            <a:gd name="connsiteY106" fmla="*/ 505413 h 1319831"/>
            <a:gd name="connsiteX107" fmla="*/ 880471 w 1309297"/>
            <a:gd name="connsiteY107" fmla="*/ 637516 h 1319831"/>
            <a:gd name="connsiteX108" fmla="*/ 748368 w 1309297"/>
            <a:gd name="connsiteY108" fmla="*/ 637516 h 1319831"/>
            <a:gd name="connsiteX109" fmla="*/ 748368 w 1309297"/>
            <a:gd name="connsiteY109" fmla="*/ 64847 h 1319831"/>
            <a:gd name="connsiteX110" fmla="*/ 924726 w 1309297"/>
            <a:gd name="connsiteY110" fmla="*/ 505192 h 1319831"/>
            <a:gd name="connsiteX111" fmla="*/ 1144899 w 1309297"/>
            <a:gd name="connsiteY111" fmla="*/ 505192 h 1319831"/>
            <a:gd name="connsiteX112" fmla="*/ 1144899 w 1309297"/>
            <a:gd name="connsiteY112" fmla="*/ 637296 h 1319831"/>
            <a:gd name="connsiteX113" fmla="*/ 1100864 w 1309297"/>
            <a:gd name="connsiteY113" fmla="*/ 637296 h 1319831"/>
            <a:gd name="connsiteX114" fmla="*/ 1100864 w 1309297"/>
            <a:gd name="connsiteY114" fmla="*/ 549227 h 1319831"/>
            <a:gd name="connsiteX115" fmla="*/ 1078847 w 1309297"/>
            <a:gd name="connsiteY115" fmla="*/ 527210 h 1319831"/>
            <a:gd name="connsiteX116" fmla="*/ 990778 w 1309297"/>
            <a:gd name="connsiteY116" fmla="*/ 527210 h 1319831"/>
            <a:gd name="connsiteX117" fmla="*/ 968761 w 1309297"/>
            <a:gd name="connsiteY117" fmla="*/ 549227 h 1319831"/>
            <a:gd name="connsiteX118" fmla="*/ 968761 w 1309297"/>
            <a:gd name="connsiteY118" fmla="*/ 637296 h 1319831"/>
            <a:gd name="connsiteX119" fmla="*/ 924726 w 1309297"/>
            <a:gd name="connsiteY119" fmla="*/ 637296 h 1319831"/>
            <a:gd name="connsiteX120" fmla="*/ 924726 w 1309297"/>
            <a:gd name="connsiteY120" fmla="*/ 505192 h 1319831"/>
            <a:gd name="connsiteX121" fmla="*/ 1056830 w 1309297"/>
            <a:gd name="connsiteY121" fmla="*/ 637296 h 1319831"/>
            <a:gd name="connsiteX122" fmla="*/ 1012795 w 1309297"/>
            <a:gd name="connsiteY122" fmla="*/ 637296 h 1319831"/>
            <a:gd name="connsiteX123" fmla="*/ 1012795 w 1309297"/>
            <a:gd name="connsiteY123" fmla="*/ 571244 h 1319831"/>
            <a:gd name="connsiteX124" fmla="*/ 1056830 w 1309297"/>
            <a:gd name="connsiteY124" fmla="*/ 571244 h 1319831"/>
            <a:gd name="connsiteX125" fmla="*/ 1056830 w 1309297"/>
            <a:gd name="connsiteY125" fmla="*/ 637296 h 1319831"/>
            <a:gd name="connsiteX126" fmla="*/ 541625 w 1309297"/>
            <a:gd name="connsiteY126" fmla="*/ 791417 h 1319831"/>
            <a:gd name="connsiteX127" fmla="*/ 858674 w 1309297"/>
            <a:gd name="connsiteY127" fmla="*/ 791417 h 1319831"/>
            <a:gd name="connsiteX128" fmla="*/ 924726 w 1309297"/>
            <a:gd name="connsiteY128" fmla="*/ 857469 h 1319831"/>
            <a:gd name="connsiteX129" fmla="*/ 858674 w 1309297"/>
            <a:gd name="connsiteY129" fmla="*/ 923521 h 1319831"/>
            <a:gd name="connsiteX130" fmla="*/ 506398 w 1309297"/>
            <a:gd name="connsiteY130" fmla="*/ 923521 h 1319831"/>
            <a:gd name="connsiteX131" fmla="*/ 506398 w 1309297"/>
            <a:gd name="connsiteY131" fmla="*/ 967555 h 1319831"/>
            <a:gd name="connsiteX132" fmla="*/ 858674 w 1309297"/>
            <a:gd name="connsiteY132" fmla="*/ 967555 h 1319831"/>
            <a:gd name="connsiteX133" fmla="*/ 967220 w 1309297"/>
            <a:gd name="connsiteY133" fmla="*/ 872661 h 1319831"/>
            <a:gd name="connsiteX134" fmla="*/ 1109451 w 1309297"/>
            <a:gd name="connsiteY134" fmla="*/ 811673 h 1319831"/>
            <a:gd name="connsiteX135" fmla="*/ 1120460 w 1309297"/>
            <a:gd name="connsiteY135" fmla="*/ 801325 h 1319831"/>
            <a:gd name="connsiteX136" fmla="*/ 1191796 w 1309297"/>
            <a:gd name="connsiteY136" fmla="*/ 658873 h 1319831"/>
            <a:gd name="connsiteX137" fmla="*/ 1226583 w 1309297"/>
            <a:gd name="connsiteY137" fmla="*/ 637516 h 1319831"/>
            <a:gd name="connsiteX138" fmla="*/ 1256307 w 1309297"/>
            <a:gd name="connsiteY138" fmla="*/ 651387 h 1319831"/>
            <a:gd name="connsiteX139" fmla="*/ 1264893 w 1309297"/>
            <a:gd name="connsiteY139" fmla="*/ 683092 h 1319831"/>
            <a:gd name="connsiteX140" fmla="*/ 1255426 w 1309297"/>
            <a:gd name="connsiteY140" fmla="*/ 737255 h 1319831"/>
            <a:gd name="connsiteX141" fmla="*/ 1007291 w 1309297"/>
            <a:gd name="connsiteY141" fmla="*/ 1105163 h 1319831"/>
            <a:gd name="connsiteX142" fmla="*/ 718204 w 1309297"/>
            <a:gd name="connsiteY142" fmla="*/ 1188169 h 1319831"/>
            <a:gd name="connsiteX143" fmla="*/ 220173 w 1309297"/>
            <a:gd name="connsiteY143" fmla="*/ 1188169 h 1319831"/>
            <a:gd name="connsiteX144" fmla="*/ 220173 w 1309297"/>
            <a:gd name="connsiteY144" fmla="*/ 891376 h 1319831"/>
            <a:gd name="connsiteX145" fmla="*/ 541625 w 1309297"/>
            <a:gd name="connsiteY145" fmla="*/ 791417 h 1319831"/>
            <a:gd name="connsiteX146" fmla="*/ 44035 w 1309297"/>
            <a:gd name="connsiteY146" fmla="*/ 791417 h 1319831"/>
            <a:gd name="connsiteX147" fmla="*/ 176138 w 1309297"/>
            <a:gd name="connsiteY147" fmla="*/ 791417 h 1319831"/>
            <a:gd name="connsiteX148" fmla="*/ 176138 w 1309297"/>
            <a:gd name="connsiteY148" fmla="*/ 1275797 h 1319831"/>
            <a:gd name="connsiteX149" fmla="*/ 44035 w 1309297"/>
            <a:gd name="connsiteY149" fmla="*/ 1275797 h 1319831"/>
            <a:gd name="connsiteX150" fmla="*/ 44035 w 1309297"/>
            <a:gd name="connsiteY150" fmla="*/ 791417 h 13198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 ang="0">
              <a:pos x="connsiteX124" y="connsiteY124"/>
            </a:cxn>
            <a:cxn ang="0">
              <a:pos x="connsiteX125" y="connsiteY125"/>
            </a:cxn>
            <a:cxn ang="0">
              <a:pos x="connsiteX126" y="connsiteY126"/>
            </a:cxn>
            <a:cxn ang="0">
              <a:pos x="connsiteX127" y="connsiteY127"/>
            </a:cxn>
            <a:cxn ang="0">
              <a:pos x="connsiteX128" y="connsiteY128"/>
            </a:cxn>
            <a:cxn ang="0">
              <a:pos x="connsiteX129" y="connsiteY129"/>
            </a:cxn>
            <a:cxn ang="0">
              <a:pos x="connsiteX130" y="connsiteY130"/>
            </a:cxn>
            <a:cxn ang="0">
              <a:pos x="connsiteX131" y="connsiteY131"/>
            </a:cxn>
            <a:cxn ang="0">
              <a:pos x="connsiteX132" y="connsiteY132"/>
            </a:cxn>
            <a:cxn ang="0">
              <a:pos x="connsiteX133" y="connsiteY133"/>
            </a:cxn>
            <a:cxn ang="0">
              <a:pos x="connsiteX134" y="connsiteY134"/>
            </a:cxn>
            <a:cxn ang="0">
              <a:pos x="connsiteX135" y="connsiteY135"/>
            </a:cxn>
            <a:cxn ang="0">
              <a:pos x="connsiteX136" y="connsiteY136"/>
            </a:cxn>
            <a:cxn ang="0">
              <a:pos x="connsiteX137" y="connsiteY137"/>
            </a:cxn>
            <a:cxn ang="0">
              <a:pos x="connsiteX138" y="connsiteY138"/>
            </a:cxn>
            <a:cxn ang="0">
              <a:pos x="connsiteX139" y="connsiteY139"/>
            </a:cxn>
            <a:cxn ang="0">
              <a:pos x="connsiteX140" y="connsiteY140"/>
            </a:cxn>
            <a:cxn ang="0">
              <a:pos x="connsiteX141" y="connsiteY141"/>
            </a:cxn>
            <a:cxn ang="0">
              <a:pos x="connsiteX142" y="connsiteY142"/>
            </a:cxn>
            <a:cxn ang="0">
              <a:pos x="connsiteX143" y="connsiteY143"/>
            </a:cxn>
            <a:cxn ang="0">
              <a:pos x="connsiteX144" y="connsiteY144"/>
            </a:cxn>
            <a:cxn ang="0">
              <a:pos x="connsiteX145" y="connsiteY145"/>
            </a:cxn>
            <a:cxn ang="0">
              <a:pos x="connsiteX146" y="connsiteY146"/>
            </a:cxn>
            <a:cxn ang="0">
              <a:pos x="connsiteX147" y="connsiteY147"/>
            </a:cxn>
            <a:cxn ang="0">
              <a:pos x="connsiteX148" y="connsiteY148"/>
            </a:cxn>
            <a:cxn ang="0">
              <a:pos x="connsiteX149" y="connsiteY149"/>
            </a:cxn>
            <a:cxn ang="0">
              <a:pos x="connsiteX150" y="connsiteY150"/>
            </a:cxn>
          </a:cxnLst>
          <a:rect l="l" t="t" r="r" b="b"/>
          <a:pathLst>
            <a:path w="1309297" h="1319831">
              <a:moveTo>
                <a:pt x="44035" y="1319832"/>
              </a:moveTo>
              <a:lnTo>
                <a:pt x="176138" y="1319832"/>
              </a:lnTo>
              <a:cubicBezTo>
                <a:pt x="200357" y="1319832"/>
                <a:pt x="220173" y="1300016"/>
                <a:pt x="220173" y="1275797"/>
              </a:cubicBezTo>
              <a:lnTo>
                <a:pt x="220173" y="1231763"/>
              </a:lnTo>
              <a:lnTo>
                <a:pt x="717984" y="1231763"/>
              </a:lnTo>
              <a:cubicBezTo>
                <a:pt x="828511" y="1231763"/>
                <a:pt x="936615" y="1200718"/>
                <a:pt x="1030409" y="1142152"/>
              </a:cubicBezTo>
              <a:cubicBezTo>
                <a:pt x="1171760" y="1053863"/>
                <a:pt x="1269517" y="908769"/>
                <a:pt x="1298580" y="744520"/>
              </a:cubicBezTo>
              <a:lnTo>
                <a:pt x="1308047" y="690358"/>
              </a:lnTo>
              <a:cubicBezTo>
                <a:pt x="1312230" y="666139"/>
                <a:pt x="1305845" y="641479"/>
                <a:pt x="1289993" y="622765"/>
              </a:cubicBezTo>
              <a:cubicBezTo>
                <a:pt x="1274141" y="604050"/>
                <a:pt x="1251022" y="593262"/>
                <a:pt x="1226583" y="593262"/>
              </a:cubicBezTo>
              <a:cubicBezTo>
                <a:pt x="1213153" y="593262"/>
                <a:pt x="1200383" y="596564"/>
                <a:pt x="1188934" y="602509"/>
              </a:cubicBezTo>
              <a:lnTo>
                <a:pt x="1188934" y="505192"/>
              </a:lnTo>
              <a:lnTo>
                <a:pt x="1210951" y="505192"/>
              </a:lnTo>
              <a:cubicBezTo>
                <a:pt x="1219758" y="505192"/>
                <a:pt x="1227904" y="499908"/>
                <a:pt x="1231207" y="491542"/>
              </a:cubicBezTo>
              <a:cubicBezTo>
                <a:pt x="1234509" y="483395"/>
                <a:pt x="1232748" y="473928"/>
                <a:pt x="1226363" y="467543"/>
              </a:cubicBezTo>
              <a:lnTo>
                <a:pt x="1050225" y="291405"/>
              </a:lnTo>
              <a:cubicBezTo>
                <a:pt x="1041638" y="282818"/>
                <a:pt x="1027767" y="282818"/>
                <a:pt x="1019180" y="291405"/>
              </a:cubicBezTo>
              <a:lnTo>
                <a:pt x="968761" y="342044"/>
              </a:lnTo>
              <a:lnTo>
                <a:pt x="968761" y="42829"/>
              </a:lnTo>
              <a:cubicBezTo>
                <a:pt x="968761" y="30720"/>
                <a:pt x="958853" y="20812"/>
                <a:pt x="946743" y="20812"/>
              </a:cubicBezTo>
              <a:lnTo>
                <a:pt x="726571" y="20812"/>
              </a:lnTo>
              <a:cubicBezTo>
                <a:pt x="714461" y="20812"/>
                <a:pt x="704553" y="30720"/>
                <a:pt x="704553" y="42829"/>
              </a:cubicBezTo>
              <a:lnTo>
                <a:pt x="704553" y="285020"/>
              </a:lnTo>
              <a:lnTo>
                <a:pt x="615383" y="285020"/>
              </a:lnTo>
              <a:cubicBezTo>
                <a:pt x="598650" y="248251"/>
                <a:pt x="586320" y="226674"/>
                <a:pt x="576192" y="214124"/>
              </a:cubicBezTo>
              <a:lnTo>
                <a:pt x="631896" y="78057"/>
              </a:lnTo>
              <a:cubicBezTo>
                <a:pt x="638061" y="63085"/>
                <a:pt x="634538" y="46572"/>
                <a:pt x="622649" y="35564"/>
              </a:cubicBezTo>
              <a:cubicBezTo>
                <a:pt x="610980" y="24555"/>
                <a:pt x="594026" y="22133"/>
                <a:pt x="579495" y="29399"/>
              </a:cubicBezTo>
              <a:lnTo>
                <a:pt x="537882" y="50315"/>
              </a:lnTo>
              <a:lnTo>
                <a:pt x="511682" y="15308"/>
              </a:lnTo>
              <a:cubicBezTo>
                <a:pt x="505077" y="6501"/>
                <a:pt x="494949" y="997"/>
                <a:pt x="483940" y="116"/>
              </a:cubicBezTo>
              <a:cubicBezTo>
                <a:pt x="472931" y="-765"/>
                <a:pt x="462143" y="3418"/>
                <a:pt x="454217" y="11125"/>
              </a:cubicBezTo>
              <a:lnTo>
                <a:pt x="420750" y="44591"/>
              </a:lnTo>
              <a:lnTo>
                <a:pt x="398733" y="15308"/>
              </a:lnTo>
              <a:cubicBezTo>
                <a:pt x="392128" y="6501"/>
                <a:pt x="382000" y="997"/>
                <a:pt x="370991" y="116"/>
              </a:cubicBezTo>
              <a:cubicBezTo>
                <a:pt x="359983" y="-765"/>
                <a:pt x="349194" y="3418"/>
                <a:pt x="341268" y="11125"/>
              </a:cubicBezTo>
              <a:lnTo>
                <a:pt x="298995" y="53398"/>
              </a:lnTo>
              <a:lnTo>
                <a:pt x="235365" y="35123"/>
              </a:lnTo>
              <a:cubicBezTo>
                <a:pt x="220393" y="30940"/>
                <a:pt x="204761" y="36004"/>
                <a:pt x="195073" y="48114"/>
              </a:cubicBezTo>
              <a:cubicBezTo>
                <a:pt x="185386" y="60003"/>
                <a:pt x="184065" y="76516"/>
                <a:pt x="191330" y="90167"/>
              </a:cubicBezTo>
              <a:lnTo>
                <a:pt x="257822" y="213023"/>
              </a:lnTo>
              <a:cubicBezTo>
                <a:pt x="211146" y="255296"/>
                <a:pt x="154121" y="373969"/>
                <a:pt x="154121" y="481634"/>
              </a:cubicBezTo>
              <a:lnTo>
                <a:pt x="154121" y="549227"/>
              </a:lnTo>
              <a:cubicBezTo>
                <a:pt x="154121" y="622104"/>
                <a:pt x="213348" y="681331"/>
                <a:pt x="286225" y="681331"/>
              </a:cubicBezTo>
              <a:lnTo>
                <a:pt x="528415" y="681331"/>
              </a:lnTo>
              <a:lnTo>
                <a:pt x="726571" y="681331"/>
              </a:lnTo>
              <a:lnTo>
                <a:pt x="902709" y="681331"/>
              </a:lnTo>
              <a:lnTo>
                <a:pt x="1131248" y="681331"/>
              </a:lnTo>
              <a:lnTo>
                <a:pt x="1084792" y="774244"/>
              </a:lnTo>
              <a:lnTo>
                <a:pt x="963697" y="826204"/>
              </a:lnTo>
              <a:cubicBezTo>
                <a:pt x="950046" y="780849"/>
                <a:pt x="908433" y="747383"/>
                <a:pt x="858674" y="747383"/>
              </a:cubicBezTo>
              <a:lnTo>
                <a:pt x="541625" y="747383"/>
              </a:lnTo>
              <a:cubicBezTo>
                <a:pt x="427135" y="747383"/>
                <a:pt x="316829" y="778867"/>
                <a:pt x="220173" y="838754"/>
              </a:cubicBezTo>
              <a:lnTo>
                <a:pt x="220173" y="791417"/>
              </a:lnTo>
              <a:cubicBezTo>
                <a:pt x="220173" y="767198"/>
                <a:pt x="200357" y="747383"/>
                <a:pt x="176138" y="747383"/>
              </a:cubicBezTo>
              <a:lnTo>
                <a:pt x="44035" y="747383"/>
              </a:lnTo>
              <a:cubicBezTo>
                <a:pt x="19816" y="747383"/>
                <a:pt x="0" y="767198"/>
                <a:pt x="0" y="791417"/>
              </a:cubicBezTo>
              <a:lnTo>
                <a:pt x="0" y="1275797"/>
              </a:lnTo>
              <a:cubicBezTo>
                <a:pt x="0" y="1300016"/>
                <a:pt x="19816" y="1319832"/>
                <a:pt x="44035" y="1319832"/>
              </a:cubicBezTo>
              <a:close/>
              <a:moveTo>
                <a:pt x="290188" y="96552"/>
              </a:moveTo>
              <a:cubicBezTo>
                <a:pt x="303398" y="100295"/>
                <a:pt x="317930" y="96772"/>
                <a:pt x="327617" y="86864"/>
              </a:cubicBezTo>
              <a:lnTo>
                <a:pt x="367469" y="47013"/>
              </a:lnTo>
              <a:lnTo>
                <a:pt x="389486" y="76516"/>
              </a:lnTo>
              <a:cubicBezTo>
                <a:pt x="396091" y="85323"/>
                <a:pt x="406219" y="90827"/>
                <a:pt x="417448" y="91708"/>
              </a:cubicBezTo>
              <a:cubicBezTo>
                <a:pt x="428677" y="92368"/>
                <a:pt x="439245" y="88405"/>
                <a:pt x="447171" y="80699"/>
              </a:cubicBezTo>
              <a:lnTo>
                <a:pt x="480637" y="47233"/>
              </a:lnTo>
              <a:lnTo>
                <a:pt x="505737" y="80699"/>
              </a:lnTo>
              <a:cubicBezTo>
                <a:pt x="516746" y="95451"/>
                <a:pt x="536781" y="100295"/>
                <a:pt x="553294" y="91928"/>
              </a:cubicBezTo>
              <a:lnTo>
                <a:pt x="585220" y="75855"/>
              </a:lnTo>
              <a:lnTo>
                <a:pt x="535460" y="197171"/>
              </a:lnTo>
              <a:lnTo>
                <a:pt x="475794" y="197171"/>
              </a:lnTo>
              <a:lnTo>
                <a:pt x="503976" y="141027"/>
              </a:lnTo>
              <a:lnTo>
                <a:pt x="464785" y="120991"/>
              </a:lnTo>
              <a:lnTo>
                <a:pt x="426915" y="196950"/>
              </a:lnTo>
              <a:lnTo>
                <a:pt x="388385" y="196950"/>
              </a:lnTo>
              <a:lnTo>
                <a:pt x="357781" y="133100"/>
              </a:lnTo>
              <a:lnTo>
                <a:pt x="318150" y="152255"/>
              </a:lnTo>
              <a:lnTo>
                <a:pt x="339727" y="196950"/>
              </a:lnTo>
              <a:lnTo>
                <a:pt x="299435" y="196950"/>
              </a:lnTo>
              <a:lnTo>
                <a:pt x="236686" y="81360"/>
              </a:lnTo>
              <a:lnTo>
                <a:pt x="290188" y="96552"/>
              </a:lnTo>
              <a:close/>
              <a:moveTo>
                <a:pt x="506398" y="307037"/>
              </a:moveTo>
              <a:lnTo>
                <a:pt x="506398" y="637296"/>
              </a:lnTo>
              <a:lnTo>
                <a:pt x="286225" y="637296"/>
              </a:lnTo>
              <a:cubicBezTo>
                <a:pt x="237567" y="637296"/>
                <a:pt x="198156" y="597885"/>
                <a:pt x="198156" y="549227"/>
              </a:cubicBezTo>
              <a:lnTo>
                <a:pt x="198156" y="481634"/>
              </a:lnTo>
              <a:cubicBezTo>
                <a:pt x="198156" y="363841"/>
                <a:pt x="271033" y="253755"/>
                <a:pt x="291949" y="240985"/>
              </a:cubicBezTo>
              <a:lnTo>
                <a:pt x="541405" y="240985"/>
              </a:lnTo>
              <a:cubicBezTo>
                <a:pt x="544928" y="245388"/>
                <a:pt x="553074" y="256837"/>
                <a:pt x="566725" y="285020"/>
              </a:cubicBezTo>
              <a:lnTo>
                <a:pt x="528415" y="285020"/>
              </a:lnTo>
              <a:cubicBezTo>
                <a:pt x="516305" y="285020"/>
                <a:pt x="506398" y="294927"/>
                <a:pt x="506398" y="307037"/>
              </a:cubicBezTo>
              <a:close/>
              <a:moveTo>
                <a:pt x="550432" y="329054"/>
              </a:moveTo>
              <a:lnTo>
                <a:pt x="704553" y="329054"/>
              </a:lnTo>
              <a:lnTo>
                <a:pt x="704553" y="637296"/>
              </a:lnTo>
              <a:lnTo>
                <a:pt x="550432" y="637296"/>
              </a:lnTo>
              <a:lnTo>
                <a:pt x="550432" y="329054"/>
              </a:lnTo>
              <a:close/>
              <a:moveTo>
                <a:pt x="1034813" y="338081"/>
              </a:moveTo>
              <a:lnTo>
                <a:pt x="1157889" y="461158"/>
              </a:lnTo>
              <a:lnTo>
                <a:pt x="911736" y="461158"/>
              </a:lnTo>
              <a:lnTo>
                <a:pt x="1034813" y="338081"/>
              </a:lnTo>
              <a:close/>
              <a:moveTo>
                <a:pt x="748588" y="64847"/>
              </a:moveTo>
              <a:lnTo>
                <a:pt x="924726" y="64847"/>
              </a:lnTo>
              <a:lnTo>
                <a:pt x="924726" y="386079"/>
              </a:lnTo>
              <a:lnTo>
                <a:pt x="843042" y="467763"/>
              </a:lnTo>
              <a:cubicBezTo>
                <a:pt x="836657" y="474148"/>
                <a:pt x="834896" y="483615"/>
                <a:pt x="838198" y="491762"/>
              </a:cubicBezTo>
              <a:cubicBezTo>
                <a:pt x="841501" y="499908"/>
                <a:pt x="849647" y="505413"/>
                <a:pt x="858454" y="505413"/>
              </a:cubicBezTo>
              <a:lnTo>
                <a:pt x="880471" y="505413"/>
              </a:lnTo>
              <a:lnTo>
                <a:pt x="880471" y="637516"/>
              </a:lnTo>
              <a:lnTo>
                <a:pt x="748368" y="637516"/>
              </a:lnTo>
              <a:lnTo>
                <a:pt x="748368" y="64847"/>
              </a:lnTo>
              <a:close/>
              <a:moveTo>
                <a:pt x="924726" y="505192"/>
              </a:moveTo>
              <a:lnTo>
                <a:pt x="1144899" y="505192"/>
              </a:lnTo>
              <a:lnTo>
                <a:pt x="1144899" y="637296"/>
              </a:lnTo>
              <a:lnTo>
                <a:pt x="1100864" y="637296"/>
              </a:lnTo>
              <a:lnTo>
                <a:pt x="1100864" y="549227"/>
              </a:lnTo>
              <a:cubicBezTo>
                <a:pt x="1100864" y="537117"/>
                <a:pt x="1090957" y="527210"/>
                <a:pt x="1078847" y="527210"/>
              </a:cubicBezTo>
              <a:lnTo>
                <a:pt x="990778" y="527210"/>
              </a:lnTo>
              <a:cubicBezTo>
                <a:pt x="978669" y="527210"/>
                <a:pt x="968761" y="537117"/>
                <a:pt x="968761" y="549227"/>
              </a:cubicBezTo>
              <a:lnTo>
                <a:pt x="968761" y="637296"/>
              </a:lnTo>
              <a:lnTo>
                <a:pt x="924726" y="637296"/>
              </a:lnTo>
              <a:lnTo>
                <a:pt x="924726" y="505192"/>
              </a:lnTo>
              <a:close/>
              <a:moveTo>
                <a:pt x="1056830" y="637296"/>
              </a:moveTo>
              <a:lnTo>
                <a:pt x="1012795" y="637296"/>
              </a:lnTo>
              <a:lnTo>
                <a:pt x="1012795" y="571244"/>
              </a:lnTo>
              <a:lnTo>
                <a:pt x="1056830" y="571244"/>
              </a:lnTo>
              <a:lnTo>
                <a:pt x="1056830" y="637296"/>
              </a:lnTo>
              <a:close/>
              <a:moveTo>
                <a:pt x="541625" y="791417"/>
              </a:moveTo>
              <a:lnTo>
                <a:pt x="858674" y="791417"/>
              </a:lnTo>
              <a:cubicBezTo>
                <a:pt x="895003" y="791417"/>
                <a:pt x="924726" y="821140"/>
                <a:pt x="924726" y="857469"/>
              </a:cubicBezTo>
              <a:cubicBezTo>
                <a:pt x="924726" y="893797"/>
                <a:pt x="895003" y="923521"/>
                <a:pt x="858674" y="923521"/>
              </a:cubicBezTo>
              <a:lnTo>
                <a:pt x="506398" y="923521"/>
              </a:lnTo>
              <a:lnTo>
                <a:pt x="506398" y="967555"/>
              </a:lnTo>
              <a:lnTo>
                <a:pt x="858674" y="967555"/>
              </a:lnTo>
              <a:cubicBezTo>
                <a:pt x="914158" y="967555"/>
                <a:pt x="959734" y="926163"/>
                <a:pt x="967220" y="872661"/>
              </a:cubicBezTo>
              <a:lnTo>
                <a:pt x="1109451" y="811673"/>
              </a:lnTo>
              <a:cubicBezTo>
                <a:pt x="1114295" y="809691"/>
                <a:pt x="1118258" y="805949"/>
                <a:pt x="1120460" y="801325"/>
              </a:cubicBezTo>
              <a:lnTo>
                <a:pt x="1191796" y="658873"/>
              </a:lnTo>
              <a:cubicBezTo>
                <a:pt x="1198401" y="645663"/>
                <a:pt x="1211611" y="637516"/>
                <a:pt x="1226583" y="637516"/>
              </a:cubicBezTo>
              <a:cubicBezTo>
                <a:pt x="1238032" y="637516"/>
                <a:pt x="1248821" y="642580"/>
                <a:pt x="1256307" y="651387"/>
              </a:cubicBezTo>
              <a:cubicBezTo>
                <a:pt x="1263792" y="660194"/>
                <a:pt x="1266875" y="671863"/>
                <a:pt x="1264893" y="683092"/>
              </a:cubicBezTo>
              <a:lnTo>
                <a:pt x="1255426" y="737255"/>
              </a:lnTo>
              <a:cubicBezTo>
                <a:pt x="1228565" y="889174"/>
                <a:pt x="1138074" y="1023259"/>
                <a:pt x="1007291" y="1105163"/>
              </a:cubicBezTo>
              <a:cubicBezTo>
                <a:pt x="920543" y="1159326"/>
                <a:pt x="820584" y="1188169"/>
                <a:pt x="718204" y="1188169"/>
              </a:cubicBezTo>
              <a:lnTo>
                <a:pt x="220173" y="1188169"/>
              </a:lnTo>
              <a:lnTo>
                <a:pt x="220173" y="891376"/>
              </a:lnTo>
              <a:cubicBezTo>
                <a:pt x="315288" y="826204"/>
                <a:pt x="426035" y="791417"/>
                <a:pt x="541625" y="791417"/>
              </a:cubicBezTo>
              <a:close/>
              <a:moveTo>
                <a:pt x="44035" y="791417"/>
              </a:moveTo>
              <a:lnTo>
                <a:pt x="176138" y="791417"/>
              </a:lnTo>
              <a:lnTo>
                <a:pt x="176138" y="1275797"/>
              </a:lnTo>
              <a:lnTo>
                <a:pt x="44035" y="1275797"/>
              </a:lnTo>
              <a:lnTo>
                <a:pt x="44035" y="791417"/>
              </a:lnTo>
              <a:close/>
            </a:path>
          </a:pathLst>
        </a:custGeom>
        <a:solidFill>
          <a:srgbClr val="008272"/>
        </a:solidFill>
        <a:ln w="317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o" sz="1100" b="0" i="0" u="none" strike="noStrike" kern="0" cap="none" spc="0" normalizeH="0" baseline="0">
              <a:ln>
                <a:noFill/>
              </a:ln>
              <a:solidFill>
                <a:sysClr val="windowText" lastClr="000000"/>
              </a:solidFill>
              <a:effectLst/>
              <a:uLnTx/>
              <a:uFillTx/>
              <a:latin typeface="Calibri" panose="020F0502020204030204"/>
              <a:ea typeface="+mn-ea"/>
              <a:cs typeface="+mn-cs"/>
            </a:rPr>
            <a:t>`</a:t>
          </a:r>
        </a:p>
      </xdr:txBody>
    </xdr:sp>
    <xdr:clientData/>
  </xdr:twoCellAnchor>
</xdr:wsDr>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E038D45-E6B5-407E-A150-52F56588FE73}" name="tblBankAccounts2" displayName="tblBankAccounts2" ref="B12:H18" totalsRowCount="1" headerRowDxfId="85" dataDxfId="83" totalsRowDxfId="81" headerRowBorderDxfId="84" tableBorderDxfId="82" totalsRowBorderDxfId="80">
  <autoFilter ref="B12:H17" xr:uid="{161F22C9-C406-43A7-AD3F-0E3E909C962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A89DA043-A48E-45C6-8FA2-110C1CC1CA62}" name="Instituție financiară " totalsRowLabel="Total" totalsRowDxfId="79"/>
    <tableColumn id="3" xr3:uid="{6E8DAAE0-CFF1-48F5-9E7F-312D4B723E1C}" name="Adresă" totalsRowDxfId="78"/>
    <tableColumn id="4" xr3:uid="{BE762AD7-C2BB-4578-A924-2C48C3C03ED4}" name="Telefon" totalsRowDxfId="77"/>
    <tableColumn id="5" xr3:uid="{637F29F9-17C4-4800-8792-5874700F2CD3}" name="Titlu deținut de" totalsRowDxfId="76"/>
    <tableColumn id="6" xr3:uid="{2E6963A9-AC69-486F-9229-39B57E0B36C0}" name="Numărul contului" totalsRowDxfId="75"/>
    <tableColumn id="7" xr3:uid="{930B2547-B8D2-420F-9256-F7A54D2CD82B}" name="Sold " totalsRowFunction="sum" dataDxfId="74" totalsRowDxfId="73"/>
    <tableColumn id="8" xr3:uid="{55751473-1C7B-49FA-BF82-C0C76BE01BD6}" name="Note" totalsRowDxfId="72"/>
  </tableColumns>
  <tableStyleInfo name="Succesiune"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6302124-CA9E-4A79-BBC7-4FE712BF89FF}" name="tblPersonalInvestments3" displayName="tblPersonalInvestments3" ref="B22:H28" totalsRowCount="1" headerRowDxfId="71" dataDxfId="69" totalsRowDxfId="67" headerRowBorderDxfId="70" tableBorderDxfId="68" totalsRowBorderDxfId="66">
  <autoFilter ref="B22:H27" xr:uid="{DD20B5EB-26E9-4A39-9DFB-6384C56C797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11D52937-6627-409C-B8D8-EEC9AA5C1572}" name="Instituție financiară" totalsRowLabel="Total" dataDxfId="65" totalsRowDxfId="64"/>
    <tableColumn id="3" xr3:uid="{BACD8527-0DEA-42C1-9486-CCC5FDE68361}" name="Adresă" dataDxfId="63" totalsRowDxfId="62"/>
    <tableColumn id="4" xr3:uid="{0DA6CDCD-F2C0-43A0-9100-DCB0F345BDDF}" name="Telefon" dataDxfId="61" totalsRowDxfId="60"/>
    <tableColumn id="5" xr3:uid="{86BF2777-2498-41B4-9DF8-76EAC5785306}" name=" Numărul contului" dataDxfId="59" totalsRowDxfId="58"/>
    <tableColumn id="6" xr3:uid="{EC481572-F142-4468-A894-E433E6D9FA0C}" name="Tip" dataDxfId="57" totalsRowDxfId="56"/>
    <tableColumn id="7" xr3:uid="{7451C970-3C6E-4B16-AD0E-37D8041975F9}" name="Sold " totalsRowFunction="sum" dataDxfId="55" totalsRowDxfId="54"/>
    <tableColumn id="8" xr3:uid="{32877E1B-C424-471C-ACF1-D4ADD82F2C8B}" name="Note" dataDxfId="53" totalsRowDxfId="52"/>
  </tableColumns>
  <tableStyleInfo name="Succesiune" showFirstColumn="0" showLastColumn="0" showRowStripes="1" showColumnStripes="0"/>
</table>
</file>

<file path=xl/tables/table1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2A726AE-0401-4C4E-B554-F3C6DE76F0EC}" name="tblBusinessInterests4" displayName="tblBusinessInterests4" ref="B32:H38" totalsRowCount="1" headerRowDxfId="51" dataDxfId="49" totalsRowDxfId="48" headerRowBorderDxfId="50">
  <autoFilter ref="B32:H37" xr:uid="{E3F3B19F-9DEB-4858-8F0C-6415AD54F17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184E9238-088C-4D43-B1BD-968E3C890B03}" name="Nume firmă" totalsRowLabel="Total" totalsRowDxfId="47"/>
    <tableColumn id="3" xr3:uid="{2C45C6DC-088C-4430-9AE4-3FF8E93F2438}" name="Adresă" dataDxfId="46" totalsRowDxfId="45"/>
    <tableColumn id="4" xr3:uid="{9858E38C-23EC-4B32-993C-DE89C6DEBBB4}" name=" Telefon" dataDxfId="44" totalsRowDxfId="43"/>
    <tableColumn id="5" xr3:uid="{AF9495E7-CBBB-453E-9459-4EED49744BDA}" name=" Persoană de contact" dataDxfId="42" totalsRowDxfId="41"/>
    <tableColumn id="6" xr3:uid="{21287E7D-32F4-4B1D-8184-A99086C9BD82}" name="Tip" dataDxfId="40" totalsRowDxfId="39"/>
    <tableColumn id="7" xr3:uid="{123934EF-43F7-4542-B20B-3A5371BBA134}" name="Valoare " totalsRowFunction="sum" dataDxfId="38" totalsRowDxfId="37"/>
    <tableColumn id="8" xr3:uid="{EAE3F5C5-6851-4734-9BC5-641F317F8C70}" name="Note" dataDxfId="36" totalsRowDxfId="35"/>
  </tableColumns>
  <tableStyleInfo name="Succesiune" showFirstColumn="0" showLastColumn="0" showRowStripes="1" showColumnStripes="0"/>
</table>
</file>

<file path=xl/tables/table1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96E40F4-B151-4F0D-A325-6F372704E002}" name="tblRealEstate5" displayName="tblRealEstate5" ref="B42:H48" totalsRowCount="1" headerRowDxfId="34" dataDxfId="32" totalsRowDxfId="31" headerRowBorderDxfId="33">
  <autoFilter ref="B42:H47" xr:uid="{9E43A208-E7B1-418C-9F3D-36CD6696E9F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C39D7B3B-46DC-480C-B7CF-BFAFDCE33057}" name="Firmă de carduri de credit" totalsRowLabel="Total" totalsRowDxfId="6"/>
    <tableColumn id="3" xr3:uid="{86CD302F-16E9-418A-BBD9-2764D63D2459}" name="Adresa firmei" dataDxfId="30" totalsRowDxfId="5"/>
    <tableColumn id="4" xr3:uid="{003401D7-59DD-454B-B8E9-CB1697B68B4E}" name="Telefon" dataDxfId="29" totalsRowDxfId="4"/>
    <tableColumn id="5" xr3:uid="{94EFFF15-B2E2-4EDD-9983-1F88FABFD725}" name="Număr de card" dataDxfId="28" totalsRowDxfId="3"/>
    <tableColumn id="6" xr3:uid="{4F4C1A8A-FE24-479E-8B3B-113D99DA990D}" name="Data expirării " dataDxfId="27" totalsRowDxfId="0"/>
    <tableColumn id="7" xr3:uid="{6B58EE36-B569-44F6-A3B7-686CD331876E}" name="Sold " totalsRowFunction="sum" dataDxfId="26" totalsRowDxfId="2"/>
    <tableColumn id="8" xr3:uid="{1B082228-92D2-49F5-ADC0-5E21B91D44E9}" name="Note" dataDxfId="25" totalsRowDxfId="1"/>
  </tableColumns>
  <tableStyleInfo name="Succesiune" showFirstColumn="0" showLastColumn="0" showRowStripes="1" showColumnStripes="0"/>
</table>
</file>

<file path=xl/tables/table1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4D5303D-49A9-4D7E-B982-71D54435D9AE}" name="tblPensionPlans6" displayName="tblPensionPlans6" ref="B52:H58" totalsRowCount="1" headerRowDxfId="24" dataDxfId="22" totalsRowDxfId="21" headerRowBorderDxfId="23">
  <autoFilter ref="B52:H57" xr:uid="{49131A9B-ED04-4AAB-9683-2DCACF2B5A7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1FE7FE99-1033-4759-A197-2644B212B2FD}" name="Descrierea elementului" totalsRowLabel="Total" dataDxfId="20" totalsRowDxfId="19"/>
    <tableColumn id="3" xr3:uid="{12894A35-E28C-414D-B3E1-313DBB6EB4EB}" name="Locația" dataDxfId="18" totalsRowDxfId="17"/>
    <tableColumn id="4" xr3:uid="{7DF8E5E0-72D7-49EF-B029-781642F3D2A2}" name="Telefon" dataDxfId="16" totalsRowDxfId="15"/>
    <tableColumn id="5" xr3:uid="{DE5F6C86-A6B6-4C6A-BE5C-465877696A10}" name="Persoană de contact" dataDxfId="14" totalsRowDxfId="13"/>
    <tableColumn id="6" xr3:uid="{DEBA6258-4C37-42CF-AA7C-4D4079C2B117}" name="Beneficiar" dataDxfId="12" totalsRowDxfId="11"/>
    <tableColumn id="7" xr3:uid="{BB4FC841-804A-43D3-B62C-B580462BF759}" name="Valoare " totalsRowFunction="sum" dataDxfId="10" totalsRowDxfId="9"/>
    <tableColumn id="8" xr3:uid="{6C99CB34-3708-455F-AEA6-9835C6F43197}" name="Note" dataDxfId="8" totalsRowDxfId="7"/>
  </tableColumns>
  <tableStyleInfo name="Succesiu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7320CF5-1884-4A95-A4C2-AA7C2D9357F5}" name="tblBankAccounts" displayName="tblBankAccounts" ref="B14:H20" totalsRowCount="1" headerRowDxfId="239" dataDxfId="238" totalsRowDxfId="236" tableBorderDxfId="237" totalsRowBorderDxfId="235">
  <autoFilter ref="B14:H19" xr:uid="{161F22C9-C406-43A7-AD3F-0E3E909C962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2ACB66FB-6202-4AAE-A822-F4BE6030F234}" name="Instituție financiară " totalsRowLabel="Total" totalsRowDxfId="234"/>
    <tableColumn id="3" xr3:uid="{430E8037-45BF-45CA-85DB-CC30196DFADE}" name="Adresă" totalsRowDxfId="233"/>
    <tableColumn id="4" xr3:uid="{9B480AB7-5BDD-4BDA-8165-B9D1ABD2DC48}" name="Telefon" totalsRowDxfId="232"/>
    <tableColumn id="5" xr3:uid="{9C25BCC2-036F-4F02-BCB7-AC93F0865200}" name="Numărul contului" totalsRowDxfId="231"/>
    <tableColumn id="6" xr3:uid="{4C214D32-9CA3-4088-B4C8-1A2227A28C64}" name="Tip de cont" totalsRowDxfId="230"/>
    <tableColumn id="7" xr3:uid="{ADCEC433-9C2E-4077-87AB-835BB3CA6ACC}" name="Sold " totalsRowFunction="sum" dataDxfId="229" totalsRowDxfId="228"/>
    <tableColumn id="8" xr3:uid="{3AD272AF-CD39-46B2-84B1-63F32B6171DB}" name="Note" totalsRowDxfId="227"/>
  </tableColumns>
  <tableStyleInfo name="Succesiune" showFirstColumn="0" showLastColumn="0" showRowStripes="1" showColumnStripes="0"/>
</table>
</file>

<file path=xl/tables/table2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AF974A5-2FF4-4A15-B4A0-5DA767E0E401}" name="tblPersonalInvestments" displayName="tblPersonalInvestments" ref="B24:H30" totalsRowCount="1" headerRowDxfId="226" dataDxfId="224" totalsRowDxfId="222" headerRowBorderDxfId="225" tableBorderDxfId="223" totalsRowBorderDxfId="221">
  <autoFilter ref="B24:H29" xr:uid="{DD20B5EB-26E9-4A39-9DFB-6384C56C797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445B6C79-B4E5-4197-BE22-B396CF2879E9}" name="Firmă" totalsRowLabel="Total" dataDxfId="220" totalsRowDxfId="219"/>
    <tableColumn id="3" xr3:uid="{25CDC95B-93A4-48A8-AC0E-FD0F5D31FF76}" name="Adresă" dataDxfId="218" totalsRowDxfId="217"/>
    <tableColumn id="4" xr3:uid="{F370AA0D-7A53-40CE-8A53-F467B07FACE7}" name="Telefon" dataDxfId="216" totalsRowDxfId="215"/>
    <tableColumn id="5" xr3:uid="{DD41EE10-BC2F-41D7-8592-FA19CF769742}" name="Numărul contului" dataDxfId="214" totalsRowDxfId="213"/>
    <tableColumn id="6" xr3:uid="{FDD6D8DB-0E39-4AA1-A7E1-4700DF21E47A}" name="Beneficiar" dataDxfId="212" totalsRowDxfId="211"/>
    <tableColumn id="7" xr3:uid="{F7A7FDD7-9061-451D-8005-4706E1AC199C}" name="Valoarea de piață" totalsRowFunction="sum" dataDxfId="210" totalsRowDxfId="209"/>
    <tableColumn id="8" xr3:uid="{1153244B-BC74-48FA-AD23-FD2DB230C011}" name="Note" dataDxfId="208" totalsRowDxfId="207"/>
  </tableColumns>
  <tableStyleInfo name="Succesiune" showFirstColumn="0" showLastColumn="0" showRowStripes="1" showColumnStripes="0"/>
</table>
</file>

<file path=xl/tables/table3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0BAD936-651B-4374-9B43-F77CCDA52265}" name="tblBusinessInterests" displayName="tblBusinessInterests" ref="B34:H40" totalsRowCount="1" headerRowDxfId="206" dataDxfId="204" totalsRowDxfId="203" headerRowBorderDxfId="205">
  <autoFilter ref="B34:H39" xr:uid="{E3F3B19F-9DEB-4858-8F0C-6415AD54F17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C9348D6A-8BB9-4B2A-995C-691576A9B82E}" name="Nume firmă" totalsRowLabel="Total" totalsRowDxfId="202"/>
    <tableColumn id="3" xr3:uid="{D370D451-F2FE-4676-B780-9B729B68E78E}" name="Adresă" dataDxfId="201" totalsRowDxfId="200"/>
    <tableColumn id="4" xr3:uid="{85D73B38-71F3-4BA2-9C2D-390A7C9D0477}" name="Telefon" dataDxfId="199" totalsRowDxfId="198"/>
    <tableColumn id="5" xr3:uid="{490A3E25-CDDC-4B39-BC14-190F15C0004E}" name="Persoană de contact" dataDxfId="197" totalsRowDxfId="196"/>
    <tableColumn id="6" xr3:uid="{F75F42DC-96D9-4378-A7BE-7D061B0CFEA9}" name="Tip" dataDxfId="195" totalsRowDxfId="194"/>
    <tableColumn id="7" xr3:uid="{1756D4EE-3599-4B6F-98DD-3803582C2D9E}" name="Valoare " totalsRowFunction="sum" dataDxfId="193" totalsRowDxfId="192"/>
    <tableColumn id="8" xr3:uid="{F547B994-CE98-4D98-83C1-A14D98FAE16A}" name="Note" dataDxfId="191" totalsRowDxfId="190"/>
  </tableColumns>
  <tableStyleInfo name="Succesiune"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C28F6F3-2A59-4A51-B8CF-42C428B2C7A1}" name="tblRealEstate" displayName="tblRealEstate" ref="B44:H50" totalsRowCount="1" headerRowDxfId="189" dataDxfId="187" totalsRowDxfId="186" headerRowBorderDxfId="188">
  <autoFilter ref="B44:H49" xr:uid="{9E43A208-E7B1-418C-9F3D-36CD6696E9F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C2A338D9-DF5C-4954-8220-6FC26E1A220A}" name="Adresă" totalsRowLabel="Total" totalsRowDxfId="185"/>
    <tableColumn id="3" xr3:uid="{4EF8770F-3777-474D-B3FC-BB8DEA92DB89}" name="Titlu deținut de" dataDxfId="184" totalsRowDxfId="183"/>
    <tableColumn id="4" xr3:uid="{B768F046-DA00-44F9-8F54-5B602F5AC300}" name="Telefon" dataDxfId="182" totalsRowDxfId="181"/>
    <tableColumn id="5" xr3:uid="{27F313A6-05ED-4B10-9F46-9B7645BF0081}" name="Persoană de contact" dataDxfId="180" totalsRowDxfId="179"/>
    <tableColumn id="6" xr3:uid="{E61AA940-29E5-442D-A496-FE2E479B156E}" name="Preț de achiziție" totalsRowFunction="sum" dataDxfId="178" totalsRowDxfId="177"/>
    <tableColumn id="7" xr3:uid="{4BE1A209-1F44-4122-90F7-1EDE0716DBBA}" name="Preț de piață" totalsRowFunction="sum" dataDxfId="176" totalsRowDxfId="175"/>
    <tableColumn id="8" xr3:uid="{7804A9D6-14D6-4054-8724-7D627B98D7C2}" name="Note" dataDxfId="174" totalsRowDxfId="173"/>
  </tableColumns>
  <tableStyleInfo name="Succesiune"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E635371-BD39-4E8A-A437-09A1385DF448}" name="tblPensionPlans" displayName="tblPensionPlans" ref="B54:H60" totalsRowCount="1" headerRowDxfId="172" dataDxfId="170" totalsRowDxfId="169" headerRowBorderDxfId="171">
  <autoFilter ref="B54:H59" xr:uid="{49131A9B-ED04-4AAB-9683-2DCACF2B5A7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9BA2F1CB-8FF9-4A8F-8121-19B3FAE2667E}" name="Firmă" totalsRowLabel="Total" dataDxfId="168" totalsRowDxfId="167"/>
    <tableColumn id="3" xr3:uid="{8F9A7282-0483-42FC-8859-A845C4E63C1B}" name="Telefon" dataDxfId="166" totalsRowDxfId="165"/>
    <tableColumn id="4" xr3:uid="{676C94A7-A682-488A-9367-F0E2D9A08090}" name="Tip de plan" dataDxfId="164" totalsRowDxfId="163"/>
    <tableColumn id="5" xr3:uid="{F6E45298-AB4C-4D3C-9184-9CDD1C2BBC30}" name="Beneficiar" dataDxfId="162" totalsRowDxfId="161"/>
    <tableColumn id="6" xr3:uid="{5D76B2A5-A7F2-4004-8C9B-D00FCA0B020A}" name="E-mail" dataDxfId="160" totalsRowDxfId="159"/>
    <tableColumn id="7" xr3:uid="{9AB6A260-E60A-48AD-A250-99D5043B4FCE}" name="Valoare " totalsRowFunction="sum" dataDxfId="158" totalsRowDxfId="157"/>
    <tableColumn id="8" xr3:uid="{A33447C9-E419-4395-94F6-654B0EE2A9A0}" name="Note" dataDxfId="156" totalsRowDxfId="155"/>
  </tableColumns>
  <tableStyleInfo name="Succesiune"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73786E9-F435-434B-A995-964B5EB6A736}" name="tblInsurance" displayName="tblInsurance" ref="B64:H70" totalsRowCount="1" headerRowDxfId="154" dataDxfId="152" totalsRowDxfId="151" headerRowBorderDxfId="153">
  <autoFilter ref="B64:H69" xr:uid="{43056547-3D89-41D8-B36C-63B1DD355A6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C93FE97D-5EB0-4E6D-840A-EE70A7CD007F}" name="Emitentul" totalsRowLabel="Total" totalsRowDxfId="150"/>
    <tableColumn id="3" xr3:uid="{36196FDC-C275-4864-8986-41A009A9826C}" name="Număr poliță" dataDxfId="149" totalsRowDxfId="148"/>
    <tableColumn id="4" xr3:uid="{D6DA7FE4-5C94-4E95-B3DA-C0D526B32B39}" name="Telefon" dataDxfId="147" totalsRowDxfId="146"/>
    <tableColumn id="5" xr3:uid="{1594F467-1438-44B7-A55D-4B67F4E4ADF9}" name="Beneficiar" dataDxfId="145" totalsRowDxfId="144"/>
    <tableColumn id="6" xr3:uid="{A2F18AD0-2971-43DC-A5B6-D5A3B7D72682}" name="Valoare nominală " totalsRowFunction="sum" dataDxfId="143" totalsRowDxfId="142"/>
    <tableColumn id="7" xr3:uid="{CA9F6A68-65ED-43EC-8BA6-7739D9FB9523}" name="Valoarea în numerar " totalsRowFunction="sum" dataDxfId="141" totalsRowDxfId="140"/>
    <tableColumn id="8" xr3:uid="{006D10FE-355C-4A4F-9155-FA0B445B4D31}" name="Note" dataDxfId="139" totalsRowDxfId="138"/>
  </tableColumns>
  <tableStyleInfo name="Succesiune" showFirstColumn="0" showLastColumn="0" showRowStripes="1" showColumnStripes="0"/>
</table>
</file>

<file path=xl/tables/table7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4CDAF07-7EFE-4A37-9608-A9C0DB6F9E5C}" name="tblMortgages" displayName="tblMortgages" ref="B74:H80" totalsRowCount="1" headerRowDxfId="137" dataDxfId="135" totalsRowDxfId="134" headerRowBorderDxfId="136">
  <autoFilter ref="B74:H79" xr:uid="{509E5ECC-222D-431D-BC3E-8AAAF653477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2FC070B0-CE8D-456E-A421-531210151F62}" name="Numele împrumutatului" totalsRowLabel="Total" dataDxfId="133" totalsRowDxfId="132"/>
    <tableColumn id="3" xr3:uid="{3DFFA102-784E-48E3-ADD0-F0BCD7532D25}" name="Adresă" dataDxfId="131" totalsRowDxfId="130"/>
    <tableColumn id="4" xr3:uid="{D3E750A4-68CD-4ECE-A1FC-13D923702089}" name="Telefon" dataDxfId="129" totalsRowDxfId="128"/>
    <tableColumn id="5" xr3:uid="{9C0087AA-21B7-4E4B-8E76-1DBB00B891CC}" name="Tip" dataDxfId="127" totalsRowDxfId="126"/>
    <tableColumn id="6" xr3:uid="{5ED5166D-6CB1-4F26-8A31-EAD29AC0611F}" name="Suma inițială" totalsRowFunction="sum" dataDxfId="125" totalsRowDxfId="124"/>
    <tableColumn id="7" xr3:uid="{D266F440-39FA-40BD-B0A3-A1BFD8BD0597}" name="Sold datorat " totalsRowFunction="sum" dataDxfId="123" totalsRowDxfId="122"/>
    <tableColumn id="8" xr3:uid="{66D2F8A2-9BCC-444F-A800-7DF1EFD7BA32}" name="Note" dataDxfId="121" totalsRowDxfId="120"/>
  </tableColumns>
  <tableStyleInfo name="Succesiune" showFirstColumn="0" showLastColumn="0" showRowStripes="1" showColumnStripes="0"/>
</table>
</file>

<file path=xl/tables/table8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F4642D3-49D3-4C25-8B59-5CE2859D2054}" name="tblTrusts" displayName="tblTrusts" ref="B84:H90" totalsRowCount="1" headerRowDxfId="119" totalsRowDxfId="117" headerRowBorderDxfId="118">
  <autoFilter ref="B84:H89" xr:uid="{05B172B8-D8FD-4A91-ABC8-B7E4B278D13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C345785F-735D-4471-92DD-5441C402ACC9}" name="Numele patrimoniului/fiduciei" totalsRowLabel="Total" dataDxfId="116" totalsRowDxfId="115"/>
    <tableColumn id="3" xr3:uid="{7A8175F1-4115-4FAD-9530-B4912ADF2DB5}" name="Numele executorului/administratorului" dataDxfId="114" totalsRowDxfId="113"/>
    <tableColumn id="4" xr3:uid="{A0E53B1F-27CB-487C-8519-75B74478E5A8}" name="Telefon" dataDxfId="112" totalsRowDxfId="111"/>
    <tableColumn id="5" xr3:uid="{7BD82E47-90C3-4608-A35A-02AEB2092654}" name="Adresă" dataDxfId="110" totalsRowDxfId="109"/>
    <tableColumn id="6" xr3:uid="{E1730D8C-FC89-4864-96D3-95477F38A496}" name="E-mail" dataDxfId="108" totalsRowDxfId="107"/>
    <tableColumn id="7" xr3:uid="{FC8D1F3E-A3DD-4598-8224-AB919D45902C}" name="Sumă de distribuție" totalsRowFunction="sum" dataDxfId="106" totalsRowDxfId="105"/>
    <tableColumn id="8" xr3:uid="{26FF53EB-9353-4579-91B5-34D5EC64C212}" name="Note" dataDxfId="104" totalsRowDxfId="103"/>
  </tableColumns>
  <tableStyleInfo name="Succesiune" showFirstColumn="0" showLastColumn="0" showRowStripes="1" showColumnStripes="0"/>
</table>
</file>

<file path=xl/tables/table9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C42506D-2401-4CDD-B1DF-A02ACF4D6CB9}" name="tblOtherAssets" displayName="tblOtherAssets" ref="B94:H100" totalsRowCount="1" headerRowDxfId="102" totalsRowDxfId="100" headerRowBorderDxfId="101">
  <autoFilter ref="B94:H99" xr:uid="{FF36668D-74D6-44B8-BBC6-B845DD65F28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FF792CA8-CD9B-4714-B6E2-A62C9846F7E4}" name="Descrierea elementului" totalsRowLabel="Total" dataDxfId="99" totalsRowDxfId="98"/>
    <tableColumn id="3" xr3:uid="{40D67006-CE52-4EA8-B8F4-9FCAE66CACEA}" name="Locația" dataDxfId="97" totalsRowDxfId="96"/>
    <tableColumn id="4" xr3:uid="{5E725D39-EB96-49BE-BD29-F14EA3B728D8}" name="Telefon" dataDxfId="95" totalsRowDxfId="94"/>
    <tableColumn id="5" xr3:uid="{192B62B5-5995-46E0-AED4-8D7A12A2B057}" name="Persoană de contact" dataDxfId="93" totalsRowDxfId="92"/>
    <tableColumn id="6" xr3:uid="{8F12C366-E230-4DC8-8F19-6C43BCE9D018}" name="Beneficiar" dataDxfId="91" totalsRowDxfId="90"/>
    <tableColumn id="7" xr3:uid="{7D872188-0F65-44FF-AC66-BBA32D181F1C}" name="Valoare " totalsRowFunction="sum" dataDxfId="89" totalsRowDxfId="88"/>
    <tableColumn id="8" xr3:uid="{61722B8F-C786-4566-8B1A-E6B5E59FAACC}" name="Note" dataDxfId="87" totalsRowDxfId="86"/>
  </tableColumns>
  <tableStyleInfo name="Succesiune" showFirstColumn="0" showLastColumn="0" showRowStripes="1" showColumnStripes="0"/>
</table>
</file>

<file path=xl/theme/theme11.xml><?xml version="1.0" encoding="utf-8"?>
<a:theme xmlns:a="http://schemas.openxmlformats.org/drawingml/2006/main" name="Office Theme">
  <a:themeElements>
    <a:clrScheme name="Probate_doc_Palette">
      <a:dk1>
        <a:sysClr val="windowText" lastClr="000000"/>
      </a:dk1>
      <a:lt1>
        <a:sysClr val="window" lastClr="FFFFFF"/>
      </a:lt1>
      <a:dk2>
        <a:srgbClr val="595959"/>
      </a:dk2>
      <a:lt2>
        <a:srgbClr val="E7E6E6"/>
      </a:lt2>
      <a:accent1>
        <a:srgbClr val="4472C4"/>
      </a:accent1>
      <a:accent2>
        <a:srgbClr val="A5A5A5"/>
      </a:accent2>
      <a:accent3>
        <a:srgbClr val="305496"/>
      </a:accent3>
      <a:accent4>
        <a:srgbClr val="008272"/>
      </a:accent4>
      <a:accent5>
        <a:srgbClr val="5B9BD5"/>
      </a:accent5>
      <a:accent6>
        <a:srgbClr val="ED7D31"/>
      </a:accent6>
      <a:hlink>
        <a:srgbClr val="00B0F0"/>
      </a:hlink>
      <a:folHlink>
        <a:srgbClr val="D955D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&#65279;<?xml version="1.0" encoding="utf-8"?><Relationships xmlns="http://schemas.openxmlformats.org/package/2006/relationships"><Relationship Type="http://schemas.openxmlformats.org/officeDocument/2006/relationships/drawing" Target="/xl/drawings/drawing13.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66.xml" Id="rId8" /><Relationship Type="http://schemas.openxmlformats.org/officeDocument/2006/relationships/table" Target="/xl/tables/table17.xml" Id="rId3" /><Relationship Type="http://schemas.openxmlformats.org/officeDocument/2006/relationships/table" Target="/xl/tables/table58.xml" Id="rId7" /><Relationship Type="http://schemas.openxmlformats.org/officeDocument/2006/relationships/drawing" Target="/xl/drawings/drawing22.xml" Id="rId2" /><Relationship Type="http://schemas.openxmlformats.org/officeDocument/2006/relationships/printerSettings" Target="/xl/printerSettings/printerSettings22.bin" Id="rId1" /><Relationship Type="http://schemas.openxmlformats.org/officeDocument/2006/relationships/table" Target="/xl/tables/table49.xml" Id="rId6" /><Relationship Type="http://schemas.openxmlformats.org/officeDocument/2006/relationships/table" Target="/xl/tables/table910.xml" Id="rId11" /><Relationship Type="http://schemas.openxmlformats.org/officeDocument/2006/relationships/table" Target="/xl/tables/table311.xml" Id="rId5" /><Relationship Type="http://schemas.openxmlformats.org/officeDocument/2006/relationships/table" Target="/xl/tables/table812.xml" Id="rId10" /><Relationship Type="http://schemas.openxmlformats.org/officeDocument/2006/relationships/table" Target="/xl/tables/table213.xml" Id="rId4" /><Relationship Type="http://schemas.openxmlformats.org/officeDocument/2006/relationships/table" Target="/xl/tables/table714.xml" Id="rId9" /></Relationships>
</file>

<file path=xl/worksheets/_rels/sheet31.xml.rels>&#65279;<?xml version="1.0" encoding="utf-8"?><Relationships xmlns="http://schemas.openxmlformats.org/package/2006/relationships"><Relationship Type="http://schemas.openxmlformats.org/officeDocument/2006/relationships/table" Target="/xl/tables/table101.xml" Id="rId3" /><Relationship Type="http://schemas.openxmlformats.org/officeDocument/2006/relationships/table" Target="/xl/tables/table142.xml" Id="rId7" /><Relationship Type="http://schemas.openxmlformats.org/officeDocument/2006/relationships/drawing" Target="/xl/drawings/drawing31.xml" Id="rId2" /><Relationship Type="http://schemas.openxmlformats.org/officeDocument/2006/relationships/printerSettings" Target="/xl/printerSettings/printerSettings31.bin" Id="rId1" /><Relationship Type="http://schemas.openxmlformats.org/officeDocument/2006/relationships/table" Target="/xl/tables/table133.xml" Id="rId6" /><Relationship Type="http://schemas.openxmlformats.org/officeDocument/2006/relationships/table" Target="/xl/tables/table124.xml" Id="rId5" /><Relationship Type="http://schemas.openxmlformats.org/officeDocument/2006/relationships/table" Target="/xl/tables/table115.xml" Id="rId4"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544CA-36F0-4B18-B5CB-7D229150FC49}">
  <sheetPr>
    <tabColor theme="4"/>
  </sheetPr>
  <dimension ref="A1:AQ65"/>
  <sheetViews>
    <sheetView showGridLines="0" tabSelected="1" zoomScaleNormal="100" workbookViewId="0"/>
  </sheetViews>
  <sheetFormatPr defaultColWidth="9.25" defaultRowHeight="18" customHeight="1" x14ac:dyDescent="0.25"/>
  <cols>
    <col min="1" max="1" width="3.5" style="12" customWidth="1"/>
    <col min="2" max="2" width="2.75" style="12" customWidth="1"/>
    <col min="3" max="3" width="5.625" style="14" customWidth="1"/>
    <col min="4" max="40" width="5.625" style="12" customWidth="1"/>
    <col min="41" max="41" width="0.25" style="12" customWidth="1"/>
    <col min="42" max="16384" width="9.25" style="13"/>
  </cols>
  <sheetData>
    <row r="1" spans="1:42" ht="19.149999999999999" customHeight="1" x14ac:dyDescent="0.25">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row>
    <row r="2" spans="1:42" ht="19.899999999999999" customHeight="1" x14ac:dyDescent="0.25">
      <c r="B2" s="346" t="s">
        <v>0</v>
      </c>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c r="AG2" s="346"/>
      <c r="AH2" s="346"/>
      <c r="AI2" s="346"/>
      <c r="AJ2" s="346"/>
      <c r="AK2" s="346"/>
      <c r="AL2" s="346"/>
      <c r="AM2" s="346"/>
      <c r="AN2" s="346"/>
    </row>
    <row r="3" spans="1:42" ht="19.899999999999999" customHeight="1" x14ac:dyDescent="0.25">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346"/>
    </row>
    <row r="4" spans="1:42" ht="19.899999999999999" customHeight="1" x14ac:dyDescent="0.25">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row>
    <row r="5" spans="1:42" ht="19.899999999999999" customHeight="1" x14ac:dyDescent="0.25">
      <c r="B5" s="346"/>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row>
    <row r="6" spans="1:42" ht="19.899999999999999" customHeight="1" x14ac:dyDescent="0.25">
      <c r="B6" s="347"/>
      <c r="C6" s="347"/>
      <c r="D6" s="347"/>
      <c r="E6" s="347"/>
      <c r="F6" s="347"/>
      <c r="G6" s="347"/>
      <c r="H6" s="347"/>
      <c r="I6" s="347"/>
      <c r="J6" s="347"/>
      <c r="K6" s="347"/>
      <c r="L6" s="347"/>
      <c r="M6" s="347"/>
      <c r="N6" s="347"/>
      <c r="O6" s="347"/>
      <c r="P6" s="347"/>
      <c r="Q6" s="347"/>
      <c r="R6" s="347"/>
      <c r="S6" s="347"/>
      <c r="T6" s="347"/>
      <c r="U6" s="347"/>
      <c r="V6" s="347"/>
      <c r="W6" s="347"/>
      <c r="X6" s="347"/>
      <c r="Y6" s="347"/>
      <c r="Z6" s="347"/>
      <c r="AA6" s="347"/>
      <c r="AB6" s="347"/>
      <c r="AC6" s="347"/>
      <c r="AD6" s="347"/>
      <c r="AE6" s="347"/>
      <c r="AF6" s="347"/>
      <c r="AG6" s="347"/>
      <c r="AH6" s="347"/>
      <c r="AI6" s="347"/>
      <c r="AJ6" s="347"/>
      <c r="AK6" s="347"/>
      <c r="AL6" s="347"/>
      <c r="AM6" s="347"/>
      <c r="AN6" s="347"/>
    </row>
    <row r="7" spans="1:42" s="15" customFormat="1" ht="24" customHeight="1" x14ac:dyDescent="0.25">
      <c r="A7" s="23"/>
      <c r="B7" s="335" t="s">
        <v>1</v>
      </c>
      <c r="C7" s="336"/>
      <c r="D7" s="336"/>
      <c r="E7" s="336"/>
      <c r="F7" s="336"/>
      <c r="G7" s="337"/>
      <c r="H7" s="339" t="s">
        <v>35</v>
      </c>
      <c r="I7" s="340"/>
      <c r="J7" s="340"/>
      <c r="K7" s="340"/>
      <c r="L7" s="340"/>
      <c r="M7" s="340"/>
      <c r="N7" s="340"/>
      <c r="O7" s="340"/>
      <c r="P7" s="340"/>
      <c r="Q7" s="340"/>
      <c r="R7" s="340"/>
      <c r="S7" s="340"/>
      <c r="T7" s="340"/>
      <c r="U7" s="340"/>
      <c r="V7" s="340"/>
      <c r="W7" s="340"/>
      <c r="X7" s="340"/>
      <c r="Y7" s="340"/>
      <c r="Z7" s="340"/>
      <c r="AA7" s="340"/>
      <c r="AB7" s="340"/>
      <c r="AC7" s="340"/>
      <c r="AD7" s="340"/>
      <c r="AE7" s="340"/>
      <c r="AF7" s="340"/>
      <c r="AG7" s="340"/>
      <c r="AH7" s="340"/>
      <c r="AI7" s="340"/>
      <c r="AJ7" s="340"/>
      <c r="AK7" s="340"/>
      <c r="AL7" s="340"/>
      <c r="AM7" s="340"/>
      <c r="AN7" s="341"/>
      <c r="AO7" s="23"/>
    </row>
    <row r="8" spans="1:42" s="15" customFormat="1" ht="24" customHeight="1" x14ac:dyDescent="0.25">
      <c r="A8" s="23"/>
      <c r="B8" s="335" t="s">
        <v>2</v>
      </c>
      <c r="C8" s="336"/>
      <c r="D8" s="336"/>
      <c r="E8" s="336"/>
      <c r="F8" s="336"/>
      <c r="G8" s="338"/>
      <c r="H8" s="342" t="s">
        <v>36</v>
      </c>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4"/>
    </row>
    <row r="9" spans="1:42" s="16" customFormat="1" ht="30" customHeight="1" x14ac:dyDescent="0.25">
      <c r="A9" s="200"/>
      <c r="B9" s="201"/>
      <c r="C9" s="201"/>
      <c r="D9" s="201"/>
      <c r="E9" s="201"/>
      <c r="F9" s="201"/>
      <c r="G9" s="201"/>
      <c r="H9" s="201"/>
      <c r="I9" s="201"/>
      <c r="J9" s="201"/>
      <c r="K9" s="201"/>
      <c r="L9" s="201"/>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1"/>
      <c r="AL9" s="201"/>
      <c r="AM9" s="201"/>
      <c r="AN9" s="201"/>
      <c r="AO9" s="26"/>
    </row>
    <row r="10" spans="1:42" s="15" customFormat="1" ht="24" customHeight="1" x14ac:dyDescent="0.25">
      <c r="A10" s="23"/>
      <c r="B10" s="329" t="s">
        <v>3</v>
      </c>
      <c r="C10" s="330"/>
      <c r="D10" s="330"/>
      <c r="E10" s="330"/>
      <c r="F10" s="330"/>
      <c r="G10" s="331"/>
      <c r="H10" s="258" t="s">
        <v>37</v>
      </c>
      <c r="I10" s="259"/>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60"/>
      <c r="AO10" s="23"/>
    </row>
    <row r="11" spans="1:42" s="15" customFormat="1" ht="24" customHeight="1" x14ac:dyDescent="0.25">
      <c r="A11" s="23"/>
      <c r="B11" s="332" t="s">
        <v>4</v>
      </c>
      <c r="C11" s="333"/>
      <c r="D11" s="333"/>
      <c r="E11" s="333"/>
      <c r="F11" s="333"/>
      <c r="G11" s="334"/>
      <c r="H11" s="345" t="s">
        <v>38</v>
      </c>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c r="AL11" s="262"/>
      <c r="AM11" s="262"/>
      <c r="AN11" s="263"/>
      <c r="AO11" s="23"/>
    </row>
    <row r="12" spans="1:42" s="15" customFormat="1" ht="24" customHeight="1" x14ac:dyDescent="0.25">
      <c r="A12" s="23"/>
      <c r="B12" s="329" t="s">
        <v>5</v>
      </c>
      <c r="C12" s="330"/>
      <c r="D12" s="330"/>
      <c r="E12" s="330"/>
      <c r="F12" s="330"/>
      <c r="G12" s="331"/>
      <c r="H12" s="252" t="s">
        <v>39</v>
      </c>
      <c r="I12" s="253"/>
      <c r="J12" s="253"/>
      <c r="K12" s="253"/>
      <c r="L12" s="253"/>
      <c r="M12" s="253"/>
      <c r="N12" s="253"/>
      <c r="O12" s="253"/>
      <c r="P12" s="253"/>
      <c r="Q12" s="253"/>
      <c r="R12" s="253"/>
      <c r="S12" s="253"/>
      <c r="T12" s="253"/>
      <c r="U12" s="254"/>
      <c r="V12" s="348" t="s">
        <v>55</v>
      </c>
      <c r="W12" s="349"/>
      <c r="X12" s="349"/>
      <c r="Y12" s="349"/>
      <c r="Z12" s="349"/>
      <c r="AA12" s="350"/>
      <c r="AB12" s="255" t="s">
        <v>61</v>
      </c>
      <c r="AC12" s="256"/>
      <c r="AD12" s="256"/>
      <c r="AE12" s="257"/>
      <c r="AF12" s="324" t="s">
        <v>64</v>
      </c>
      <c r="AG12" s="325"/>
      <c r="AH12" s="326"/>
      <c r="AI12" s="261">
        <v>98052</v>
      </c>
      <c r="AJ12" s="262"/>
      <c r="AK12" s="262"/>
      <c r="AL12" s="262"/>
      <c r="AM12" s="262"/>
      <c r="AN12" s="263"/>
      <c r="AO12" s="23"/>
    </row>
    <row r="13" spans="1:42" s="15" customFormat="1" ht="24" customHeight="1" x14ac:dyDescent="0.25">
      <c r="A13" s="23"/>
      <c r="B13" s="332" t="s">
        <v>6</v>
      </c>
      <c r="C13" s="333"/>
      <c r="D13" s="333"/>
      <c r="E13" s="333"/>
      <c r="F13" s="333"/>
      <c r="G13" s="334"/>
      <c r="H13" s="261" t="s">
        <v>40</v>
      </c>
      <c r="I13" s="262"/>
      <c r="J13" s="262"/>
      <c r="K13" s="262"/>
      <c r="L13" s="262"/>
      <c r="M13" s="262"/>
      <c r="N13" s="262"/>
      <c r="O13" s="262"/>
      <c r="P13" s="262"/>
      <c r="Q13" s="262"/>
      <c r="R13" s="262"/>
      <c r="S13" s="262"/>
      <c r="T13" s="262"/>
      <c r="U13" s="263"/>
      <c r="V13" s="355" t="s">
        <v>56</v>
      </c>
      <c r="W13" s="330"/>
      <c r="X13" s="330"/>
      <c r="Y13" s="330"/>
      <c r="Z13" s="330"/>
      <c r="AA13" s="331"/>
      <c r="AB13" s="204" t="s">
        <v>62</v>
      </c>
      <c r="AC13" s="205"/>
      <c r="AD13" s="205"/>
      <c r="AE13" s="205"/>
      <c r="AF13" s="205"/>
      <c r="AG13" s="205"/>
      <c r="AH13" s="205"/>
      <c r="AI13" s="205"/>
      <c r="AJ13" s="205"/>
      <c r="AK13" s="205"/>
      <c r="AL13" s="205"/>
      <c r="AM13" s="205"/>
      <c r="AN13" s="205"/>
      <c r="AO13" s="23"/>
    </row>
    <row r="14" spans="1:42" s="15" customFormat="1" ht="24" customHeight="1" x14ac:dyDescent="0.25">
      <c r="A14" s="23"/>
      <c r="B14" s="351" t="s">
        <v>7</v>
      </c>
      <c r="C14" s="325"/>
      <c r="D14" s="325"/>
      <c r="E14" s="325"/>
      <c r="F14" s="325"/>
      <c r="G14" s="326"/>
      <c r="H14" s="352">
        <v>24084</v>
      </c>
      <c r="I14" s="353"/>
      <c r="J14" s="353"/>
      <c r="K14" s="353"/>
      <c r="L14" s="353"/>
      <c r="M14" s="353"/>
      <c r="N14" s="353"/>
      <c r="O14" s="353"/>
      <c r="P14" s="353"/>
      <c r="Q14" s="353"/>
      <c r="R14" s="353"/>
      <c r="S14" s="353"/>
      <c r="T14" s="353"/>
      <c r="U14" s="354"/>
      <c r="V14" s="324" t="s">
        <v>57</v>
      </c>
      <c r="W14" s="325"/>
      <c r="X14" s="325"/>
      <c r="Y14" s="325"/>
      <c r="Z14" s="325"/>
      <c r="AA14" s="326"/>
      <c r="AB14" s="206" t="s">
        <v>61</v>
      </c>
      <c r="AC14" s="207"/>
      <c r="AD14" s="207"/>
      <c r="AE14" s="207"/>
      <c r="AF14" s="207"/>
      <c r="AG14" s="207"/>
      <c r="AH14" s="207"/>
      <c r="AI14" s="207"/>
      <c r="AJ14" s="207"/>
      <c r="AK14" s="207"/>
      <c r="AL14" s="207"/>
      <c r="AM14" s="207"/>
      <c r="AN14" s="207"/>
      <c r="AO14" s="23"/>
    </row>
    <row r="15" spans="1:42" s="15" customFormat="1" ht="24" customHeight="1" x14ac:dyDescent="0.25">
      <c r="A15" s="23"/>
      <c r="B15" s="329" t="s">
        <v>8</v>
      </c>
      <c r="C15" s="330"/>
      <c r="D15" s="330"/>
      <c r="E15" s="330"/>
      <c r="F15" s="330"/>
      <c r="G15" s="331"/>
      <c r="H15" s="356">
        <f ca="1">TODAY()-3</f>
        <v>44690</v>
      </c>
      <c r="I15" s="357"/>
      <c r="J15" s="357"/>
      <c r="K15" s="357"/>
      <c r="L15" s="357"/>
      <c r="M15" s="357"/>
      <c r="N15" s="357"/>
      <c r="O15" s="357"/>
      <c r="P15" s="357"/>
      <c r="Q15" s="357"/>
      <c r="R15" s="357"/>
      <c r="S15" s="357"/>
      <c r="T15" s="357"/>
      <c r="U15" s="358"/>
      <c r="V15" s="355" t="s">
        <v>58</v>
      </c>
      <c r="W15" s="330"/>
      <c r="X15" s="330"/>
      <c r="Y15" s="330"/>
      <c r="Z15" s="330"/>
      <c r="AA15" s="331"/>
      <c r="AB15" s="206" t="s">
        <v>61</v>
      </c>
      <c r="AC15" s="207"/>
      <c r="AD15" s="207"/>
      <c r="AE15" s="207"/>
      <c r="AF15" s="207"/>
      <c r="AG15" s="207"/>
      <c r="AH15" s="207"/>
      <c r="AI15" s="207"/>
      <c r="AJ15" s="207"/>
      <c r="AK15" s="207"/>
      <c r="AL15" s="207"/>
      <c r="AM15" s="207"/>
      <c r="AN15" s="207"/>
      <c r="AO15" s="23"/>
      <c r="AP15" s="50"/>
    </row>
    <row r="16" spans="1:42" s="15" customFormat="1" ht="24" customHeight="1" x14ac:dyDescent="0.25">
      <c r="A16" s="23"/>
      <c r="B16" s="351" t="s">
        <v>9</v>
      </c>
      <c r="C16" s="325"/>
      <c r="D16" s="325"/>
      <c r="E16" s="325"/>
      <c r="F16" s="325"/>
      <c r="G16" s="326"/>
      <c r="H16" s="206"/>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3"/>
    </row>
    <row r="17" spans="1:43" s="12" customFormat="1" ht="30" customHeight="1" x14ac:dyDescent="0.25">
      <c r="A17" s="198"/>
      <c r="B17" s="199"/>
      <c r="C17" s="199"/>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row>
    <row r="18" spans="1:43" s="17" customFormat="1" ht="37.9" customHeight="1" x14ac:dyDescent="0.25">
      <c r="A18" s="24"/>
      <c r="B18" s="282" t="s">
        <v>10</v>
      </c>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4"/>
    </row>
    <row r="19" spans="1:43" s="18" customFormat="1" ht="40.15" customHeight="1" x14ac:dyDescent="0.25">
      <c r="A19" s="25"/>
      <c r="B19" s="283" t="s">
        <v>11</v>
      </c>
      <c r="C19" s="283"/>
      <c r="D19" s="283"/>
      <c r="E19" s="283"/>
      <c r="F19" s="283"/>
      <c r="G19" s="283"/>
      <c r="H19" s="316" t="s">
        <v>41</v>
      </c>
      <c r="I19" s="297"/>
      <c r="J19" s="297"/>
      <c r="K19" s="297"/>
      <c r="L19" s="297"/>
      <c r="M19" s="297"/>
      <c r="N19" s="317" t="s">
        <v>46</v>
      </c>
      <c r="O19" s="317"/>
      <c r="P19" s="317"/>
      <c r="Q19" s="318" t="s">
        <v>53</v>
      </c>
      <c r="R19" s="318"/>
      <c r="S19" s="318"/>
      <c r="T19" s="283" t="s">
        <v>54</v>
      </c>
      <c r="U19" s="283"/>
      <c r="V19" s="283"/>
      <c r="W19" s="283"/>
      <c r="X19" s="283"/>
      <c r="Y19" s="283"/>
      <c r="Z19" s="283"/>
      <c r="AA19" s="283"/>
      <c r="AB19" s="297" t="s">
        <v>63</v>
      </c>
      <c r="AC19" s="297"/>
      <c r="AD19" s="297"/>
      <c r="AE19" s="297"/>
      <c r="AF19" s="297"/>
      <c r="AG19" s="283" t="s">
        <v>65</v>
      </c>
      <c r="AH19" s="283"/>
      <c r="AI19" s="283"/>
      <c r="AJ19" s="283"/>
      <c r="AK19" s="283"/>
      <c r="AL19" s="283"/>
      <c r="AM19" s="283"/>
      <c r="AN19" s="283"/>
      <c r="AO19" s="25"/>
    </row>
    <row r="20" spans="1:43" s="12" customFormat="1" ht="24" customHeight="1" x14ac:dyDescent="0.25">
      <c r="A20" s="22"/>
      <c r="B20" s="371" t="s">
        <v>12</v>
      </c>
      <c r="C20" s="253"/>
      <c r="D20" s="253"/>
      <c r="E20" s="253"/>
      <c r="F20" s="253"/>
      <c r="G20" s="372"/>
      <c r="H20" s="249" t="s">
        <v>42</v>
      </c>
      <c r="I20" s="250"/>
      <c r="J20" s="250"/>
      <c r="K20" s="250"/>
      <c r="L20" s="250"/>
      <c r="M20" s="251"/>
      <c r="N20" s="373" t="s">
        <v>47</v>
      </c>
      <c r="O20" s="374"/>
      <c r="P20" s="375"/>
      <c r="Q20" s="373">
        <v>30</v>
      </c>
      <c r="R20" s="374"/>
      <c r="S20" s="375"/>
      <c r="T20" s="252"/>
      <c r="U20" s="253"/>
      <c r="V20" s="253"/>
      <c r="W20" s="253"/>
      <c r="X20" s="253"/>
      <c r="Y20" s="253"/>
      <c r="Z20" s="253"/>
      <c r="AA20" s="372"/>
      <c r="AB20" s="249"/>
      <c r="AC20" s="250"/>
      <c r="AD20" s="250"/>
      <c r="AE20" s="250"/>
      <c r="AF20" s="251"/>
      <c r="AG20" s="252"/>
      <c r="AH20" s="253"/>
      <c r="AI20" s="253"/>
      <c r="AJ20" s="253"/>
      <c r="AK20" s="253"/>
      <c r="AL20" s="253"/>
      <c r="AM20" s="253"/>
      <c r="AN20" s="254"/>
      <c r="AO20" s="22"/>
    </row>
    <row r="21" spans="1:43" s="12" customFormat="1" ht="24" customHeight="1" x14ac:dyDescent="0.25">
      <c r="A21" s="22"/>
      <c r="B21" s="362" t="s">
        <v>13</v>
      </c>
      <c r="C21" s="262"/>
      <c r="D21" s="262"/>
      <c r="E21" s="262"/>
      <c r="F21" s="262"/>
      <c r="G21" s="263"/>
      <c r="H21" s="252" t="s">
        <v>43</v>
      </c>
      <c r="I21" s="253"/>
      <c r="J21" s="253"/>
      <c r="K21" s="253"/>
      <c r="L21" s="253"/>
      <c r="M21" s="254"/>
      <c r="N21" s="363" t="s">
        <v>48</v>
      </c>
      <c r="O21" s="364"/>
      <c r="P21" s="365"/>
      <c r="Q21" s="243">
        <v>35</v>
      </c>
      <c r="R21" s="244"/>
      <c r="S21" s="245"/>
      <c r="T21" s="261"/>
      <c r="U21" s="262"/>
      <c r="V21" s="262"/>
      <c r="W21" s="262"/>
      <c r="X21" s="262"/>
      <c r="Y21" s="262"/>
      <c r="Z21" s="262"/>
      <c r="AA21" s="263"/>
      <c r="AB21" s="258"/>
      <c r="AC21" s="259"/>
      <c r="AD21" s="259"/>
      <c r="AE21" s="259"/>
      <c r="AF21" s="260"/>
      <c r="AG21" s="255"/>
      <c r="AH21" s="256"/>
      <c r="AI21" s="256"/>
      <c r="AJ21" s="256"/>
      <c r="AK21" s="256"/>
      <c r="AL21" s="256"/>
      <c r="AM21" s="256"/>
      <c r="AN21" s="257"/>
      <c r="AO21" s="22"/>
    </row>
    <row r="22" spans="1:43" s="12" customFormat="1" ht="24" customHeight="1" x14ac:dyDescent="0.25">
      <c r="A22" s="22"/>
      <c r="B22" s="361" t="s">
        <v>14</v>
      </c>
      <c r="C22" s="256"/>
      <c r="D22" s="256"/>
      <c r="E22" s="256"/>
      <c r="F22" s="256"/>
      <c r="G22" s="257"/>
      <c r="H22" s="255" t="s">
        <v>44</v>
      </c>
      <c r="I22" s="256"/>
      <c r="J22" s="256"/>
      <c r="K22" s="256"/>
      <c r="L22" s="256"/>
      <c r="M22" s="257"/>
      <c r="N22" s="243" t="s">
        <v>48</v>
      </c>
      <c r="O22" s="244"/>
      <c r="P22" s="264"/>
      <c r="Q22" s="246">
        <v>12</v>
      </c>
      <c r="R22" s="247"/>
      <c r="S22" s="248"/>
      <c r="T22" s="258"/>
      <c r="U22" s="259"/>
      <c r="V22" s="259"/>
      <c r="W22" s="259"/>
      <c r="X22" s="259"/>
      <c r="Y22" s="259"/>
      <c r="Z22" s="259"/>
      <c r="AA22" s="260"/>
      <c r="AB22" s="261"/>
      <c r="AC22" s="262"/>
      <c r="AD22" s="262"/>
      <c r="AE22" s="262"/>
      <c r="AF22" s="327"/>
      <c r="AG22" s="258"/>
      <c r="AH22" s="259"/>
      <c r="AI22" s="259"/>
      <c r="AJ22" s="259"/>
      <c r="AK22" s="259"/>
      <c r="AL22" s="259"/>
      <c r="AM22" s="259"/>
      <c r="AN22" s="260"/>
      <c r="AO22" s="22"/>
    </row>
    <row r="23" spans="1:43" s="12" customFormat="1" ht="24" customHeight="1" x14ac:dyDescent="0.25">
      <c r="A23" s="22"/>
      <c r="B23" s="366"/>
      <c r="C23" s="259"/>
      <c r="D23" s="259"/>
      <c r="E23" s="259"/>
      <c r="F23" s="259"/>
      <c r="G23" s="260"/>
      <c r="H23" s="258"/>
      <c r="I23" s="259"/>
      <c r="J23" s="259"/>
      <c r="K23" s="259"/>
      <c r="L23" s="259"/>
      <c r="M23" s="260"/>
      <c r="N23" s="246"/>
      <c r="O23" s="247"/>
      <c r="P23" s="248"/>
      <c r="Q23" s="363"/>
      <c r="R23" s="364"/>
      <c r="S23" s="365"/>
      <c r="T23" s="261"/>
      <c r="U23" s="262"/>
      <c r="V23" s="262"/>
      <c r="W23" s="262"/>
      <c r="X23" s="262"/>
      <c r="Y23" s="262"/>
      <c r="Z23" s="262"/>
      <c r="AA23" s="327"/>
      <c r="AB23" s="261"/>
      <c r="AC23" s="262"/>
      <c r="AD23" s="262"/>
      <c r="AE23" s="262"/>
      <c r="AF23" s="263"/>
      <c r="AG23" s="261"/>
      <c r="AH23" s="262"/>
      <c r="AI23" s="262"/>
      <c r="AJ23" s="262"/>
      <c r="AK23" s="262"/>
      <c r="AL23" s="262"/>
      <c r="AM23" s="262"/>
      <c r="AN23" s="263"/>
      <c r="AO23" s="22"/>
    </row>
    <row r="24" spans="1:43" s="12" customFormat="1" ht="24" customHeight="1" x14ac:dyDescent="0.25">
      <c r="A24" s="22"/>
      <c r="B24" s="366"/>
      <c r="C24" s="259"/>
      <c r="D24" s="259"/>
      <c r="E24" s="259"/>
      <c r="F24" s="259"/>
      <c r="G24" s="260"/>
      <c r="H24" s="261"/>
      <c r="I24" s="262"/>
      <c r="J24" s="262"/>
      <c r="K24" s="262"/>
      <c r="L24" s="262"/>
      <c r="M24" s="263"/>
      <c r="N24" s="243"/>
      <c r="O24" s="244"/>
      <c r="P24" s="264"/>
      <c r="Q24" s="243"/>
      <c r="R24" s="244"/>
      <c r="S24" s="264"/>
      <c r="T24" s="252"/>
      <c r="U24" s="253"/>
      <c r="V24" s="253"/>
      <c r="W24" s="253"/>
      <c r="X24" s="253"/>
      <c r="Y24" s="253"/>
      <c r="Z24" s="253"/>
      <c r="AA24" s="254"/>
      <c r="AB24" s="261"/>
      <c r="AC24" s="262"/>
      <c r="AD24" s="262"/>
      <c r="AE24" s="262"/>
      <c r="AF24" s="263"/>
      <c r="AG24" s="261"/>
      <c r="AH24" s="262"/>
      <c r="AI24" s="262"/>
      <c r="AJ24" s="262"/>
      <c r="AK24" s="262"/>
      <c r="AL24" s="262"/>
      <c r="AM24" s="262"/>
      <c r="AN24" s="263"/>
      <c r="AO24" s="22"/>
    </row>
    <row r="25" spans="1:43" s="12" customFormat="1" ht="30" customHeight="1" x14ac:dyDescent="0.25">
      <c r="A25" s="198"/>
      <c r="B25" s="199"/>
      <c r="C25" s="199"/>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22"/>
    </row>
    <row r="26" spans="1:43" s="17" customFormat="1" ht="37.9" customHeight="1" x14ac:dyDescent="0.25">
      <c r="B26" s="281" t="s">
        <v>15</v>
      </c>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4"/>
    </row>
    <row r="27" spans="1:43" s="18" customFormat="1" ht="40.15" customHeight="1" x14ac:dyDescent="0.25">
      <c r="A27" s="25"/>
      <c r="B27" s="297" t="s">
        <v>16</v>
      </c>
      <c r="C27" s="297"/>
      <c r="D27" s="297"/>
      <c r="E27" s="297"/>
      <c r="F27" s="297"/>
      <c r="G27" s="297"/>
      <c r="H27" s="297" t="s">
        <v>45</v>
      </c>
      <c r="I27" s="297"/>
      <c r="J27" s="297"/>
      <c r="K27" s="297"/>
      <c r="L27" s="297"/>
      <c r="M27" s="297"/>
      <c r="N27" s="283" t="s">
        <v>49</v>
      </c>
      <c r="O27" s="283"/>
      <c r="P27" s="283"/>
      <c r="Q27" s="283"/>
      <c r="R27" s="283"/>
      <c r="S27" s="283"/>
      <c r="T27" s="283" t="s">
        <v>54</v>
      </c>
      <c r="U27" s="283"/>
      <c r="V27" s="283"/>
      <c r="W27" s="283"/>
      <c r="X27" s="283"/>
      <c r="Y27" s="283"/>
      <c r="Z27" s="283"/>
      <c r="AA27" s="283"/>
      <c r="AB27" s="297" t="s">
        <v>63</v>
      </c>
      <c r="AC27" s="297"/>
      <c r="AD27" s="297"/>
      <c r="AE27" s="297"/>
      <c r="AF27" s="297"/>
      <c r="AG27" s="283" t="s">
        <v>65</v>
      </c>
      <c r="AH27" s="283"/>
      <c r="AI27" s="283"/>
      <c r="AJ27" s="283"/>
      <c r="AK27" s="283"/>
      <c r="AL27" s="283"/>
      <c r="AM27" s="283"/>
      <c r="AN27" s="283"/>
      <c r="AO27" s="25"/>
    </row>
    <row r="28" spans="1:43" s="12" customFormat="1" ht="24" customHeight="1" x14ac:dyDescent="0.25">
      <c r="A28" s="22"/>
      <c r="B28" s="376" t="s">
        <v>17</v>
      </c>
      <c r="C28" s="311"/>
      <c r="D28" s="311"/>
      <c r="E28" s="311"/>
      <c r="F28" s="311"/>
      <c r="G28" s="312"/>
      <c r="H28" s="310"/>
      <c r="I28" s="311"/>
      <c r="J28" s="311"/>
      <c r="K28" s="311"/>
      <c r="L28" s="311"/>
      <c r="M28" s="312"/>
      <c r="N28" s="284"/>
      <c r="O28" s="285"/>
      <c r="P28" s="285"/>
      <c r="Q28" s="285"/>
      <c r="R28" s="285"/>
      <c r="S28" s="286"/>
      <c r="T28" s="368"/>
      <c r="U28" s="369"/>
      <c r="V28" s="369"/>
      <c r="W28" s="369"/>
      <c r="X28" s="369"/>
      <c r="Y28" s="369"/>
      <c r="Z28" s="369"/>
      <c r="AA28" s="370"/>
      <c r="AB28" s="310"/>
      <c r="AC28" s="311"/>
      <c r="AD28" s="311"/>
      <c r="AE28" s="311"/>
      <c r="AF28" s="312"/>
      <c r="AG28" s="284"/>
      <c r="AH28" s="285"/>
      <c r="AI28" s="285"/>
      <c r="AJ28" s="285"/>
      <c r="AK28" s="285"/>
      <c r="AL28" s="285"/>
      <c r="AM28" s="285"/>
      <c r="AN28" s="286"/>
      <c r="AO28" s="22"/>
    </row>
    <row r="29" spans="1:43" s="12" customFormat="1" ht="24" customHeight="1" x14ac:dyDescent="0.25">
      <c r="A29" s="22"/>
      <c r="B29" s="367" t="s">
        <v>18</v>
      </c>
      <c r="C29" s="285"/>
      <c r="D29" s="285"/>
      <c r="E29" s="285"/>
      <c r="F29" s="285"/>
      <c r="G29" s="286"/>
      <c r="H29" s="273"/>
      <c r="I29" s="271"/>
      <c r="J29" s="271"/>
      <c r="K29" s="271"/>
      <c r="L29" s="271"/>
      <c r="M29" s="274"/>
      <c r="N29" s="273"/>
      <c r="O29" s="271"/>
      <c r="P29" s="271"/>
      <c r="Q29" s="271"/>
      <c r="R29" s="271"/>
      <c r="S29" s="274"/>
      <c r="T29" s="368"/>
      <c r="U29" s="369"/>
      <c r="V29" s="369"/>
      <c r="W29" s="369"/>
      <c r="X29" s="369"/>
      <c r="Y29" s="369"/>
      <c r="Z29" s="369"/>
      <c r="AA29" s="370"/>
      <c r="AB29" s="273"/>
      <c r="AC29" s="271"/>
      <c r="AD29" s="271"/>
      <c r="AE29" s="271"/>
      <c r="AF29" s="272"/>
      <c r="AG29" s="270"/>
      <c r="AH29" s="271"/>
      <c r="AI29" s="271"/>
      <c r="AJ29" s="271"/>
      <c r="AK29" s="271"/>
      <c r="AL29" s="271"/>
      <c r="AM29" s="271"/>
      <c r="AN29" s="274"/>
      <c r="AO29" s="22"/>
      <c r="AQ29" s="100"/>
    </row>
    <row r="30" spans="1:43" s="12" customFormat="1" ht="25.15" customHeight="1" x14ac:dyDescent="0.25">
      <c r="A30" s="22"/>
      <c r="B30" s="270" t="s">
        <v>19</v>
      </c>
      <c r="C30" s="271"/>
      <c r="D30" s="271"/>
      <c r="E30" s="271"/>
      <c r="F30" s="271"/>
      <c r="G30" s="272"/>
      <c r="H30" s="359"/>
      <c r="I30" s="276"/>
      <c r="J30" s="276"/>
      <c r="K30" s="276"/>
      <c r="L30" s="276"/>
      <c r="M30" s="360"/>
      <c r="N30" s="359"/>
      <c r="O30" s="276"/>
      <c r="P30" s="276"/>
      <c r="Q30" s="276"/>
      <c r="R30" s="276"/>
      <c r="S30" s="277"/>
      <c r="T30" s="359"/>
      <c r="U30" s="276"/>
      <c r="V30" s="276"/>
      <c r="W30" s="276"/>
      <c r="X30" s="276"/>
      <c r="Y30" s="276"/>
      <c r="Z30" s="276"/>
      <c r="AA30" s="360"/>
      <c r="AB30" s="273"/>
      <c r="AC30" s="271"/>
      <c r="AD30" s="271"/>
      <c r="AE30" s="271"/>
      <c r="AF30" s="272"/>
      <c r="AG30" s="273"/>
      <c r="AH30" s="271"/>
      <c r="AI30" s="271"/>
      <c r="AJ30" s="271"/>
      <c r="AK30" s="271"/>
      <c r="AL30" s="271"/>
      <c r="AM30" s="271"/>
      <c r="AN30" s="274"/>
      <c r="AO30" s="22"/>
    </row>
    <row r="31" spans="1:43" s="12" customFormat="1" ht="24" customHeight="1" x14ac:dyDescent="0.25">
      <c r="A31" s="22"/>
      <c r="B31" s="275"/>
      <c r="C31" s="276"/>
      <c r="D31" s="276"/>
      <c r="E31" s="276"/>
      <c r="F31" s="276"/>
      <c r="G31" s="277"/>
      <c r="H31" s="273"/>
      <c r="I31" s="271"/>
      <c r="J31" s="271"/>
      <c r="K31" s="271"/>
      <c r="L31" s="271"/>
      <c r="M31" s="274"/>
      <c r="N31" s="284"/>
      <c r="O31" s="285"/>
      <c r="P31" s="285"/>
      <c r="Q31" s="285"/>
      <c r="R31" s="285"/>
      <c r="S31" s="286"/>
      <c r="T31" s="359"/>
      <c r="U31" s="276"/>
      <c r="V31" s="276"/>
      <c r="W31" s="276"/>
      <c r="X31" s="276"/>
      <c r="Y31" s="276"/>
      <c r="Z31" s="276"/>
      <c r="AA31" s="360"/>
      <c r="AB31" s="273"/>
      <c r="AC31" s="271"/>
      <c r="AD31" s="271"/>
      <c r="AE31" s="271"/>
      <c r="AF31" s="274"/>
      <c r="AG31" s="273"/>
      <c r="AH31" s="271"/>
      <c r="AI31" s="271"/>
      <c r="AJ31" s="271"/>
      <c r="AK31" s="271"/>
      <c r="AL31" s="271"/>
      <c r="AM31" s="271"/>
      <c r="AN31" s="274"/>
      <c r="AO31" s="22"/>
    </row>
    <row r="32" spans="1:43" s="12" customFormat="1" ht="24" customHeight="1" x14ac:dyDescent="0.25">
      <c r="A32" s="100"/>
      <c r="B32" s="270"/>
      <c r="C32" s="271"/>
      <c r="D32" s="271"/>
      <c r="E32" s="271"/>
      <c r="F32" s="271"/>
      <c r="G32" s="272"/>
      <c r="H32" s="273"/>
      <c r="I32" s="271"/>
      <c r="J32" s="271"/>
      <c r="K32" s="271"/>
      <c r="L32" s="271"/>
      <c r="M32" s="274"/>
      <c r="N32" s="273"/>
      <c r="O32" s="271"/>
      <c r="P32" s="271"/>
      <c r="Q32" s="271"/>
      <c r="R32" s="271"/>
      <c r="S32" s="274"/>
      <c r="T32" s="273"/>
      <c r="U32" s="271"/>
      <c r="V32" s="271"/>
      <c r="W32" s="271"/>
      <c r="X32" s="271"/>
      <c r="Y32" s="271"/>
      <c r="Z32" s="271"/>
      <c r="AA32" s="274"/>
      <c r="AB32" s="273"/>
      <c r="AC32" s="271"/>
      <c r="AD32" s="271"/>
      <c r="AE32" s="271"/>
      <c r="AF32" s="272"/>
      <c r="AG32" s="273"/>
      <c r="AH32" s="271"/>
      <c r="AI32" s="271"/>
      <c r="AJ32" s="271"/>
      <c r="AK32" s="271"/>
      <c r="AL32" s="271"/>
      <c r="AM32" s="271"/>
      <c r="AN32" s="274"/>
      <c r="AO32" s="22"/>
    </row>
    <row r="33" spans="1:43" s="12" customFormat="1" ht="30" customHeight="1" x14ac:dyDescent="0.25">
      <c r="A33" s="202"/>
      <c r="B33" s="203"/>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170"/>
      <c r="AO33" s="101"/>
      <c r="AP33" s="83"/>
    </row>
    <row r="34" spans="1:43" s="99" customFormat="1" ht="37.9" customHeight="1" x14ac:dyDescent="0.25">
      <c r="A34" s="167"/>
      <c r="B34" s="293" t="s">
        <v>20</v>
      </c>
      <c r="C34" s="293"/>
      <c r="D34" s="293"/>
      <c r="E34" s="293"/>
      <c r="F34" s="293"/>
      <c r="G34" s="293"/>
      <c r="H34" s="293"/>
      <c r="I34" s="293"/>
      <c r="J34" s="293"/>
      <c r="K34" s="293"/>
      <c r="L34" s="293"/>
      <c r="M34" s="293"/>
      <c r="N34" s="168"/>
      <c r="O34" s="287" t="s">
        <v>50</v>
      </c>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8"/>
      <c r="AN34" s="289"/>
    </row>
    <row r="35" spans="1:43" s="20" customFormat="1" ht="39" customHeight="1" x14ac:dyDescent="0.25">
      <c r="A35" s="19"/>
      <c r="B35" s="294" t="s">
        <v>21</v>
      </c>
      <c r="C35" s="294"/>
      <c r="D35" s="294"/>
      <c r="E35" s="294"/>
      <c r="F35" s="294"/>
      <c r="G35" s="294"/>
      <c r="H35" s="294"/>
      <c r="I35" s="294"/>
      <c r="J35" s="294"/>
      <c r="K35" s="294"/>
      <c r="L35" s="294"/>
      <c r="M35" s="294"/>
      <c r="N35" s="84"/>
      <c r="O35" s="266" t="s">
        <v>51</v>
      </c>
      <c r="P35" s="267"/>
      <c r="Q35" s="267"/>
      <c r="R35" s="267"/>
      <c r="S35" s="267"/>
      <c r="T35" s="267"/>
      <c r="U35" s="267"/>
      <c r="V35" s="268"/>
      <c r="W35" s="290" t="s">
        <v>127</v>
      </c>
      <c r="X35" s="291"/>
      <c r="Y35" s="291"/>
      <c r="Z35" s="292"/>
      <c r="AA35" s="319" t="s">
        <v>59</v>
      </c>
      <c r="AB35" s="319"/>
      <c r="AC35" s="319"/>
      <c r="AD35" s="319"/>
      <c r="AE35" s="319"/>
      <c r="AF35" s="319"/>
      <c r="AG35" s="319"/>
      <c r="AH35" s="320"/>
      <c r="AI35" s="290" t="s">
        <v>127</v>
      </c>
      <c r="AJ35" s="291"/>
      <c r="AK35" s="291"/>
      <c r="AL35" s="291"/>
      <c r="AM35" s="291"/>
      <c r="AN35" s="292"/>
    </row>
    <row r="36" spans="1:43" ht="30" customHeight="1" x14ac:dyDescent="0.25">
      <c r="A36" s="13"/>
      <c r="B36" s="164" t="s">
        <v>22</v>
      </c>
      <c r="C36" s="295" t="s">
        <v>25</v>
      </c>
      <c r="D36" s="295"/>
      <c r="E36" s="295"/>
      <c r="F36" s="295"/>
      <c r="G36" s="295"/>
      <c r="H36" s="295"/>
      <c r="I36" s="295"/>
      <c r="J36" s="295"/>
      <c r="K36" s="295"/>
      <c r="L36" s="295"/>
      <c r="M36" s="295"/>
      <c r="N36" s="160"/>
      <c r="O36" s="269" t="str">
        <f>'Bunuri de succesiune'!B12</f>
        <v>Conturi bancare</v>
      </c>
      <c r="P36" s="269"/>
      <c r="Q36" s="269"/>
      <c r="R36" s="269"/>
      <c r="S36" s="269"/>
      <c r="T36" s="269"/>
      <c r="U36" s="269"/>
      <c r="V36" s="269"/>
      <c r="W36" s="299">
        <f>'Bunuri de succesiune'!G20</f>
        <v>0</v>
      </c>
      <c r="X36" s="299"/>
      <c r="Y36" s="299"/>
      <c r="Z36" s="300"/>
      <c r="AA36" s="321" t="str">
        <f>'Pasive de succesiune'!B11</f>
        <v>Ipoteci</v>
      </c>
      <c r="AB36" s="321"/>
      <c r="AC36" s="321"/>
      <c r="AD36" s="321"/>
      <c r="AE36" s="321"/>
      <c r="AF36" s="321"/>
      <c r="AG36" s="321"/>
      <c r="AH36" s="321"/>
      <c r="AI36" s="323">
        <f>'Pasive de succesiune'!G18</f>
        <v>0</v>
      </c>
      <c r="AJ36" s="323"/>
      <c r="AK36" s="323"/>
      <c r="AL36" s="323"/>
      <c r="AM36" s="323"/>
      <c r="AN36" s="323"/>
      <c r="AO36" s="13"/>
    </row>
    <row r="37" spans="1:43" ht="30" customHeight="1" x14ac:dyDescent="0.25">
      <c r="A37" s="13"/>
      <c r="B37" s="161" t="s">
        <v>22</v>
      </c>
      <c r="C37" s="242" t="s">
        <v>26</v>
      </c>
      <c r="D37" s="242"/>
      <c r="E37" s="242"/>
      <c r="F37" s="242"/>
      <c r="G37" s="242"/>
      <c r="H37" s="242"/>
      <c r="I37" s="242"/>
      <c r="J37" s="242"/>
      <c r="K37" s="242"/>
      <c r="L37" s="242"/>
      <c r="M37" s="242"/>
      <c r="N37" s="160"/>
      <c r="O37" s="265" t="str">
        <f>'Bunuri de succesiune'!B22</f>
        <v>Investiții personale</v>
      </c>
      <c r="P37" s="265"/>
      <c r="Q37" s="265"/>
      <c r="R37" s="265"/>
      <c r="S37" s="265"/>
      <c r="T37" s="265"/>
      <c r="U37" s="265"/>
      <c r="V37" s="265"/>
      <c r="W37" s="278">
        <f>'Bunuri de succesiune'!G30</f>
        <v>0</v>
      </c>
      <c r="X37" s="278"/>
      <c r="Y37" s="278"/>
      <c r="Z37" s="301"/>
      <c r="AA37" s="265" t="str">
        <f>'Pasive de succesiune'!B21</f>
        <v>Împrumuturi personale și linii de credit</v>
      </c>
      <c r="AB37" s="265"/>
      <c r="AC37" s="265"/>
      <c r="AD37" s="265"/>
      <c r="AE37" s="265"/>
      <c r="AF37" s="265"/>
      <c r="AG37" s="265"/>
      <c r="AH37" s="265"/>
      <c r="AI37" s="278">
        <f>'Pasive de succesiune'!G28</f>
        <v>0</v>
      </c>
      <c r="AJ37" s="278"/>
      <c r="AK37" s="278"/>
      <c r="AL37" s="278"/>
      <c r="AM37" s="278"/>
      <c r="AN37" s="278"/>
      <c r="AO37" s="13"/>
    </row>
    <row r="38" spans="1:43" ht="30" customHeight="1" x14ac:dyDescent="0.25">
      <c r="A38" s="13"/>
      <c r="B38" s="159" t="s">
        <v>23</v>
      </c>
      <c r="C38" s="296" t="s">
        <v>27</v>
      </c>
      <c r="D38" s="296"/>
      <c r="E38" s="296"/>
      <c r="F38" s="296"/>
      <c r="G38" s="296"/>
      <c r="H38" s="296"/>
      <c r="I38" s="296"/>
      <c r="J38" s="296"/>
      <c r="K38" s="296"/>
      <c r="L38" s="296"/>
      <c r="M38" s="296"/>
      <c r="N38" s="160"/>
      <c r="O38" s="265" t="str">
        <f>'Bunuri de succesiune'!B32</f>
        <v>Interese comerciale</v>
      </c>
      <c r="P38" s="265"/>
      <c r="Q38" s="265"/>
      <c r="R38" s="265"/>
      <c r="S38" s="265"/>
      <c r="T38" s="265"/>
      <c r="U38" s="265"/>
      <c r="V38" s="265"/>
      <c r="W38" s="278">
        <f>'Bunuri de succesiune'!G40</f>
        <v>0</v>
      </c>
      <c r="X38" s="278"/>
      <c r="Y38" s="278"/>
      <c r="Z38" s="278"/>
      <c r="AA38" s="322" t="str">
        <f>'Pasive de succesiune'!B31</f>
        <v>Interese comerciale</v>
      </c>
      <c r="AB38" s="265"/>
      <c r="AC38" s="265"/>
      <c r="AD38" s="265"/>
      <c r="AE38" s="265"/>
      <c r="AF38" s="265"/>
      <c r="AG38" s="265"/>
      <c r="AH38" s="265"/>
      <c r="AI38" s="278">
        <f>'Pasive de succesiune'!G38</f>
        <v>0</v>
      </c>
      <c r="AJ38" s="278"/>
      <c r="AK38" s="278"/>
      <c r="AL38" s="278"/>
      <c r="AM38" s="278"/>
      <c r="AN38" s="278"/>
      <c r="AO38" s="13"/>
    </row>
    <row r="39" spans="1:43" ht="30" customHeight="1" x14ac:dyDescent="0.25">
      <c r="A39" s="13"/>
      <c r="B39" s="161" t="s">
        <v>22</v>
      </c>
      <c r="C39" s="242" t="s">
        <v>28</v>
      </c>
      <c r="D39" s="242"/>
      <c r="E39" s="242"/>
      <c r="F39" s="242"/>
      <c r="G39" s="242"/>
      <c r="H39" s="242"/>
      <c r="I39" s="242"/>
      <c r="J39" s="242"/>
      <c r="K39" s="242"/>
      <c r="L39" s="242"/>
      <c r="M39" s="242"/>
      <c r="N39" s="160"/>
      <c r="O39" s="265" t="str">
        <f>'Bunuri de succesiune'!B42</f>
        <v>Imobiliare</v>
      </c>
      <c r="P39" s="265"/>
      <c r="Q39" s="265"/>
      <c r="R39" s="265"/>
      <c r="S39" s="265"/>
      <c r="T39" s="265"/>
      <c r="U39" s="265"/>
      <c r="V39" s="265"/>
      <c r="W39" s="278">
        <f>'Bunuri de succesiune'!G50</f>
        <v>0</v>
      </c>
      <c r="X39" s="278"/>
      <c r="Y39" s="278"/>
      <c r="Z39" s="301"/>
      <c r="AA39" s="265" t="str">
        <f>'Pasive de succesiune'!B41</f>
        <v>Carduri de credit</v>
      </c>
      <c r="AB39" s="265"/>
      <c r="AC39" s="265"/>
      <c r="AD39" s="265"/>
      <c r="AE39" s="265"/>
      <c r="AF39" s="265"/>
      <c r="AG39" s="265"/>
      <c r="AH39" s="265"/>
      <c r="AI39" s="278">
        <f>'Pasive de succesiune'!G48</f>
        <v>0</v>
      </c>
      <c r="AJ39" s="278"/>
      <c r="AK39" s="278"/>
      <c r="AL39" s="278"/>
      <c r="AM39" s="278"/>
      <c r="AN39" s="278"/>
      <c r="AO39" s="13"/>
    </row>
    <row r="40" spans="1:43" ht="30" customHeight="1" x14ac:dyDescent="0.25">
      <c r="A40" s="13"/>
      <c r="B40" s="162" t="s">
        <v>22</v>
      </c>
      <c r="C40" s="242" t="s">
        <v>29</v>
      </c>
      <c r="D40" s="242"/>
      <c r="E40" s="242"/>
      <c r="F40" s="242"/>
      <c r="G40" s="242"/>
      <c r="H40" s="242"/>
      <c r="I40" s="242"/>
      <c r="J40" s="242"/>
      <c r="K40" s="242"/>
      <c r="L40" s="242"/>
      <c r="M40" s="242"/>
      <c r="N40" s="160"/>
      <c r="O40" s="265" t="str">
        <f>'Bunuri de succesiune'!B52</f>
        <v>Planuri de pensii</v>
      </c>
      <c r="P40" s="265"/>
      <c r="Q40" s="265"/>
      <c r="R40" s="265"/>
      <c r="S40" s="265"/>
      <c r="T40" s="265"/>
      <c r="U40" s="265"/>
      <c r="V40" s="265"/>
      <c r="W40" s="278">
        <f>'Bunuri de succesiune'!G60</f>
        <v>0</v>
      </c>
      <c r="X40" s="278"/>
      <c r="Y40" s="278"/>
      <c r="Z40" s="301"/>
      <c r="AA40" s="265" t="str">
        <f>'Pasive de succesiune'!B51</f>
        <v>Alte pasive</v>
      </c>
      <c r="AB40" s="265"/>
      <c r="AC40" s="265"/>
      <c r="AD40" s="265"/>
      <c r="AE40" s="265"/>
      <c r="AF40" s="265"/>
      <c r="AG40" s="265"/>
      <c r="AH40" s="265"/>
      <c r="AI40" s="278">
        <f>'Pasive de succesiune'!G58</f>
        <v>0</v>
      </c>
      <c r="AJ40" s="278"/>
      <c r="AK40" s="278"/>
      <c r="AL40" s="278"/>
      <c r="AM40" s="278"/>
      <c r="AN40" s="278"/>
      <c r="AO40" s="13"/>
      <c r="AP40" s="169"/>
    </row>
    <row r="41" spans="1:43" ht="30" customHeight="1" x14ac:dyDescent="0.25">
      <c r="A41" s="13"/>
      <c r="B41" s="161" t="s">
        <v>22</v>
      </c>
      <c r="C41" s="242" t="s">
        <v>30</v>
      </c>
      <c r="D41" s="242"/>
      <c r="E41" s="242"/>
      <c r="F41" s="242"/>
      <c r="G41" s="242"/>
      <c r="H41" s="242"/>
      <c r="I41" s="242"/>
      <c r="J41" s="242"/>
      <c r="K41" s="242"/>
      <c r="L41" s="242"/>
      <c r="M41" s="242"/>
      <c r="N41" s="160"/>
      <c r="O41" s="265" t="str">
        <f>'Bunuri de succesiune'!B62</f>
        <v>Asigurare</v>
      </c>
      <c r="P41" s="265"/>
      <c r="Q41" s="265"/>
      <c r="R41" s="265"/>
      <c r="S41" s="265"/>
      <c r="T41" s="265"/>
      <c r="U41" s="265"/>
      <c r="V41" s="265"/>
      <c r="W41" s="278">
        <f>'Bunuri de succesiune'!G70</f>
        <v>0</v>
      </c>
      <c r="X41" s="278"/>
      <c r="Y41" s="278"/>
      <c r="Z41" s="301"/>
      <c r="AA41" s="304"/>
      <c r="AB41" s="305"/>
      <c r="AC41" s="305"/>
      <c r="AD41" s="305"/>
      <c r="AE41" s="305"/>
      <c r="AF41" s="305"/>
      <c r="AG41" s="305"/>
      <c r="AH41" s="306"/>
      <c r="AI41" s="314"/>
      <c r="AJ41" s="278"/>
      <c r="AK41" s="278"/>
      <c r="AL41" s="278"/>
      <c r="AM41" s="278"/>
      <c r="AN41" s="313"/>
      <c r="AO41" s="13"/>
      <c r="AP41" s="165"/>
      <c r="AQ41" s="165"/>
    </row>
    <row r="42" spans="1:43" ht="30" customHeight="1" x14ac:dyDescent="0.25">
      <c r="A42" s="13"/>
      <c r="B42" s="161" t="s">
        <v>22</v>
      </c>
      <c r="C42" s="242" t="s">
        <v>31</v>
      </c>
      <c r="D42" s="242"/>
      <c r="E42" s="242"/>
      <c r="F42" s="242"/>
      <c r="G42" s="242"/>
      <c r="H42" s="242"/>
      <c r="I42" s="242"/>
      <c r="J42" s="242"/>
      <c r="K42" s="242"/>
      <c r="L42" s="242"/>
      <c r="M42" s="242"/>
      <c r="N42" s="160"/>
      <c r="O42" s="265" t="str">
        <f>'Bunuri de succesiune'!B72</f>
        <v>Împrumuturi private și ipoteci</v>
      </c>
      <c r="P42" s="265"/>
      <c r="Q42" s="265"/>
      <c r="R42" s="265"/>
      <c r="S42" s="265"/>
      <c r="T42" s="265"/>
      <c r="U42" s="265"/>
      <c r="V42" s="265"/>
      <c r="W42" s="278">
        <f>'Bunuri de succesiune'!G80</f>
        <v>0</v>
      </c>
      <c r="X42" s="278"/>
      <c r="Y42" s="278"/>
      <c r="Z42" s="301"/>
      <c r="AA42" s="304"/>
      <c r="AB42" s="305"/>
      <c r="AC42" s="305"/>
      <c r="AD42" s="305"/>
      <c r="AE42" s="305"/>
      <c r="AF42" s="305"/>
      <c r="AG42" s="305"/>
      <c r="AH42" s="306"/>
      <c r="AI42" s="314"/>
      <c r="AJ42" s="278"/>
      <c r="AK42" s="278"/>
      <c r="AL42" s="278"/>
      <c r="AM42" s="278"/>
      <c r="AN42" s="313"/>
      <c r="AO42" s="13"/>
      <c r="AQ42" s="165"/>
    </row>
    <row r="43" spans="1:43" ht="30" customHeight="1" x14ac:dyDescent="0.25">
      <c r="A43" s="13"/>
      <c r="B43" s="162" t="s">
        <v>22</v>
      </c>
      <c r="C43" s="242" t="s">
        <v>32</v>
      </c>
      <c r="D43" s="242"/>
      <c r="E43" s="242"/>
      <c r="F43" s="242"/>
      <c r="G43" s="242"/>
      <c r="H43" s="242"/>
      <c r="I43" s="242"/>
      <c r="J43" s="242"/>
      <c r="K43" s="242"/>
      <c r="L43" s="242"/>
      <c r="M43" s="242"/>
      <c r="N43" s="160"/>
      <c r="O43" s="265" t="str">
        <f>'Bunuri de succesiune'!B82</f>
        <v>Alte interese pentru patrimoniu și fiducie</v>
      </c>
      <c r="P43" s="265"/>
      <c r="Q43" s="265"/>
      <c r="R43" s="265"/>
      <c r="S43" s="265"/>
      <c r="T43" s="265"/>
      <c r="U43" s="265"/>
      <c r="V43" s="265"/>
      <c r="W43" s="278">
        <f>'Bunuri de succesiune'!G90</f>
        <v>0</v>
      </c>
      <c r="X43" s="278"/>
      <c r="Y43" s="278"/>
      <c r="Z43" s="301"/>
      <c r="AA43" s="304"/>
      <c r="AB43" s="305"/>
      <c r="AC43" s="305"/>
      <c r="AD43" s="305"/>
      <c r="AE43" s="305"/>
      <c r="AF43" s="305"/>
      <c r="AG43" s="305"/>
      <c r="AH43" s="306"/>
      <c r="AI43" s="278"/>
      <c r="AJ43" s="278"/>
      <c r="AK43" s="278"/>
      <c r="AL43" s="278"/>
      <c r="AM43" s="313"/>
      <c r="AN43" s="197"/>
      <c r="AO43" s="13"/>
    </row>
    <row r="44" spans="1:43" ht="30" customHeight="1" x14ac:dyDescent="0.25">
      <c r="A44" s="13"/>
      <c r="B44" s="163" t="s">
        <v>23</v>
      </c>
      <c r="C44" s="242" t="s">
        <v>33</v>
      </c>
      <c r="D44" s="242"/>
      <c r="E44" s="242"/>
      <c r="F44" s="242"/>
      <c r="G44" s="242"/>
      <c r="H44" s="242"/>
      <c r="I44" s="242"/>
      <c r="J44" s="242"/>
      <c r="K44" s="242"/>
      <c r="L44" s="242"/>
      <c r="M44" s="242"/>
      <c r="N44" s="160"/>
      <c r="O44" s="265" t="str">
        <f>'Bunuri de succesiune'!B92</f>
        <v>Bunuri personale și alte bunuri</v>
      </c>
      <c r="P44" s="265"/>
      <c r="Q44" s="265"/>
      <c r="R44" s="265"/>
      <c r="S44" s="265"/>
      <c r="T44" s="265"/>
      <c r="U44" s="265"/>
      <c r="V44" s="265"/>
      <c r="W44" s="278">
        <f>'Bunuri de succesiune'!G100</f>
        <v>0</v>
      </c>
      <c r="X44" s="278"/>
      <c r="Y44" s="278"/>
      <c r="Z44" s="279"/>
      <c r="AA44" s="307"/>
      <c r="AB44" s="307"/>
      <c r="AC44" s="307"/>
      <c r="AD44" s="307"/>
      <c r="AE44" s="307"/>
      <c r="AF44" s="307"/>
      <c r="AG44" s="307"/>
      <c r="AH44" s="308"/>
      <c r="AI44" s="314"/>
      <c r="AJ44" s="278"/>
      <c r="AK44" s="278"/>
      <c r="AL44" s="278"/>
      <c r="AM44" s="278"/>
      <c r="AN44" s="278"/>
      <c r="AO44" s="13"/>
    </row>
    <row r="45" spans="1:43" ht="30" customHeight="1" x14ac:dyDescent="0.25">
      <c r="A45" s="13"/>
      <c r="B45" s="161" t="s">
        <v>24</v>
      </c>
      <c r="C45" s="280" t="s">
        <v>34</v>
      </c>
      <c r="D45" s="280"/>
      <c r="E45" s="280"/>
      <c r="F45" s="280"/>
      <c r="G45" s="280"/>
      <c r="H45" s="280"/>
      <c r="I45" s="280"/>
      <c r="J45" s="280"/>
      <c r="K45" s="280"/>
      <c r="L45" s="280"/>
      <c r="M45" s="280"/>
      <c r="N45" s="160"/>
      <c r="O45" s="298" t="s">
        <v>52</v>
      </c>
      <c r="P45" s="298"/>
      <c r="Q45" s="298"/>
      <c r="R45" s="298"/>
      <c r="S45" s="298"/>
      <c r="T45" s="298"/>
      <c r="U45" s="298"/>
      <c r="V45" s="298"/>
      <c r="W45" s="302">
        <f>'Bunuri de succesiune'!G10</f>
        <v>0</v>
      </c>
      <c r="X45" s="302"/>
      <c r="Y45" s="302"/>
      <c r="Z45" s="303"/>
      <c r="AA45" s="309" t="s">
        <v>60</v>
      </c>
      <c r="AB45" s="309"/>
      <c r="AC45" s="309"/>
      <c r="AD45" s="309"/>
      <c r="AE45" s="309"/>
      <c r="AF45" s="309"/>
      <c r="AG45" s="309"/>
      <c r="AH45" s="309"/>
      <c r="AI45" s="315">
        <f>SUM(AI36:AN44)</f>
        <v>0</v>
      </c>
      <c r="AJ45" s="315"/>
      <c r="AK45" s="315"/>
      <c r="AL45" s="315"/>
      <c r="AM45" s="315"/>
      <c r="AN45" s="315"/>
      <c r="AO45" s="13"/>
    </row>
    <row r="46" spans="1:43" s="21" customFormat="1" ht="18" customHeight="1" x14ac:dyDescent="0.25">
      <c r="AA46" s="166"/>
    </row>
    <row r="47" spans="1:43" s="21" customFormat="1" ht="18" customHeight="1" x14ac:dyDescent="0.25">
      <c r="AC47" s="158"/>
      <c r="AD47" s="158"/>
      <c r="AE47" s="158"/>
    </row>
    <row r="48" spans="1:43" s="21" customFormat="1" ht="18" customHeight="1" x14ac:dyDescent="0.25">
      <c r="AC48" s="158"/>
      <c r="AD48" s="158"/>
      <c r="AE48" s="158"/>
    </row>
    <row r="49" spans="31:36" s="21" customFormat="1" ht="18" customHeight="1" x14ac:dyDescent="0.25">
      <c r="AE49" s="158"/>
    </row>
    <row r="50" spans="31:36" s="21" customFormat="1" ht="18" customHeight="1" x14ac:dyDescent="0.25"/>
    <row r="51" spans="31:36" s="21" customFormat="1" ht="18" customHeight="1" x14ac:dyDescent="0.25"/>
    <row r="52" spans="31:36" s="21" customFormat="1" ht="18" customHeight="1" x14ac:dyDescent="0.25"/>
    <row r="53" spans="31:36" s="21" customFormat="1" ht="18" customHeight="1" x14ac:dyDescent="0.25"/>
    <row r="54" spans="31:36" s="21" customFormat="1" ht="18" customHeight="1" x14ac:dyDescent="0.25">
      <c r="AJ54" s="166"/>
    </row>
    <row r="55" spans="31:36" s="21" customFormat="1" ht="18" customHeight="1" x14ac:dyDescent="0.25"/>
    <row r="56" spans="31:36" s="21" customFormat="1" ht="18" customHeight="1" x14ac:dyDescent="0.25"/>
    <row r="57" spans="31:36" s="21" customFormat="1" ht="18" customHeight="1" x14ac:dyDescent="0.25"/>
    <row r="58" spans="31:36" s="21" customFormat="1" ht="18" customHeight="1" x14ac:dyDescent="0.25"/>
    <row r="59" spans="31:36" s="21" customFormat="1" ht="18" customHeight="1" x14ac:dyDescent="0.25"/>
    <row r="60" spans="31:36" s="21" customFormat="1" ht="18" customHeight="1" x14ac:dyDescent="0.25"/>
    <row r="61" spans="31:36" s="21" customFormat="1" ht="18" customHeight="1" x14ac:dyDescent="0.25"/>
    <row r="62" spans="31:36" s="21" customFormat="1" ht="18" customHeight="1" x14ac:dyDescent="0.25"/>
    <row r="63" spans="31:36" s="21" customFormat="1" ht="18" customHeight="1" x14ac:dyDescent="0.25"/>
    <row r="64" spans="31:36" s="21" customFormat="1" ht="18" customHeight="1" x14ac:dyDescent="0.25"/>
    <row r="65" s="21" customFormat="1" ht="18" customHeight="1" x14ac:dyDescent="0.25"/>
  </sheetData>
  <sheetProtection selectLockedCells="1"/>
  <mergeCells count="164">
    <mergeCell ref="B20:G20"/>
    <mergeCell ref="N20:P20"/>
    <mergeCell ref="B28:G28"/>
    <mergeCell ref="H28:M28"/>
    <mergeCell ref="T28:AA28"/>
    <mergeCell ref="B30:G30"/>
    <mergeCell ref="H30:M30"/>
    <mergeCell ref="T30:AA30"/>
    <mergeCell ref="T20:AA20"/>
    <mergeCell ref="B27:G27"/>
    <mergeCell ref="H27:M27"/>
    <mergeCell ref="Q20:S20"/>
    <mergeCell ref="H31:M31"/>
    <mergeCell ref="T31:AA31"/>
    <mergeCell ref="B22:G22"/>
    <mergeCell ref="B21:G21"/>
    <mergeCell ref="Q23:S23"/>
    <mergeCell ref="Q24:S24"/>
    <mergeCell ref="T21:AA21"/>
    <mergeCell ref="T22:AA22"/>
    <mergeCell ref="T23:AA23"/>
    <mergeCell ref="B24:G24"/>
    <mergeCell ref="B23:G23"/>
    <mergeCell ref="N21:P21"/>
    <mergeCell ref="B29:G29"/>
    <mergeCell ref="H29:M29"/>
    <mergeCell ref="T29:AA29"/>
    <mergeCell ref="T24:AA24"/>
    <mergeCell ref="N27:S27"/>
    <mergeCell ref="N28:S28"/>
    <mergeCell ref="N29:S29"/>
    <mergeCell ref="N30:S30"/>
    <mergeCell ref="N31:S31"/>
    <mergeCell ref="B12:G12"/>
    <mergeCell ref="V12:AA12"/>
    <mergeCell ref="H12:U12"/>
    <mergeCell ref="AB12:AE12"/>
    <mergeCell ref="B14:G14"/>
    <mergeCell ref="H14:U14"/>
    <mergeCell ref="V14:AA14"/>
    <mergeCell ref="B16:G16"/>
    <mergeCell ref="B13:G13"/>
    <mergeCell ref="H13:U13"/>
    <mergeCell ref="V13:AA13"/>
    <mergeCell ref="B15:G15"/>
    <mergeCell ref="H15:U15"/>
    <mergeCell ref="V15:AA15"/>
    <mergeCell ref="B1:AE1"/>
    <mergeCell ref="B10:G10"/>
    <mergeCell ref="B11:G11"/>
    <mergeCell ref="AF1:AN1"/>
    <mergeCell ref="B7:G7"/>
    <mergeCell ref="B8:G8"/>
    <mergeCell ref="H7:AN7"/>
    <mergeCell ref="H8:AN8"/>
    <mergeCell ref="H10:AN10"/>
    <mergeCell ref="H11:AN11"/>
    <mergeCell ref="B2:AN6"/>
    <mergeCell ref="H19:M19"/>
    <mergeCell ref="N19:P19"/>
    <mergeCell ref="Q19:S19"/>
    <mergeCell ref="T19:AA19"/>
    <mergeCell ref="B19:G19"/>
    <mergeCell ref="AI12:AN12"/>
    <mergeCell ref="AI40:AN40"/>
    <mergeCell ref="AI41:AN41"/>
    <mergeCell ref="AI42:AN42"/>
    <mergeCell ref="AI37:AN37"/>
    <mergeCell ref="AI38:AN38"/>
    <mergeCell ref="W35:Z35"/>
    <mergeCell ref="AA35:AH35"/>
    <mergeCell ref="AA36:AH36"/>
    <mergeCell ref="AA37:AH37"/>
    <mergeCell ref="AA38:AH38"/>
    <mergeCell ref="AA39:AH39"/>
    <mergeCell ref="AI36:AN36"/>
    <mergeCell ref="AF12:AH12"/>
    <mergeCell ref="AB20:AF20"/>
    <mergeCell ref="AB21:AF21"/>
    <mergeCell ref="AB22:AF22"/>
    <mergeCell ref="AB23:AF23"/>
    <mergeCell ref="AB24:AF24"/>
    <mergeCell ref="AB28:AF28"/>
    <mergeCell ref="AB29:AF29"/>
    <mergeCell ref="AB31:AF31"/>
    <mergeCell ref="AB19:AF19"/>
    <mergeCell ref="AI43:AM43"/>
    <mergeCell ref="AI44:AN44"/>
    <mergeCell ref="AI45:AN45"/>
    <mergeCell ref="AI39:AN39"/>
    <mergeCell ref="AB32:AF32"/>
    <mergeCell ref="AG19:AN19"/>
    <mergeCell ref="N32:S32"/>
    <mergeCell ref="AB30:AF30"/>
    <mergeCell ref="AB27:AF27"/>
    <mergeCell ref="O45:V45"/>
    <mergeCell ref="T27:AA27"/>
    <mergeCell ref="T32:AA32"/>
    <mergeCell ref="W36:Z36"/>
    <mergeCell ref="W37:Z37"/>
    <mergeCell ref="W38:Z38"/>
    <mergeCell ref="W39:Z39"/>
    <mergeCell ref="W40:Z40"/>
    <mergeCell ref="O40:V40"/>
    <mergeCell ref="O41:V41"/>
    <mergeCell ref="O42:V42"/>
    <mergeCell ref="W45:Z45"/>
    <mergeCell ref="AA40:AH40"/>
    <mergeCell ref="AA41:AH41"/>
    <mergeCell ref="AA42:AH42"/>
    <mergeCell ref="AA43:AH43"/>
    <mergeCell ref="AA44:AH44"/>
    <mergeCell ref="AA45:AH45"/>
    <mergeCell ref="W41:Z41"/>
    <mergeCell ref="W42:Z42"/>
    <mergeCell ref="W43:Z43"/>
    <mergeCell ref="W44:Z44"/>
    <mergeCell ref="C45:M45"/>
    <mergeCell ref="B26:AN26"/>
    <mergeCell ref="B18:AN18"/>
    <mergeCell ref="AG27:AN27"/>
    <mergeCell ref="AG28:AN28"/>
    <mergeCell ref="AG29:AN29"/>
    <mergeCell ref="AG30:AN30"/>
    <mergeCell ref="AG31:AN31"/>
    <mergeCell ref="AG32:AN32"/>
    <mergeCell ref="O34:AN34"/>
    <mergeCell ref="AI35:AN35"/>
    <mergeCell ref="B34:M34"/>
    <mergeCell ref="B35:M35"/>
    <mergeCell ref="C36:M36"/>
    <mergeCell ref="C37:M37"/>
    <mergeCell ref="C38:M38"/>
    <mergeCell ref="C39:M39"/>
    <mergeCell ref="AG20:AN20"/>
    <mergeCell ref="AG21:AN21"/>
    <mergeCell ref="AG22:AN22"/>
    <mergeCell ref="AG23:AN23"/>
    <mergeCell ref="AG24:AN24"/>
    <mergeCell ref="O43:V43"/>
    <mergeCell ref="C42:M42"/>
    <mergeCell ref="C43:M43"/>
    <mergeCell ref="C44:M44"/>
    <mergeCell ref="Q21:S21"/>
    <mergeCell ref="Q22:S22"/>
    <mergeCell ref="H20:M20"/>
    <mergeCell ref="H21:M21"/>
    <mergeCell ref="H22:M22"/>
    <mergeCell ref="H23:M23"/>
    <mergeCell ref="H24:M24"/>
    <mergeCell ref="N22:P22"/>
    <mergeCell ref="N23:P23"/>
    <mergeCell ref="N24:P24"/>
    <mergeCell ref="O44:V44"/>
    <mergeCell ref="O37:V37"/>
    <mergeCell ref="O38:V38"/>
    <mergeCell ref="O39:V39"/>
    <mergeCell ref="O35:V35"/>
    <mergeCell ref="O36:V36"/>
    <mergeCell ref="C40:M40"/>
    <mergeCell ref="C41:M41"/>
    <mergeCell ref="B32:G32"/>
    <mergeCell ref="H32:M32"/>
    <mergeCell ref="B31:G31"/>
  </mergeCells>
  <conditionalFormatting sqref="O45">
    <cfRule type="cellIs" dxfId="267" priority="46" operator="equal">
      <formula>"✖"</formula>
    </cfRule>
  </conditionalFormatting>
  <conditionalFormatting sqref="O45">
    <cfRule type="cellIs" dxfId="266" priority="45" operator="equal">
      <formula>"✔"</formula>
    </cfRule>
  </conditionalFormatting>
  <conditionalFormatting sqref="O40:O44">
    <cfRule type="cellIs" dxfId="265" priority="48" operator="equal">
      <formula>"✖"</formula>
    </cfRule>
  </conditionalFormatting>
  <conditionalFormatting sqref="O40:O44">
    <cfRule type="cellIs" dxfId="264" priority="47" operator="equal">
      <formula>"✔"</formula>
    </cfRule>
  </conditionalFormatting>
  <conditionalFormatting sqref="B37">
    <cfRule type="cellIs" dxfId="263" priority="42" operator="equal">
      <formula>"✖"</formula>
    </cfRule>
  </conditionalFormatting>
  <conditionalFormatting sqref="B37">
    <cfRule type="cellIs" dxfId="262" priority="41" operator="equal">
      <formula>"✔"</formula>
    </cfRule>
  </conditionalFormatting>
  <conditionalFormatting sqref="B45">
    <cfRule type="cellIs" dxfId="261" priority="34" operator="equal">
      <formula>"✖"</formula>
    </cfRule>
  </conditionalFormatting>
  <conditionalFormatting sqref="B45">
    <cfRule type="cellIs" dxfId="260" priority="33" operator="equal">
      <formula>"✔"</formula>
    </cfRule>
  </conditionalFormatting>
  <conditionalFormatting sqref="B36">
    <cfRule type="cellIs" dxfId="259" priority="44" operator="equal">
      <formula>"✖"</formula>
    </cfRule>
  </conditionalFormatting>
  <conditionalFormatting sqref="B36">
    <cfRule type="cellIs" dxfId="258" priority="43" operator="equal">
      <formula>"✔"</formula>
    </cfRule>
  </conditionalFormatting>
  <conditionalFormatting sqref="B38">
    <cfRule type="cellIs" dxfId="257" priority="40" operator="equal">
      <formula>"✖"</formula>
    </cfRule>
  </conditionalFormatting>
  <conditionalFormatting sqref="B38">
    <cfRule type="cellIs" dxfId="256" priority="39" operator="equal">
      <formula>"✔"</formula>
    </cfRule>
  </conditionalFormatting>
  <conditionalFormatting sqref="B43">
    <cfRule type="cellIs" dxfId="255" priority="5" operator="equal">
      <formula>"✔"</formula>
    </cfRule>
  </conditionalFormatting>
  <conditionalFormatting sqref="AA45">
    <cfRule type="cellIs" dxfId="254" priority="1" operator="equal">
      <formula>"✔"</formula>
    </cfRule>
  </conditionalFormatting>
  <conditionalFormatting sqref="B39">
    <cfRule type="cellIs" dxfId="253" priority="20" operator="equal">
      <formula>"✖"</formula>
    </cfRule>
  </conditionalFormatting>
  <conditionalFormatting sqref="B39">
    <cfRule type="cellIs" dxfId="252" priority="19" operator="equal">
      <formula>"✔"</formula>
    </cfRule>
  </conditionalFormatting>
  <conditionalFormatting sqref="B44">
    <cfRule type="cellIs" dxfId="251" priority="8" operator="equal">
      <formula>"✖"</formula>
    </cfRule>
  </conditionalFormatting>
  <conditionalFormatting sqref="B44">
    <cfRule type="cellIs" dxfId="250" priority="7" operator="equal">
      <formula>"✔"</formula>
    </cfRule>
  </conditionalFormatting>
  <conditionalFormatting sqref="AA40:AA44">
    <cfRule type="cellIs" dxfId="249" priority="4" operator="equal">
      <formula>"✖"</formula>
    </cfRule>
  </conditionalFormatting>
  <conditionalFormatting sqref="AA40:AA44">
    <cfRule type="cellIs" dxfId="248" priority="3" operator="equal">
      <formula>"✔"</formula>
    </cfRule>
  </conditionalFormatting>
  <conditionalFormatting sqref="B40">
    <cfRule type="cellIs" dxfId="247" priority="14" operator="equal">
      <formula>"✖"</formula>
    </cfRule>
  </conditionalFormatting>
  <conditionalFormatting sqref="B40">
    <cfRule type="cellIs" dxfId="246" priority="13" operator="equal">
      <formula>"✔"</formula>
    </cfRule>
  </conditionalFormatting>
  <conditionalFormatting sqref="B41">
    <cfRule type="cellIs" dxfId="245" priority="12" operator="equal">
      <formula>"✖"</formula>
    </cfRule>
  </conditionalFormatting>
  <conditionalFormatting sqref="B41">
    <cfRule type="cellIs" dxfId="244" priority="11" operator="equal">
      <formula>"✔"</formula>
    </cfRule>
  </conditionalFormatting>
  <conditionalFormatting sqref="B42">
    <cfRule type="cellIs" dxfId="243" priority="10" operator="equal">
      <formula>"✖"</formula>
    </cfRule>
  </conditionalFormatting>
  <conditionalFormatting sqref="B42">
    <cfRule type="cellIs" dxfId="242" priority="9" operator="equal">
      <formula>"✔"</formula>
    </cfRule>
  </conditionalFormatting>
  <conditionalFormatting sqref="B43">
    <cfRule type="cellIs" dxfId="241" priority="6" operator="equal">
      <formula>"✖"</formula>
    </cfRule>
  </conditionalFormatting>
  <conditionalFormatting sqref="AA45">
    <cfRule type="cellIs" dxfId="240" priority="2" operator="equal">
      <formula>"✖"</formula>
    </cfRule>
  </conditionalFormatting>
  <dataValidations count="4">
    <dataValidation allowBlank="1" showInputMessage="1" showErrorMessage="1" promptTitle="Inventar de succesiune" prompt="Utilizați acest șablon pentru a stabili valoarea totală a bunurilor defunctului, astfel încât orice dispută asupra testamentului să poată fi soluționată mai ușor. Pot exista variații la cantitatea de detalii incluse și valorile ar putea fi estimate." sqref="A1" xr:uid="{474D8008-490C-480D-8006-F6938140F8DD}"/>
    <dataValidation type="list" allowBlank="1" showInputMessage="1" showErrorMessage="1" sqref="N20:P24" xr:uid="{8C022B99-10A6-47DB-861E-889B368F8157}">
      <formula1>"Da,Nu"</formula1>
    </dataValidation>
    <dataValidation type="list" allowBlank="1" showInputMessage="1" showErrorMessage="1" sqref="B36:B45" xr:uid="{4B834EE2-DE62-4201-9130-12392D7E5222}">
      <formula1>"✔,✖,☐"</formula1>
    </dataValidation>
    <dataValidation allowBlank="1" showInputMessage="1" showErrorMessage="1" promptTitle="Numai cu titlu informativ" prompt="Toate aceste valori sunt calculate pe baza intrărilor dvs. în foile de lucru Active de succesiune și Pasive de succesiune._x000a__x000a_(Sfat: faceți clic pe capul contului pentru a naviga rapid la secțiune)" sqref="O34:O45 AJ39:AL39 P35:AI45" xr:uid="{AE8D090D-5329-46C3-B1F9-C1A3B4AAAF30}"/>
  </dataValidations>
  <hyperlinks>
    <hyperlink ref="O36:V36" location="'Bunuri de succesiune'!B13" tooltip="Conturi bancare" display="'Probate Assets'!B13" xr:uid="{D418E029-F579-46D9-BEAE-0723B5C162F9}"/>
    <hyperlink ref="O37:V37" location="'Bunuri de succesiune'!B24" tooltip="Investiții personale" display="'Probate Assets'!B24" xr:uid="{CA0AA33A-B9B7-42A9-B5EF-41BBA84A0FCF}"/>
    <hyperlink ref="O38:V38" location="'Bunuri de succesiune'!B35" tooltip="Interese comerciale" display="'Probate Assets'!B35" xr:uid="{B1EA43EE-FECA-4667-A254-19ADCE1D4A45}"/>
    <hyperlink ref="O39:V39" location="'Bunuri de succesiune'!B46" tooltip="Imobiliare" display="'Probate Assets'!B46" xr:uid="{CA6DF084-385E-4D6E-B886-392BFCE25BB2}"/>
    <hyperlink ref="O40:V40" location="'Bunuri de succesiune'!B57" tooltip="Planuri de pensie" display="'Probate Assets'!B57" xr:uid="{A36181BC-7D72-43A4-B074-CE59CDD53A65}"/>
    <hyperlink ref="O41:V41" location="'Bunuri de succesiune'!B68" tooltip="Asigurări" display="'Probate Assets'!B68" xr:uid="{38BF7539-A48C-4B85-9963-A7E83E75687A}"/>
    <hyperlink ref="O42:V42" location="'Bunuri de succesiune'!B79" tooltip="Împrumuturi private și ipoteci" display="'Probate Assets'!B79" xr:uid="{2B128755-E98E-4F05-9B42-EF90FD5CC902}"/>
    <hyperlink ref="O43:V43" location="'Bunuri de succesiune'!B90" tooltip="Alte interese pentru patrimoniu și fiducie" display="'Probate Assets'!B90" xr:uid="{46EAF59D-BDFF-4814-8323-DCDB6B3FF410}"/>
    <hyperlink ref="O44:V44" location="'Bunuri de succesiune'!B101" tooltip="Bunuri personale și alte bunuri" display="'Probate Assets'!B101" xr:uid="{C1919FE6-9B1B-48A6-AEAE-84C2847307BE}"/>
    <hyperlink ref="AA36:AH36" location="'Pasive de succesiune'!B13" tooltip="Ipoteci" display="'Probate Liabilities'!B13" xr:uid="{EBF771BB-EC05-497C-96B0-7A2087B549F2}"/>
    <hyperlink ref="AA37:AH37" location="'Pasive de succesiune'!B23" tooltip="Împrumuturi personale și linii de credit" display="'Probate Liabilities'!B23" xr:uid="{73B4491B-FED7-457E-B11D-510F9A46425E}"/>
    <hyperlink ref="AA38:AH38" location="'Pasive de succesiune'!B33" tooltip="Interese comerciale" display="'Probate Liabilities'!B33" xr:uid="{5FF65349-0383-40B6-B11C-94DA14D3A90B}"/>
    <hyperlink ref="AA39:AH39" location="'Pasive de succesiune'!B43" tooltip="Carduri de credit" display="'Probate Liabilities'!B43" xr:uid="{08813FB0-8A6B-403A-88E8-6C31571A70CD}"/>
    <hyperlink ref="AA40:AH40" location="'Pasive de succesiune'!B53" tooltip="Alte pasive" display="'Probate Liabilities'!B53" xr:uid="{B2A56E4E-64AF-42D4-963A-75C291E1501A}"/>
  </hyperlinks>
  <pageMargins left="0.7" right="0.7" top="0.75" bottom="0.75" header="0.3" footer="0.3"/>
  <pageSetup paperSize="9" scale="50" orientation="landscape" r:id="rId1"/>
  <rowBreaks count="1" manualBreakCount="1">
    <brk id="33"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M101"/>
  <sheetViews>
    <sheetView showGridLines="0" zoomScaleNormal="100" workbookViewId="0"/>
  </sheetViews>
  <sheetFormatPr defaultColWidth="9.25" defaultRowHeight="19.899999999999999" customHeight="1" x14ac:dyDescent="0.25"/>
  <cols>
    <col min="1" max="1" width="3.5" style="1" customWidth="1"/>
    <col min="2" max="2" width="33.25" style="9" customWidth="1"/>
    <col min="3" max="3" width="42.25" style="9" customWidth="1"/>
    <col min="4" max="4" width="16.75" style="9" customWidth="1"/>
    <col min="5" max="5" width="33.25" style="9" customWidth="1"/>
    <col min="6" max="6" width="25.25" style="9" customWidth="1"/>
    <col min="7" max="7" width="26.5" style="9" customWidth="1"/>
    <col min="8" max="8" width="50" style="9" customWidth="1"/>
    <col min="9" max="9" width="16.25" style="1" customWidth="1"/>
    <col min="10" max="16384" width="9.25" style="1"/>
  </cols>
  <sheetData>
    <row r="1" spans="1:9" s="2" customFormat="1" ht="19.899999999999999" customHeight="1" x14ac:dyDescent="0.25">
      <c r="B1" s="397"/>
      <c r="C1" s="397"/>
      <c r="D1" s="397"/>
      <c r="E1" s="397"/>
      <c r="F1" s="397"/>
      <c r="G1" s="397"/>
      <c r="H1" s="397"/>
    </row>
    <row r="2" spans="1:9" s="2" customFormat="1" ht="19.899999999999999" customHeight="1" x14ac:dyDescent="0.25">
      <c r="B2" s="385" t="s">
        <v>51</v>
      </c>
      <c r="C2" s="386"/>
      <c r="D2" s="386"/>
      <c r="E2" s="386"/>
      <c r="F2" s="386"/>
      <c r="G2" s="386"/>
      <c r="H2" s="386"/>
    </row>
    <row r="3" spans="1:9" s="2" customFormat="1" ht="19.899999999999999" customHeight="1" x14ac:dyDescent="0.25">
      <c r="B3" s="386"/>
      <c r="C3" s="386"/>
      <c r="D3" s="386"/>
      <c r="E3" s="386"/>
      <c r="F3" s="386"/>
      <c r="G3" s="386"/>
      <c r="H3" s="386"/>
    </row>
    <row r="4" spans="1:9" s="2" customFormat="1" ht="19.899999999999999" customHeight="1" x14ac:dyDescent="0.25">
      <c r="B4" s="386"/>
      <c r="C4" s="386"/>
      <c r="D4" s="386"/>
      <c r="E4" s="386"/>
      <c r="F4" s="386"/>
      <c r="G4" s="386"/>
      <c r="H4" s="386"/>
      <c r="I4" s="86"/>
    </row>
    <row r="5" spans="1:9" s="2" customFormat="1" ht="19.899999999999999" customHeight="1" x14ac:dyDescent="0.25">
      <c r="B5" s="386"/>
      <c r="C5" s="386"/>
      <c r="D5" s="386"/>
      <c r="E5" s="386"/>
      <c r="F5" s="386"/>
      <c r="G5" s="386"/>
      <c r="H5" s="386"/>
    </row>
    <row r="6" spans="1:9" s="2" customFormat="1" ht="19.149999999999999" customHeight="1" x14ac:dyDescent="0.25">
      <c r="B6" s="386"/>
      <c r="C6" s="386"/>
      <c r="D6" s="386"/>
      <c r="E6" s="386"/>
      <c r="F6" s="386"/>
      <c r="G6" s="386"/>
      <c r="H6" s="386"/>
    </row>
    <row r="7" spans="1:9" s="10" customFormat="1" ht="42.75" customHeight="1" x14ac:dyDescent="0.25">
      <c r="B7" s="387" t="s">
        <v>66</v>
      </c>
      <c r="C7" s="387"/>
      <c r="D7" s="387"/>
      <c r="E7" s="387"/>
      <c r="F7" s="387"/>
      <c r="G7" s="387"/>
      <c r="H7" s="387"/>
    </row>
    <row r="8" spans="1:9" s="11" customFormat="1" ht="47.25" customHeight="1" x14ac:dyDescent="0.25">
      <c r="A8" s="10"/>
      <c r="B8" s="387"/>
      <c r="C8" s="387"/>
      <c r="D8" s="387"/>
      <c r="E8" s="387"/>
      <c r="F8" s="387"/>
      <c r="G8" s="387"/>
      <c r="H8" s="387"/>
    </row>
    <row r="9" spans="1:9" s="3" customFormat="1" ht="9.4" customHeight="1" x14ac:dyDescent="0.25">
      <c r="B9" s="80"/>
      <c r="C9" s="81"/>
      <c r="D9" s="81"/>
      <c r="E9" s="5"/>
      <c r="F9" s="81"/>
      <c r="G9" s="82"/>
      <c r="H9" s="82"/>
    </row>
    <row r="10" spans="1:9" s="3" customFormat="1" ht="30" customHeight="1" x14ac:dyDescent="0.25">
      <c r="B10" s="138" t="s">
        <v>67</v>
      </c>
      <c r="C10" s="139"/>
      <c r="D10" s="139"/>
      <c r="E10" s="140"/>
      <c r="F10" s="139"/>
      <c r="G10" s="137">
        <f>tblBankAccounts[[#Totals],[Sold ]]+tblPersonalInvestments[[#Totals],[Valoarea de piață]]+tblBusinessInterests[[#Totals],[Valoare ]]+tblRealEstate[[#Totals],[Preț de piață]]+tblPensionPlans[[#Totals],[Valoare ]]+tblInsurance[[#Totals],[Valoarea în numerar ]]+tblMortgages[[#Totals],[Sold datorat ]]+tblTrusts[[#Totals],[Sumă de distribuție]]+tblOtherAssets[[#Totals],[Valoare ]]</f>
        <v>0</v>
      </c>
      <c r="H10" s="139"/>
    </row>
    <row r="11" spans="1:9" s="3" customFormat="1" ht="19.899999999999999" customHeight="1" x14ac:dyDescent="0.25">
      <c r="B11" s="4"/>
      <c r="C11" s="5"/>
      <c r="D11" s="5"/>
      <c r="E11" s="5"/>
      <c r="F11" s="5"/>
      <c r="G11" s="6"/>
      <c r="H11" s="6"/>
    </row>
    <row r="12" spans="1:9" s="96" customFormat="1" ht="37.9" customHeight="1" x14ac:dyDescent="0.25">
      <c r="B12" s="388" t="s">
        <v>68</v>
      </c>
      <c r="C12" s="388"/>
      <c r="D12" s="388"/>
      <c r="E12" s="388"/>
      <c r="F12" s="388"/>
      <c r="G12" s="388"/>
      <c r="H12" s="388"/>
    </row>
    <row r="13" spans="1:9" s="3" customFormat="1" ht="58.9" customHeight="1" x14ac:dyDescent="0.25">
      <c r="B13" s="383" t="s">
        <v>69</v>
      </c>
      <c r="C13" s="383"/>
      <c r="D13" s="383"/>
      <c r="E13" s="383"/>
      <c r="F13" s="383"/>
      <c r="G13" s="383"/>
      <c r="H13" s="383"/>
    </row>
    <row r="14" spans="1:9" s="42" customFormat="1" ht="40.15" customHeight="1" x14ac:dyDescent="0.25">
      <c r="B14" s="171" t="s">
        <v>70</v>
      </c>
      <c r="C14" s="172" t="s">
        <v>54</v>
      </c>
      <c r="D14" s="172" t="s">
        <v>94</v>
      </c>
      <c r="E14" s="173" t="s">
        <v>99</v>
      </c>
      <c r="F14" s="173" t="s">
        <v>102</v>
      </c>
      <c r="G14" s="172" t="s">
        <v>106</v>
      </c>
      <c r="H14" s="173" t="s">
        <v>113</v>
      </c>
      <c r="I14" s="89"/>
    </row>
    <row r="15" spans="1:9" s="3" customFormat="1" ht="24" customHeight="1" x14ac:dyDescent="0.25">
      <c r="B15" s="134"/>
      <c r="C15" s="135"/>
      <c r="D15" s="28"/>
      <c r="E15" s="136"/>
      <c r="F15" s="136"/>
      <c r="G15" s="208"/>
      <c r="H15" s="141"/>
    </row>
    <row r="16" spans="1:9" s="3" customFormat="1" ht="24" customHeight="1" x14ac:dyDescent="0.25">
      <c r="A16" s="92"/>
      <c r="B16" s="30"/>
      <c r="C16" s="31"/>
      <c r="D16" s="32"/>
      <c r="E16" s="33"/>
      <c r="F16" s="34"/>
      <c r="G16" s="209"/>
      <c r="H16" s="37"/>
      <c r="I16" s="58"/>
    </row>
    <row r="17" spans="2:10" s="3" customFormat="1" ht="24" customHeight="1" x14ac:dyDescent="0.25">
      <c r="B17" s="40"/>
      <c r="C17" s="31"/>
      <c r="D17" s="32"/>
      <c r="E17" s="33"/>
      <c r="F17" s="33"/>
      <c r="G17" s="210"/>
      <c r="H17" s="48"/>
    </row>
    <row r="18" spans="2:10" s="3" customFormat="1" ht="24" customHeight="1" x14ac:dyDescent="0.25">
      <c r="B18" s="40"/>
      <c r="C18" s="37"/>
      <c r="D18" s="38"/>
      <c r="E18" s="33"/>
      <c r="F18" s="33"/>
      <c r="G18" s="210"/>
      <c r="H18" s="36"/>
      <c r="I18" s="58"/>
    </row>
    <row r="19" spans="2:10" s="3" customFormat="1" ht="24" customHeight="1" x14ac:dyDescent="0.25">
      <c r="B19" s="40"/>
      <c r="C19" s="31"/>
      <c r="D19" s="39"/>
      <c r="E19" s="38"/>
      <c r="F19" s="38"/>
      <c r="G19" s="211"/>
      <c r="H19" s="48"/>
    </row>
    <row r="20" spans="2:10" s="151" customFormat="1" ht="24" customHeight="1" x14ac:dyDescent="0.25">
      <c r="B20" s="109" t="s">
        <v>71</v>
      </c>
      <c r="C20" s="110"/>
      <c r="D20" s="110"/>
      <c r="E20" s="110"/>
      <c r="F20" s="111"/>
      <c r="G20" s="212">
        <f>SUBTOTAL(109,tblBankAccounts[[Sold ]])</f>
        <v>0</v>
      </c>
      <c r="H20" s="156"/>
      <c r="I20" s="157"/>
    </row>
    <row r="21" spans="2:10" s="3" customFormat="1" ht="19.899999999999999" customHeight="1" x14ac:dyDescent="0.25">
      <c r="B21" s="8"/>
      <c r="C21" s="8"/>
      <c r="D21" s="8"/>
      <c r="E21" s="8"/>
      <c r="F21" s="8"/>
      <c r="G21" s="8"/>
      <c r="H21" s="8"/>
    </row>
    <row r="22" spans="2:10" s="96" customFormat="1" ht="37.9" customHeight="1" x14ac:dyDescent="0.25">
      <c r="B22" s="379" t="s">
        <v>72</v>
      </c>
      <c r="C22" s="395"/>
      <c r="D22" s="395"/>
      <c r="E22" s="395"/>
      <c r="F22" s="395"/>
      <c r="G22" s="395"/>
      <c r="H22" s="396"/>
    </row>
    <row r="23" spans="2:10" s="3" customFormat="1" ht="42.4" customHeight="1" x14ac:dyDescent="0.25">
      <c r="B23" s="389" t="s">
        <v>73</v>
      </c>
      <c r="C23" s="392"/>
      <c r="D23" s="392"/>
      <c r="E23" s="392"/>
      <c r="F23" s="393"/>
      <c r="G23" s="393"/>
      <c r="H23" s="394"/>
    </row>
    <row r="24" spans="2:10" s="3" customFormat="1" ht="40.15" customHeight="1" x14ac:dyDescent="0.25">
      <c r="B24" s="174" t="s">
        <v>49</v>
      </c>
      <c r="C24" s="174" t="s">
        <v>54</v>
      </c>
      <c r="D24" s="174" t="s">
        <v>94</v>
      </c>
      <c r="E24" s="174" t="s">
        <v>99</v>
      </c>
      <c r="F24" s="175" t="s">
        <v>100</v>
      </c>
      <c r="G24" s="176" t="s">
        <v>107</v>
      </c>
      <c r="H24" s="177" t="s">
        <v>113</v>
      </c>
      <c r="J24" s="74"/>
    </row>
    <row r="25" spans="2:10" s="3" customFormat="1" ht="24" customHeight="1" x14ac:dyDescent="0.25">
      <c r="B25" s="49"/>
      <c r="C25" s="27"/>
      <c r="D25" s="28"/>
      <c r="E25" s="28"/>
      <c r="F25" s="136"/>
      <c r="G25" s="208"/>
      <c r="H25" s="126"/>
    </row>
    <row r="26" spans="2:10" s="3" customFormat="1" ht="24" customHeight="1" x14ac:dyDescent="0.25">
      <c r="B26" s="40"/>
      <c r="C26" s="29"/>
      <c r="D26" s="33"/>
      <c r="E26" s="38"/>
      <c r="F26" s="33"/>
      <c r="G26" s="211"/>
      <c r="H26" s="48"/>
    </row>
    <row r="27" spans="2:10" s="3" customFormat="1" ht="24" customHeight="1" x14ac:dyDescent="0.25">
      <c r="B27" s="40"/>
      <c r="C27" s="31"/>
      <c r="D27" s="32"/>
      <c r="E27" s="38"/>
      <c r="F27" s="38"/>
      <c r="G27" s="211"/>
      <c r="H27" s="48"/>
    </row>
    <row r="28" spans="2:10" s="3" customFormat="1" ht="24" customHeight="1" x14ac:dyDescent="0.25">
      <c r="B28" s="40"/>
      <c r="C28" s="31"/>
      <c r="D28" s="38"/>
      <c r="E28" s="38"/>
      <c r="F28" s="33"/>
      <c r="G28" s="211"/>
      <c r="H28" s="48"/>
    </row>
    <row r="29" spans="2:10" s="3" customFormat="1" ht="24" customHeight="1" x14ac:dyDescent="0.25">
      <c r="B29" s="40"/>
      <c r="C29" s="31"/>
      <c r="D29" s="39"/>
      <c r="E29" s="34"/>
      <c r="F29" s="38"/>
      <c r="G29" s="209"/>
      <c r="H29" s="48"/>
    </row>
    <row r="30" spans="2:10" s="151" customFormat="1" ht="24" customHeight="1" x14ac:dyDescent="0.25">
      <c r="B30" s="181" t="s">
        <v>71</v>
      </c>
      <c r="C30" s="111"/>
      <c r="D30" s="111"/>
      <c r="E30" s="110"/>
      <c r="F30" s="154"/>
      <c r="G30" s="212">
        <f>SUBTOTAL(109,tblPersonalInvestments[Valoarea de piață])</f>
        <v>0</v>
      </c>
      <c r="H30" s="155"/>
    </row>
    <row r="31" spans="2:10" s="3" customFormat="1" ht="19.899999999999999" customHeight="1" x14ac:dyDescent="0.25">
      <c r="B31" s="8"/>
      <c r="C31" s="8"/>
      <c r="D31" s="8"/>
      <c r="E31" s="35"/>
      <c r="F31" s="35"/>
      <c r="G31" s="35"/>
      <c r="H31" s="8"/>
    </row>
    <row r="32" spans="2:10" s="96" customFormat="1" ht="37.9" customHeight="1" x14ac:dyDescent="0.25">
      <c r="B32" s="388" t="s">
        <v>74</v>
      </c>
      <c r="C32" s="388"/>
      <c r="D32" s="388"/>
      <c r="E32" s="388"/>
      <c r="F32" s="388"/>
      <c r="G32" s="388"/>
      <c r="H32" s="388"/>
    </row>
    <row r="33" spans="1:10" s="43" customFormat="1" ht="42.4" customHeight="1" x14ac:dyDescent="0.25">
      <c r="B33" s="389" t="s">
        <v>75</v>
      </c>
      <c r="C33" s="377"/>
      <c r="D33" s="377"/>
      <c r="E33" s="377"/>
      <c r="F33" s="377"/>
      <c r="G33" s="377"/>
      <c r="H33" s="378"/>
    </row>
    <row r="34" spans="1:10" s="3" customFormat="1" ht="40.15" customHeight="1" x14ac:dyDescent="0.25">
      <c r="A34" s="78"/>
      <c r="B34" s="178" t="s">
        <v>76</v>
      </c>
      <c r="C34" s="178" t="s">
        <v>54</v>
      </c>
      <c r="D34" s="178" t="s">
        <v>94</v>
      </c>
      <c r="E34" s="179" t="s">
        <v>45</v>
      </c>
      <c r="F34" s="179" t="s">
        <v>101</v>
      </c>
      <c r="G34" s="179" t="s">
        <v>108</v>
      </c>
      <c r="H34" s="179" t="s">
        <v>113</v>
      </c>
      <c r="I34" s="58"/>
    </row>
    <row r="35" spans="1:10" s="3" customFormat="1" ht="24" customHeight="1" x14ac:dyDescent="0.25">
      <c r="B35" s="144"/>
      <c r="C35" s="143"/>
      <c r="D35" s="142"/>
      <c r="E35" s="77"/>
      <c r="F35" s="77"/>
      <c r="G35" s="213"/>
      <c r="H35" s="51"/>
      <c r="I35" s="58"/>
    </row>
    <row r="36" spans="1:10" s="3" customFormat="1" ht="24" customHeight="1" x14ac:dyDescent="0.25">
      <c r="B36" s="55"/>
      <c r="C36" s="52"/>
      <c r="D36" s="53"/>
      <c r="E36" s="53"/>
      <c r="F36" s="53"/>
      <c r="G36" s="214"/>
      <c r="H36" s="88"/>
    </row>
    <row r="37" spans="1:10" s="3" customFormat="1" ht="24" customHeight="1" x14ac:dyDescent="0.25">
      <c r="B37" s="93"/>
      <c r="C37" s="52"/>
      <c r="D37" s="53"/>
      <c r="E37" s="53"/>
      <c r="F37" s="53"/>
      <c r="G37" s="214"/>
      <c r="H37" s="54"/>
      <c r="I37" s="58"/>
    </row>
    <row r="38" spans="1:10" s="3" customFormat="1" ht="24" customHeight="1" x14ac:dyDescent="0.25">
      <c r="B38" s="55"/>
      <c r="C38" s="52"/>
      <c r="D38" s="53"/>
      <c r="E38" s="53"/>
      <c r="F38" s="53"/>
      <c r="G38" s="214"/>
      <c r="H38" s="88"/>
    </row>
    <row r="39" spans="1:10" s="3" customFormat="1" ht="24" customHeight="1" x14ac:dyDescent="0.25">
      <c r="B39" s="93"/>
      <c r="C39" s="52"/>
      <c r="D39" s="53"/>
      <c r="E39" s="53"/>
      <c r="F39" s="53"/>
      <c r="G39" s="214"/>
      <c r="H39" s="54"/>
      <c r="I39" s="58"/>
    </row>
    <row r="40" spans="1:10" s="151" customFormat="1" ht="24" customHeight="1" x14ac:dyDescent="0.25">
      <c r="B40" s="180" t="s">
        <v>71</v>
      </c>
      <c r="C40" s="152"/>
      <c r="D40" s="152"/>
      <c r="E40" s="153"/>
      <c r="F40" s="152"/>
      <c r="G40" s="212">
        <f>SUBTOTAL(109,tblBusinessInterests[[Valoare ]])</f>
        <v>0</v>
      </c>
      <c r="H40" s="121"/>
    </row>
    <row r="41" spans="1:10" s="3" customFormat="1" ht="19.899999999999999" customHeight="1" x14ac:dyDescent="0.25">
      <c r="B41" s="41"/>
      <c r="C41" s="35"/>
      <c r="D41" s="35"/>
      <c r="E41" s="41"/>
      <c r="F41" s="35"/>
      <c r="G41" s="41"/>
      <c r="H41" s="35"/>
    </row>
    <row r="42" spans="1:10" s="96" customFormat="1" ht="37.9" customHeight="1" x14ac:dyDescent="0.25">
      <c r="B42" s="388" t="s">
        <v>77</v>
      </c>
      <c r="C42" s="390"/>
      <c r="D42" s="390"/>
      <c r="E42" s="390"/>
      <c r="F42" s="390"/>
      <c r="G42" s="390"/>
      <c r="H42" s="390"/>
    </row>
    <row r="43" spans="1:10" s="43" customFormat="1" ht="61.15" customHeight="1" x14ac:dyDescent="0.25">
      <c r="B43" s="383" t="s">
        <v>78</v>
      </c>
      <c r="C43" s="391"/>
      <c r="D43" s="391"/>
      <c r="E43" s="391"/>
      <c r="F43" s="391"/>
      <c r="G43" s="391"/>
      <c r="H43" s="391"/>
    </row>
    <row r="44" spans="1:10" s="3" customFormat="1" ht="40.15" customHeight="1" x14ac:dyDescent="0.25">
      <c r="B44" s="179" t="s">
        <v>54</v>
      </c>
      <c r="C44" s="179" t="s">
        <v>93</v>
      </c>
      <c r="D44" s="179" t="s">
        <v>94</v>
      </c>
      <c r="E44" s="179" t="s">
        <v>45</v>
      </c>
      <c r="F44" s="183" t="s">
        <v>103</v>
      </c>
      <c r="G44" s="179" t="s">
        <v>109</v>
      </c>
      <c r="H44" s="184" t="s">
        <v>113</v>
      </c>
      <c r="I44" s="58"/>
    </row>
    <row r="45" spans="1:10" s="3" customFormat="1" ht="24" customHeight="1" thickBot="1" x14ac:dyDescent="0.3">
      <c r="B45" s="134"/>
      <c r="C45" s="29"/>
      <c r="D45" s="28"/>
      <c r="E45" s="28"/>
      <c r="F45" s="215"/>
      <c r="G45" s="216"/>
      <c r="H45" s="126"/>
      <c r="J45" s="91"/>
    </row>
    <row r="46" spans="1:10" s="3" customFormat="1" ht="24" customHeight="1" x14ac:dyDescent="0.25">
      <c r="B46" s="40"/>
      <c r="C46" s="37"/>
      <c r="D46" s="38"/>
      <c r="E46" s="38"/>
      <c r="F46" s="217"/>
      <c r="G46" s="211"/>
      <c r="H46" s="37"/>
      <c r="I46" s="58"/>
    </row>
    <row r="47" spans="1:10" s="3" customFormat="1" ht="24" customHeight="1" x14ac:dyDescent="0.25">
      <c r="B47" s="40"/>
      <c r="C47" s="47"/>
      <c r="D47" s="38"/>
      <c r="E47" s="56"/>
      <c r="F47" s="218"/>
      <c r="G47" s="211"/>
      <c r="H47" s="37"/>
      <c r="I47" s="58"/>
    </row>
    <row r="48" spans="1:10" s="3" customFormat="1" ht="24" customHeight="1" x14ac:dyDescent="0.25">
      <c r="B48" s="40"/>
      <c r="C48" s="36"/>
      <c r="D48" s="38"/>
      <c r="E48" s="57"/>
      <c r="F48" s="218"/>
      <c r="G48" s="209"/>
      <c r="H48" s="37"/>
      <c r="I48" s="58"/>
    </row>
    <row r="49" spans="1:13" s="3" customFormat="1" ht="24" customHeight="1" x14ac:dyDescent="0.25">
      <c r="B49" s="40"/>
      <c r="C49" s="36"/>
      <c r="D49" s="33"/>
      <c r="E49" s="38"/>
      <c r="F49" s="219"/>
      <c r="G49" s="220"/>
      <c r="H49" s="48"/>
    </row>
    <row r="50" spans="1:13" s="151" customFormat="1" ht="24" customHeight="1" x14ac:dyDescent="0.25">
      <c r="A50" s="148"/>
      <c r="B50" s="182" t="s">
        <v>71</v>
      </c>
      <c r="C50" s="149"/>
      <c r="D50" s="149"/>
      <c r="E50" s="150"/>
      <c r="F50" s="221">
        <f>SUBTOTAL(109,tblRealEstate[Preț de achiziție])</f>
        <v>0</v>
      </c>
      <c r="G50" s="212">
        <f>SUBTOTAL(109,tblRealEstate[Preț de piață])</f>
        <v>0</v>
      </c>
      <c r="H50" s="115"/>
    </row>
    <row r="51" spans="1:13" s="3" customFormat="1" ht="19.899999999999999" customHeight="1" x14ac:dyDescent="0.25">
      <c r="B51" s="8"/>
      <c r="C51" s="35"/>
      <c r="D51" s="35"/>
      <c r="E51" s="8"/>
      <c r="F51" s="35"/>
      <c r="G51" s="8"/>
      <c r="H51" s="35"/>
    </row>
    <row r="52" spans="1:13" s="96" customFormat="1" ht="37.9" customHeight="1" x14ac:dyDescent="0.25">
      <c r="B52" s="379" t="s">
        <v>79</v>
      </c>
      <c r="C52" s="380"/>
      <c r="D52" s="380"/>
      <c r="E52" s="380"/>
      <c r="F52" s="380"/>
      <c r="G52" s="380"/>
      <c r="H52" s="381"/>
    </row>
    <row r="53" spans="1:13" s="3" customFormat="1" ht="25.15" customHeight="1" x14ac:dyDescent="0.25">
      <c r="B53" s="389" t="s">
        <v>80</v>
      </c>
      <c r="C53" s="377"/>
      <c r="D53" s="377"/>
      <c r="E53" s="377"/>
      <c r="F53" s="377"/>
      <c r="G53" s="377"/>
      <c r="H53" s="378"/>
    </row>
    <row r="54" spans="1:13" s="11" customFormat="1" ht="40.15" customHeight="1" x14ac:dyDescent="0.25">
      <c r="A54" s="63"/>
      <c r="B54" s="185" t="s">
        <v>49</v>
      </c>
      <c r="C54" s="186" t="s">
        <v>94</v>
      </c>
      <c r="D54" s="186" t="s">
        <v>98</v>
      </c>
      <c r="E54" s="186" t="s">
        <v>100</v>
      </c>
      <c r="F54" s="186" t="s">
        <v>65</v>
      </c>
      <c r="G54" s="186" t="s">
        <v>108</v>
      </c>
      <c r="H54" s="177" t="s">
        <v>113</v>
      </c>
      <c r="M54" s="63"/>
    </row>
    <row r="55" spans="1:13" s="3" customFormat="1" ht="24" customHeight="1" x14ac:dyDescent="0.25">
      <c r="B55" s="49"/>
      <c r="C55" s="29"/>
      <c r="D55" s="57"/>
      <c r="E55" s="28"/>
      <c r="F55" s="28"/>
      <c r="G55" s="208"/>
      <c r="H55" s="29"/>
      <c r="I55" s="58"/>
    </row>
    <row r="56" spans="1:13" s="3" customFormat="1" ht="24" customHeight="1" x14ac:dyDescent="0.25">
      <c r="B56" s="40"/>
      <c r="C56" s="37"/>
      <c r="D56" s="33"/>
      <c r="E56" s="33"/>
      <c r="F56" s="33"/>
      <c r="G56" s="211"/>
      <c r="H56" s="37"/>
      <c r="I56" s="58"/>
    </row>
    <row r="57" spans="1:13" s="3" customFormat="1" ht="24" customHeight="1" x14ac:dyDescent="0.25">
      <c r="B57" s="40"/>
      <c r="C57" s="37"/>
      <c r="D57" s="34"/>
      <c r="E57" s="32"/>
      <c r="F57" s="38"/>
      <c r="G57" s="211"/>
      <c r="H57" s="48"/>
    </row>
    <row r="58" spans="1:13" s="3" customFormat="1" ht="24" customHeight="1" x14ac:dyDescent="0.25">
      <c r="B58" s="40"/>
      <c r="C58" s="37"/>
      <c r="D58" s="38"/>
      <c r="E58" s="33"/>
      <c r="F58" s="33"/>
      <c r="G58" s="211"/>
      <c r="H58" s="36"/>
      <c r="I58" s="58"/>
    </row>
    <row r="59" spans="1:13" s="3" customFormat="1" ht="24" customHeight="1" x14ac:dyDescent="0.25">
      <c r="B59" s="40"/>
      <c r="C59" s="31"/>
      <c r="D59" s="38"/>
      <c r="E59" s="38"/>
      <c r="F59" s="33"/>
      <c r="G59" s="210"/>
      <c r="H59" s="37"/>
      <c r="I59" s="58"/>
    </row>
    <row r="60" spans="1:13" s="151" customFormat="1" ht="24" customHeight="1" x14ac:dyDescent="0.25">
      <c r="B60" s="181" t="s">
        <v>71</v>
      </c>
      <c r="C60" s="124"/>
      <c r="D60" s="112"/>
      <c r="E60" s="112"/>
      <c r="F60" s="125"/>
      <c r="G60" s="221">
        <f>SUBTOTAL(109,tblPensionPlans[[Valoare ]])</f>
        <v>0</v>
      </c>
      <c r="H60" s="125"/>
      <c r="I60" s="157"/>
    </row>
    <row r="61" spans="1:13" s="3" customFormat="1" ht="19.899999999999999" customHeight="1" x14ac:dyDescent="0.25">
      <c r="B61" s="8"/>
      <c r="C61" s="8"/>
      <c r="D61" s="8"/>
      <c r="E61" s="8"/>
      <c r="F61" s="8"/>
      <c r="G61" s="8"/>
      <c r="H61" s="8"/>
    </row>
    <row r="62" spans="1:13" s="97" customFormat="1" ht="37.9" customHeight="1" x14ac:dyDescent="0.25">
      <c r="B62" s="388" t="s">
        <v>81</v>
      </c>
      <c r="C62" s="388"/>
      <c r="D62" s="388"/>
      <c r="E62" s="388"/>
      <c r="F62" s="388"/>
      <c r="G62" s="388"/>
      <c r="H62" s="388"/>
    </row>
    <row r="63" spans="1:13" s="59" customFormat="1" ht="42.4" customHeight="1" x14ac:dyDescent="0.25">
      <c r="B63" s="389" t="s">
        <v>82</v>
      </c>
      <c r="C63" s="377"/>
      <c r="D63" s="377"/>
      <c r="E63" s="377"/>
      <c r="F63" s="377"/>
      <c r="G63" s="377"/>
      <c r="H63" s="378"/>
    </row>
    <row r="64" spans="1:13" s="3" customFormat="1" ht="40.15" customHeight="1" x14ac:dyDescent="0.25">
      <c r="A64" s="78"/>
      <c r="B64" s="174" t="s">
        <v>83</v>
      </c>
      <c r="C64" s="174" t="s">
        <v>95</v>
      </c>
      <c r="D64" s="173" t="s">
        <v>94</v>
      </c>
      <c r="E64" s="171" t="s">
        <v>100</v>
      </c>
      <c r="F64" s="178" t="s">
        <v>104</v>
      </c>
      <c r="G64" s="173" t="s">
        <v>110</v>
      </c>
      <c r="H64" s="178" t="s">
        <v>113</v>
      </c>
    </row>
    <row r="65" spans="1:10" s="3" customFormat="1" ht="24" customHeight="1" x14ac:dyDescent="0.25">
      <c r="B65" s="49"/>
      <c r="C65" s="27"/>
      <c r="D65" s="136"/>
      <c r="E65" s="136"/>
      <c r="F65" s="222"/>
      <c r="G65" s="222"/>
      <c r="H65" s="146"/>
      <c r="I65" s="58"/>
    </row>
    <row r="66" spans="1:10" s="3" customFormat="1" ht="24" customHeight="1" x14ac:dyDescent="0.25">
      <c r="B66" s="40"/>
      <c r="C66" s="36"/>
      <c r="D66" s="33"/>
      <c r="E66" s="33"/>
      <c r="F66" s="223"/>
      <c r="G66" s="224"/>
      <c r="H66" s="60"/>
    </row>
    <row r="67" spans="1:10" s="3" customFormat="1" ht="24" customHeight="1" x14ac:dyDescent="0.25">
      <c r="B67" s="40"/>
      <c r="C67" s="36"/>
      <c r="D67" s="38"/>
      <c r="E67" s="38"/>
      <c r="F67" s="223"/>
      <c r="G67" s="224"/>
      <c r="H67" s="61"/>
      <c r="I67" s="58"/>
    </row>
    <row r="68" spans="1:10" s="3" customFormat="1" ht="24" customHeight="1" x14ac:dyDescent="0.25">
      <c r="B68" s="40"/>
      <c r="C68" s="36"/>
      <c r="D68" s="33"/>
      <c r="E68" s="38"/>
      <c r="F68" s="224"/>
      <c r="G68" s="223"/>
      <c r="H68" s="62"/>
      <c r="I68" s="58"/>
    </row>
    <row r="69" spans="1:10" s="3" customFormat="1" ht="24" customHeight="1" x14ac:dyDescent="0.25">
      <c r="B69" s="40"/>
      <c r="C69" s="37"/>
      <c r="D69" s="38"/>
      <c r="E69" s="34"/>
      <c r="F69" s="225"/>
      <c r="G69" s="224"/>
      <c r="H69" s="60"/>
      <c r="I69" s="145"/>
      <c r="J69" s="79"/>
    </row>
    <row r="70" spans="1:10" s="151" customFormat="1" ht="24" customHeight="1" x14ac:dyDescent="0.25">
      <c r="B70" s="181" t="s">
        <v>71</v>
      </c>
      <c r="C70" s="113"/>
      <c r="D70" s="113"/>
      <c r="E70" s="113"/>
      <c r="F70" s="226">
        <f>SUBTOTAL(109,tblInsurance[[Valoare nominală ]])</f>
        <v>0</v>
      </c>
      <c r="G70" s="226">
        <f>SUBTOTAL(109,tblInsurance[[Valoarea în numerar ]])</f>
        <v>0</v>
      </c>
      <c r="H70" s="113"/>
    </row>
    <row r="71" spans="1:10" s="3" customFormat="1" ht="19.899999999999999" customHeight="1" x14ac:dyDescent="0.25">
      <c r="B71" s="8"/>
      <c r="C71" s="8"/>
      <c r="D71" s="8"/>
      <c r="E71" s="8"/>
      <c r="F71" s="8"/>
      <c r="G71" s="8"/>
      <c r="H71" s="8"/>
    </row>
    <row r="72" spans="1:10" s="97" customFormat="1" ht="37.9" customHeight="1" x14ac:dyDescent="0.25">
      <c r="B72" s="388" t="s">
        <v>84</v>
      </c>
      <c r="C72" s="388"/>
      <c r="D72" s="388"/>
      <c r="E72" s="388"/>
      <c r="F72" s="388"/>
      <c r="G72" s="388"/>
      <c r="H72" s="388"/>
      <c r="I72" s="147"/>
    </row>
    <row r="73" spans="1:10" s="3" customFormat="1" ht="24" customHeight="1" x14ac:dyDescent="0.25">
      <c r="A73" s="78"/>
      <c r="B73" s="389" t="s">
        <v>85</v>
      </c>
      <c r="C73" s="377"/>
      <c r="D73" s="377"/>
      <c r="E73" s="377"/>
      <c r="F73" s="377"/>
      <c r="G73" s="377"/>
      <c r="H73" s="377"/>
    </row>
    <row r="74" spans="1:10" s="3" customFormat="1" ht="40.15" customHeight="1" x14ac:dyDescent="0.25">
      <c r="A74" s="78"/>
      <c r="B74" s="171" t="s">
        <v>86</v>
      </c>
      <c r="C74" s="187" t="s">
        <v>54</v>
      </c>
      <c r="D74" s="186" t="s">
        <v>94</v>
      </c>
      <c r="E74" s="173" t="s">
        <v>101</v>
      </c>
      <c r="F74" s="188" t="s">
        <v>105</v>
      </c>
      <c r="G74" s="188" t="s">
        <v>111</v>
      </c>
      <c r="H74" s="174" t="s">
        <v>113</v>
      </c>
    </row>
    <row r="75" spans="1:10" s="3" customFormat="1" ht="24" customHeight="1" x14ac:dyDescent="0.25">
      <c r="B75" s="134"/>
      <c r="C75" s="135"/>
      <c r="D75" s="28"/>
      <c r="E75" s="136"/>
      <c r="F75" s="227"/>
      <c r="G75" s="227"/>
      <c r="H75" s="29"/>
      <c r="I75" s="58"/>
    </row>
    <row r="76" spans="1:10" s="3" customFormat="1" ht="24" customHeight="1" x14ac:dyDescent="0.25">
      <c r="A76" s="92"/>
      <c r="B76" s="44"/>
      <c r="C76" s="36"/>
      <c r="D76" s="38"/>
      <c r="E76" s="34"/>
      <c r="F76" s="228"/>
      <c r="G76" s="229"/>
      <c r="H76" s="36"/>
      <c r="I76" s="58"/>
    </row>
    <row r="77" spans="1:10" s="3" customFormat="1" ht="24" customHeight="1" x14ac:dyDescent="0.25">
      <c r="B77" s="64"/>
      <c r="C77" s="31"/>
      <c r="D77" s="65"/>
      <c r="E77" s="38"/>
      <c r="F77" s="230"/>
      <c r="G77" s="231"/>
      <c r="H77" s="37"/>
      <c r="I77" s="58"/>
    </row>
    <row r="78" spans="1:10" s="3" customFormat="1" ht="24" customHeight="1" x14ac:dyDescent="0.25">
      <c r="B78" s="94"/>
      <c r="C78" s="31"/>
      <c r="D78" s="34"/>
      <c r="E78" s="45"/>
      <c r="F78" s="229"/>
      <c r="G78" s="229"/>
      <c r="H78" s="48"/>
    </row>
    <row r="79" spans="1:10" s="3" customFormat="1" ht="24" customHeight="1" x14ac:dyDescent="0.25">
      <c r="A79" s="92"/>
      <c r="B79" s="46"/>
      <c r="C79" s="37"/>
      <c r="D79" s="56"/>
      <c r="E79" s="38"/>
      <c r="F79" s="229"/>
      <c r="G79" s="229"/>
      <c r="H79" s="37"/>
      <c r="I79" s="66"/>
    </row>
    <row r="80" spans="1:10" s="151" customFormat="1" ht="24" customHeight="1" x14ac:dyDescent="0.25">
      <c r="B80" s="181" t="s">
        <v>71</v>
      </c>
      <c r="C80" s="113"/>
      <c r="D80" s="113"/>
      <c r="E80" s="113"/>
      <c r="F80" s="226">
        <f>SUBTOTAL(109,tblMortgages[Suma inițială])</f>
        <v>0</v>
      </c>
      <c r="G80" s="232">
        <f>SUBTOTAL(109,tblMortgages[[Sold datorat ]])</f>
        <v>0</v>
      </c>
      <c r="H80" s="115"/>
    </row>
    <row r="81" spans="1:9" s="3" customFormat="1" ht="19.899999999999999" customHeight="1" x14ac:dyDescent="0.25">
      <c r="B81" s="35"/>
      <c r="C81" s="8"/>
      <c r="D81" s="8"/>
      <c r="E81" s="8"/>
      <c r="F81" s="8"/>
      <c r="G81" s="35"/>
      <c r="H81" s="8"/>
    </row>
    <row r="82" spans="1:9" s="96" customFormat="1" ht="37.9" customHeight="1" x14ac:dyDescent="0.25">
      <c r="B82" s="388" t="s">
        <v>87</v>
      </c>
      <c r="C82" s="388"/>
      <c r="D82" s="388"/>
      <c r="E82" s="388"/>
      <c r="F82" s="388"/>
      <c r="G82" s="388"/>
      <c r="H82" s="388"/>
    </row>
    <row r="83" spans="1:9" s="3" customFormat="1" ht="42.4" customHeight="1" x14ac:dyDescent="0.25">
      <c r="A83" s="78"/>
      <c r="B83" s="377" t="s">
        <v>88</v>
      </c>
      <c r="C83" s="377"/>
      <c r="D83" s="377"/>
      <c r="E83" s="377"/>
      <c r="F83" s="377"/>
      <c r="G83" s="377"/>
      <c r="H83" s="378"/>
    </row>
    <row r="84" spans="1:9" s="72" customFormat="1" ht="40.15" customHeight="1" x14ac:dyDescent="0.25">
      <c r="A84" s="133"/>
      <c r="B84" s="172" t="s">
        <v>89</v>
      </c>
      <c r="C84" s="172" t="s">
        <v>96</v>
      </c>
      <c r="D84" s="172" t="s">
        <v>94</v>
      </c>
      <c r="E84" s="172" t="s">
        <v>54</v>
      </c>
      <c r="F84" s="172" t="s">
        <v>65</v>
      </c>
      <c r="G84" s="189" t="s">
        <v>112</v>
      </c>
      <c r="H84" s="177" t="s">
        <v>113</v>
      </c>
    </row>
    <row r="85" spans="1:9" s="3" customFormat="1" ht="24" customHeight="1" x14ac:dyDescent="0.25">
      <c r="B85" s="131"/>
      <c r="C85" s="67"/>
      <c r="D85" s="129"/>
      <c r="E85" s="129"/>
      <c r="F85" s="73"/>
      <c r="G85" s="233"/>
      <c r="H85" s="132"/>
      <c r="I85" s="79"/>
    </row>
    <row r="86" spans="1:9" s="3" customFormat="1" ht="24" customHeight="1" x14ac:dyDescent="0.25">
      <c r="B86" s="68"/>
      <c r="C86" s="61"/>
      <c r="D86" s="71"/>
      <c r="E86" s="70"/>
      <c r="F86" s="62"/>
      <c r="G86" s="234"/>
      <c r="H86" s="85"/>
      <c r="I86" s="90"/>
    </row>
    <row r="87" spans="1:9" s="3" customFormat="1" ht="24" customHeight="1" x14ac:dyDescent="0.25">
      <c r="B87" s="69"/>
      <c r="C87" s="62"/>
      <c r="D87" s="61"/>
      <c r="E87" s="62"/>
      <c r="F87" s="61"/>
      <c r="G87" s="225"/>
      <c r="H87" s="61"/>
      <c r="I87" s="145"/>
    </row>
    <row r="88" spans="1:9" s="3" customFormat="1" ht="24" customHeight="1" x14ac:dyDescent="0.25">
      <c r="B88" s="69"/>
      <c r="C88" s="71"/>
      <c r="D88" s="61"/>
      <c r="E88" s="62"/>
      <c r="F88" s="62"/>
      <c r="G88" s="223"/>
      <c r="H88" s="61"/>
      <c r="I88" s="58"/>
    </row>
    <row r="89" spans="1:9" s="3" customFormat="1" ht="24" customHeight="1" x14ac:dyDescent="0.25">
      <c r="B89" s="69"/>
      <c r="C89" s="62"/>
      <c r="D89" s="61"/>
      <c r="E89" s="61"/>
      <c r="F89" s="61"/>
      <c r="G89" s="224"/>
      <c r="H89" s="60"/>
    </row>
    <row r="90" spans="1:9" s="151" customFormat="1" ht="24" customHeight="1" x14ac:dyDescent="0.25">
      <c r="B90" s="109" t="s">
        <v>71</v>
      </c>
      <c r="C90" s="113"/>
      <c r="D90" s="113"/>
      <c r="E90" s="113"/>
      <c r="F90" s="112"/>
      <c r="G90" s="235">
        <f>SUBTOTAL(109,tblTrusts[Sumă de distribuție])</f>
        <v>0</v>
      </c>
      <c r="H90" s="113"/>
      <c r="I90" s="157"/>
    </row>
    <row r="91" spans="1:9" s="3" customFormat="1" ht="19.899999999999999" customHeight="1" x14ac:dyDescent="0.25">
      <c r="B91" s="35"/>
      <c r="C91" s="8"/>
      <c r="D91" s="8"/>
      <c r="E91" s="8"/>
      <c r="F91" s="35"/>
      <c r="G91" s="8"/>
      <c r="H91" s="8"/>
    </row>
    <row r="92" spans="1:9" s="96" customFormat="1" ht="37.9" customHeight="1" x14ac:dyDescent="0.25">
      <c r="B92" s="379" t="s">
        <v>90</v>
      </c>
      <c r="C92" s="380"/>
      <c r="D92" s="380"/>
      <c r="E92" s="380"/>
      <c r="F92" s="380"/>
      <c r="G92" s="380"/>
      <c r="H92" s="381"/>
    </row>
    <row r="93" spans="1:9" s="3" customFormat="1" ht="24" customHeight="1" x14ac:dyDescent="0.25">
      <c r="B93" s="382" t="s">
        <v>91</v>
      </c>
      <c r="C93" s="383"/>
      <c r="D93" s="383"/>
      <c r="E93" s="383"/>
      <c r="F93" s="383"/>
      <c r="G93" s="383"/>
      <c r="H93" s="384"/>
    </row>
    <row r="94" spans="1:9" s="3" customFormat="1" ht="40.15" customHeight="1" x14ac:dyDescent="0.25">
      <c r="B94" s="196" t="s">
        <v>92</v>
      </c>
      <c r="C94" s="172" t="s">
        <v>97</v>
      </c>
      <c r="D94" s="172" t="s">
        <v>94</v>
      </c>
      <c r="E94" s="172" t="s">
        <v>45</v>
      </c>
      <c r="F94" s="172" t="s">
        <v>100</v>
      </c>
      <c r="G94" s="172" t="s">
        <v>108</v>
      </c>
      <c r="H94" s="184" t="s">
        <v>113</v>
      </c>
      <c r="I94" s="58"/>
    </row>
    <row r="95" spans="1:9" s="3" customFormat="1" ht="24" customHeight="1" x14ac:dyDescent="0.25">
      <c r="B95" s="128"/>
      <c r="C95" s="129"/>
      <c r="D95" s="129"/>
      <c r="E95" s="73"/>
      <c r="F95" s="129"/>
      <c r="G95" s="233"/>
      <c r="H95" s="130"/>
      <c r="I95" s="58"/>
    </row>
    <row r="96" spans="1:9" s="3" customFormat="1" ht="24" customHeight="1" x14ac:dyDescent="0.25">
      <c r="B96" s="95"/>
      <c r="C96" s="62"/>
      <c r="D96" s="62"/>
      <c r="E96" s="71"/>
      <c r="F96" s="70"/>
      <c r="G96" s="223"/>
      <c r="H96" s="62"/>
      <c r="I96" s="58"/>
    </row>
    <row r="97" spans="2:9" s="3" customFormat="1" ht="24" customHeight="1" x14ac:dyDescent="0.25">
      <c r="B97" s="95"/>
      <c r="C97" s="61"/>
      <c r="D97" s="62"/>
      <c r="E97" s="61"/>
      <c r="F97" s="62"/>
      <c r="G97" s="223"/>
      <c r="H97" s="61"/>
      <c r="I97" s="58"/>
    </row>
    <row r="98" spans="2:9" s="3" customFormat="1" ht="24" customHeight="1" x14ac:dyDescent="0.25">
      <c r="B98" s="95"/>
      <c r="C98" s="67"/>
      <c r="D98" s="62"/>
      <c r="E98" s="73"/>
      <c r="F98" s="62"/>
      <c r="G98" s="223"/>
      <c r="H98" s="61"/>
      <c r="I98" s="58"/>
    </row>
    <row r="99" spans="2:9" s="3" customFormat="1" ht="24" customHeight="1" x14ac:dyDescent="0.25">
      <c r="B99" s="95"/>
      <c r="C99" s="61"/>
      <c r="D99" s="62"/>
      <c r="E99" s="61"/>
      <c r="F99" s="61"/>
      <c r="G99" s="223"/>
      <c r="H99" s="60"/>
    </row>
    <row r="100" spans="2:9" s="151" customFormat="1" ht="24" customHeight="1" x14ac:dyDescent="0.25">
      <c r="B100" s="109" t="s">
        <v>71</v>
      </c>
      <c r="C100" s="127"/>
      <c r="D100" s="112"/>
      <c r="E100" s="113"/>
      <c r="F100" s="113"/>
      <c r="G100" s="226">
        <f>SUBTOTAL(109,tblOtherAssets[[Valoare ]])</f>
        <v>0</v>
      </c>
      <c r="H100" s="113"/>
      <c r="I100" s="157"/>
    </row>
    <row r="101" spans="2:9" s="3" customFormat="1" ht="19.899999999999999" customHeight="1" x14ac:dyDescent="0.25">
      <c r="B101" s="8"/>
      <c r="C101" s="35"/>
      <c r="D101" s="35"/>
      <c r="E101" s="8"/>
      <c r="F101" s="8"/>
      <c r="G101" s="8"/>
      <c r="H101" s="8"/>
    </row>
  </sheetData>
  <mergeCells count="21">
    <mergeCell ref="B12:H12"/>
    <mergeCell ref="B13:H13"/>
    <mergeCell ref="B22:H22"/>
    <mergeCell ref="B32:H32"/>
    <mergeCell ref="B1:H1"/>
    <mergeCell ref="B83:H83"/>
    <mergeCell ref="B92:H92"/>
    <mergeCell ref="B93:H93"/>
    <mergeCell ref="B2:H6"/>
    <mergeCell ref="B7:H8"/>
    <mergeCell ref="B62:H62"/>
    <mergeCell ref="B63:H63"/>
    <mergeCell ref="B72:H72"/>
    <mergeCell ref="B73:H73"/>
    <mergeCell ref="B82:H82"/>
    <mergeCell ref="B33:H33"/>
    <mergeCell ref="B42:H42"/>
    <mergeCell ref="B43:H43"/>
    <mergeCell ref="B52:H52"/>
    <mergeCell ref="B53:H53"/>
    <mergeCell ref="B23:H23"/>
  </mergeCells>
  <phoneticPr fontId="3" type="noConversion"/>
  <conditionalFormatting sqref="G10 H11 G15:G18 F14 G25:G28 F24 G35:G38 F34 G45:G48 F44 G55:G58 F54 F64 F74 F84 F94">
    <cfRule type="dataBar" priority="36">
      <dataBar>
        <cfvo type="num" val="0"/>
        <cfvo type="num" val="#REF!"/>
        <color rgb="FFFFB628"/>
      </dataBar>
      <extLst>
        <ext xmlns:x14="http://schemas.microsoft.com/office/spreadsheetml/2009/9/main" uri="{B025F937-C7B1-47D3-B67F-A62EFF666E3E}">
          <x14:id>{00000000-000E-0000-0000-00000C000000}</x14:id>
        </ext>
      </extLst>
    </cfRule>
  </conditionalFormatting>
  <dataValidations count="3">
    <dataValidation type="list" allowBlank="1" showInputMessage="1" showErrorMessage="1" sqref="E65:E69" xr:uid="{B3AA3E95-04DD-407A-BDA4-E9E646FF5A27}">
      <formula1>"Individual,Grup"</formula1>
    </dataValidation>
    <dataValidation type="list" allowBlank="1" showInputMessage="1" showErrorMessage="1" sqref="E75:E79" xr:uid="{87D58B20-2773-4E4D-84E5-51E80D612E52}">
      <formula1>"Împrumut privat,Ipotecă"</formula1>
    </dataValidation>
    <dataValidation type="list" allowBlank="1" showInputMessage="1" showErrorMessage="1" sqref="F15:F19" xr:uid="{470F0E8C-2773-4F7D-99D6-01EFA419A2F5}">
      <formula1>"Unic,Comun"</formula1>
    </dataValidation>
  </dataValidations>
  <pageMargins left="0.7" right="0.7" top="0.75" bottom="0.75" header="0.3" footer="0.3"/>
  <pageSetup paperSize="9" scale="55" orientation="landscape" r:id="rId1"/>
  <rowBreaks count="1" manualBreakCount="1">
    <brk id="32" max="16383" man="1"/>
  </rowBreaks>
  <drawing r:id="rId2"/>
  <tableParts count="9">
    <tablePart r:id="rId3"/>
    <tablePart r:id="rId4"/>
    <tablePart r:id="rId5"/>
    <tablePart r:id="rId6"/>
    <tablePart r:id="rId7"/>
    <tablePart r:id="rId8"/>
    <tablePart r:id="rId9"/>
    <tablePart r:id="rId10"/>
    <tablePart r:id="rId11"/>
  </tableParts>
  <extLst>
    <ext xmlns:x14="http://schemas.microsoft.com/office/spreadsheetml/2009/9/main" uri="{78C0D931-6437-407d-A8EE-F0AAD7539E65}">
      <x14:conditionalFormattings>
        <x14:conditionalFormatting xmlns:xm="http://schemas.microsoft.com/office/excel/2006/main">
          <x14:cfRule type="dataBar" id="{00000000-000E-0000-0000-00000C000000}">
            <x14:dataBar gradient="0" negativeBarColorSameAsPositive="1" axisPosition="none">
              <x14:cfvo type="num">
                <xm:f>0</xm:f>
              </x14:cfvo>
              <x14:cfvo type="num">
                <xm:f>#REF!</xm:f>
              </x14:cfvo>
            </x14:dataBar>
          </x14:cfRule>
          <xm:sqref>G10 H11 G15:G18 F14 G25:G28 F24 G35:G38 F34 G45:G48 F44 G55:G58 F54 F64 F74 F84 F94</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690EC-0180-4E88-89E2-5F0CB2A434F0}">
  <sheetPr>
    <tabColor theme="7"/>
  </sheetPr>
  <dimension ref="A1:M58"/>
  <sheetViews>
    <sheetView showGridLines="0" zoomScaleNormal="100" workbookViewId="0"/>
  </sheetViews>
  <sheetFormatPr defaultColWidth="9.25" defaultRowHeight="19.899999999999999" customHeight="1" x14ac:dyDescent="0.25"/>
  <cols>
    <col min="1" max="1" width="3.5" style="1" customWidth="1"/>
    <col min="2" max="3" width="33.25" style="9" customWidth="1"/>
    <col min="4" max="4" width="16.75" style="9" customWidth="1"/>
    <col min="5" max="6" width="33.25" style="9" customWidth="1"/>
    <col min="7" max="7" width="21.75" style="9" customWidth="1"/>
    <col min="8" max="8" width="50" style="9" customWidth="1"/>
    <col min="9" max="9" width="16.25" style="1" customWidth="1"/>
    <col min="10" max="16384" width="9.25" style="1"/>
  </cols>
  <sheetData>
    <row r="1" spans="1:9" s="2" customFormat="1" ht="19.899999999999999" customHeight="1" x14ac:dyDescent="0.25">
      <c r="B1" s="403"/>
      <c r="C1" s="403"/>
      <c r="D1" s="403"/>
      <c r="E1" s="403"/>
      <c r="F1" s="403"/>
      <c r="G1" s="403"/>
      <c r="H1" s="403"/>
    </row>
    <row r="2" spans="1:9" s="2" customFormat="1" ht="19.899999999999999" customHeight="1" x14ac:dyDescent="0.25">
      <c r="B2" s="404" t="s">
        <v>59</v>
      </c>
      <c r="C2" s="405"/>
      <c r="D2" s="405"/>
      <c r="E2" s="405"/>
      <c r="F2" s="405"/>
      <c r="G2" s="405"/>
      <c r="H2" s="405"/>
    </row>
    <row r="3" spans="1:9" s="2" customFormat="1" ht="19.899999999999999" customHeight="1" x14ac:dyDescent="0.25">
      <c r="B3" s="405"/>
      <c r="C3" s="405"/>
      <c r="D3" s="405"/>
      <c r="E3" s="405"/>
      <c r="F3" s="405"/>
      <c r="G3" s="405"/>
      <c r="H3" s="405"/>
    </row>
    <row r="4" spans="1:9" s="2" customFormat="1" ht="19.899999999999999" customHeight="1" x14ac:dyDescent="0.25">
      <c r="B4" s="405"/>
      <c r="C4" s="405"/>
      <c r="D4" s="405"/>
      <c r="E4" s="405"/>
      <c r="F4" s="405"/>
      <c r="G4" s="405"/>
      <c r="H4" s="405"/>
      <c r="I4" s="86"/>
    </row>
    <row r="5" spans="1:9" s="2" customFormat="1" ht="19.899999999999999" customHeight="1" x14ac:dyDescent="0.25">
      <c r="B5" s="405"/>
      <c r="C5" s="405"/>
      <c r="D5" s="405"/>
      <c r="E5" s="405"/>
      <c r="F5" s="405"/>
      <c r="G5" s="405"/>
      <c r="H5" s="405"/>
    </row>
    <row r="6" spans="1:9" s="2" customFormat="1" ht="19.149999999999999" customHeight="1" x14ac:dyDescent="0.25">
      <c r="B6" s="405"/>
      <c r="C6" s="405"/>
      <c r="D6" s="405"/>
      <c r="E6" s="405"/>
      <c r="F6" s="405"/>
      <c r="G6" s="405"/>
      <c r="H6" s="405"/>
    </row>
    <row r="7" spans="1:9" s="10" customFormat="1" ht="26.65" customHeight="1" x14ac:dyDescent="0.25">
      <c r="B7" s="406" t="s">
        <v>114</v>
      </c>
      <c r="C7" s="406"/>
      <c r="D7" s="406"/>
      <c r="E7" s="406"/>
      <c r="F7" s="406"/>
      <c r="G7" s="406"/>
      <c r="H7" s="406"/>
    </row>
    <row r="8" spans="1:9" s="3" customFormat="1" ht="9.4" customHeight="1" x14ac:dyDescent="0.25">
      <c r="B8" s="102"/>
      <c r="C8" s="5"/>
      <c r="D8" s="5"/>
      <c r="E8" s="5"/>
      <c r="F8" s="103"/>
      <c r="G8" s="87"/>
      <c r="H8" s="104"/>
    </row>
    <row r="9" spans="1:9" s="3" customFormat="1" ht="30" customHeight="1" x14ac:dyDescent="0.25">
      <c r="B9" s="108" t="s">
        <v>67</v>
      </c>
      <c r="C9" s="105"/>
      <c r="D9" s="105"/>
      <c r="E9" s="105"/>
      <c r="F9" s="106"/>
      <c r="G9" s="107">
        <f>SUM(G18,G28,G38,G48,G58)</f>
        <v>0</v>
      </c>
      <c r="H9" s="106"/>
    </row>
    <row r="10" spans="1:9" s="3" customFormat="1" ht="19.899999999999999" customHeight="1" x14ac:dyDescent="0.25">
      <c r="B10" s="4"/>
      <c r="C10" s="5"/>
      <c r="D10" s="5"/>
      <c r="E10" s="5"/>
      <c r="F10" s="5"/>
      <c r="G10" s="6"/>
      <c r="H10" s="6"/>
    </row>
    <row r="11" spans="1:9" s="3" customFormat="1" ht="37.9" customHeight="1" x14ac:dyDescent="0.25">
      <c r="B11" s="398" t="s">
        <v>115</v>
      </c>
      <c r="C11" s="407"/>
      <c r="D11" s="407"/>
      <c r="E11" s="407"/>
      <c r="F11" s="407"/>
      <c r="G11" s="407"/>
      <c r="H11" s="408"/>
    </row>
    <row r="12" spans="1:9" s="42" customFormat="1" ht="40.15" customHeight="1" x14ac:dyDescent="0.25">
      <c r="B12" s="191" t="s">
        <v>70</v>
      </c>
      <c r="C12" s="192" t="s">
        <v>54</v>
      </c>
      <c r="D12" s="192" t="s">
        <v>94</v>
      </c>
      <c r="E12" s="192" t="s">
        <v>93</v>
      </c>
      <c r="F12" s="192" t="s">
        <v>99</v>
      </c>
      <c r="G12" s="192" t="s">
        <v>106</v>
      </c>
      <c r="H12" s="193" t="s">
        <v>113</v>
      </c>
      <c r="I12" s="89"/>
    </row>
    <row r="13" spans="1:9" s="3" customFormat="1" ht="24" customHeight="1" x14ac:dyDescent="0.25">
      <c r="B13" s="49"/>
      <c r="C13" s="27"/>
      <c r="D13" s="28"/>
      <c r="E13" s="28"/>
      <c r="F13" s="28"/>
      <c r="G13" s="208"/>
      <c r="H13" s="126"/>
    </row>
    <row r="14" spans="1:9" s="3" customFormat="1" ht="24" customHeight="1" x14ac:dyDescent="0.25">
      <c r="A14" s="92"/>
      <c r="B14" s="30"/>
      <c r="C14" s="31"/>
      <c r="D14" s="32"/>
      <c r="E14" s="33"/>
      <c r="F14" s="34"/>
      <c r="G14" s="209"/>
      <c r="H14" s="37"/>
      <c r="I14" s="58"/>
    </row>
    <row r="15" spans="1:9" s="3" customFormat="1" ht="24" customHeight="1" x14ac:dyDescent="0.25">
      <c r="B15" s="40"/>
      <c r="C15" s="31"/>
      <c r="D15" s="32"/>
      <c r="E15" s="33"/>
      <c r="F15" s="33"/>
      <c r="G15" s="210"/>
      <c r="H15" s="48"/>
    </row>
    <row r="16" spans="1:9" s="3" customFormat="1" ht="24" customHeight="1" x14ac:dyDescent="0.25">
      <c r="B16" s="40"/>
      <c r="C16" s="37"/>
      <c r="D16" s="38"/>
      <c r="E16" s="33"/>
      <c r="F16" s="33"/>
      <c r="G16" s="210"/>
      <c r="H16" s="36"/>
      <c r="I16" s="58"/>
    </row>
    <row r="17" spans="1:10" s="3" customFormat="1" ht="24" customHeight="1" x14ac:dyDescent="0.25">
      <c r="B17" s="40"/>
      <c r="C17" s="31"/>
      <c r="D17" s="39"/>
      <c r="E17" s="38"/>
      <c r="F17" s="38"/>
      <c r="G17" s="211"/>
      <c r="H17" s="48"/>
    </row>
    <row r="18" spans="1:10" s="3" customFormat="1" ht="24" customHeight="1" x14ac:dyDescent="0.25">
      <c r="B18" s="109" t="s">
        <v>71</v>
      </c>
      <c r="C18" s="110"/>
      <c r="D18" s="110"/>
      <c r="E18" s="110"/>
      <c r="F18" s="117"/>
      <c r="G18" s="236">
        <f>SUBTOTAL(109,tblBankAccounts2[[Sold ]])</f>
        <v>0</v>
      </c>
      <c r="H18" s="116"/>
      <c r="I18" s="58"/>
    </row>
    <row r="19" spans="1:10" s="3" customFormat="1" ht="19.899999999999999" customHeight="1" x14ac:dyDescent="0.25">
      <c r="B19" s="8"/>
      <c r="C19" s="8"/>
      <c r="D19" s="8"/>
      <c r="E19" s="8"/>
      <c r="F19" s="8"/>
      <c r="G19" s="8"/>
      <c r="H19" s="8"/>
    </row>
    <row r="20" spans="1:10" s="3" customFormat="1" ht="19.899999999999999" customHeight="1" x14ac:dyDescent="0.25">
      <c r="B20" s="7"/>
      <c r="C20" s="7"/>
      <c r="D20" s="7"/>
      <c r="E20" s="7"/>
      <c r="F20" s="7"/>
      <c r="G20" s="7"/>
      <c r="H20" s="7"/>
    </row>
    <row r="21" spans="1:10" s="98" customFormat="1" ht="37.9" customHeight="1" x14ac:dyDescent="0.25">
      <c r="B21" s="409" t="s">
        <v>116</v>
      </c>
      <c r="C21" s="410"/>
      <c r="D21" s="410"/>
      <c r="E21" s="410"/>
      <c r="F21" s="410"/>
      <c r="G21" s="410"/>
      <c r="H21" s="411"/>
    </row>
    <row r="22" spans="1:10" s="3" customFormat="1" ht="40.15" customHeight="1" x14ac:dyDescent="0.25">
      <c r="B22" s="190" t="s">
        <v>117</v>
      </c>
      <c r="C22" s="190" t="s">
        <v>54</v>
      </c>
      <c r="D22" s="191" t="s">
        <v>94</v>
      </c>
      <c r="E22" s="191" t="s">
        <v>123</v>
      </c>
      <c r="F22" s="191" t="s">
        <v>101</v>
      </c>
      <c r="G22" s="195" t="s">
        <v>106</v>
      </c>
      <c r="H22" s="190" t="s">
        <v>113</v>
      </c>
      <c r="J22" s="74"/>
    </row>
    <row r="23" spans="1:10" s="3" customFormat="1" ht="24" customHeight="1" x14ac:dyDescent="0.25">
      <c r="B23" s="49"/>
      <c r="C23" s="27"/>
      <c r="D23" s="28"/>
      <c r="E23" s="28"/>
      <c r="F23" s="28"/>
      <c r="G23" s="208"/>
      <c r="H23" s="126"/>
    </row>
    <row r="24" spans="1:10" s="3" customFormat="1" ht="24" customHeight="1" x14ac:dyDescent="0.25">
      <c r="B24" s="40"/>
      <c r="C24" s="29"/>
      <c r="D24" s="33"/>
      <c r="E24" s="38"/>
      <c r="F24" s="33"/>
      <c r="G24" s="211"/>
      <c r="H24" s="48"/>
    </row>
    <row r="25" spans="1:10" s="3" customFormat="1" ht="24" customHeight="1" x14ac:dyDescent="0.25">
      <c r="B25" s="40"/>
      <c r="C25" s="31"/>
      <c r="D25" s="32"/>
      <c r="E25" s="38"/>
      <c r="F25" s="38"/>
      <c r="G25" s="211"/>
      <c r="H25" s="48"/>
    </row>
    <row r="26" spans="1:10" s="3" customFormat="1" ht="24" customHeight="1" x14ac:dyDescent="0.25">
      <c r="B26" s="40"/>
      <c r="C26" s="31"/>
      <c r="D26" s="38"/>
      <c r="E26" s="38"/>
      <c r="F26" s="33"/>
      <c r="G26" s="211"/>
      <c r="H26" s="48"/>
    </row>
    <row r="27" spans="1:10" s="3" customFormat="1" ht="24" customHeight="1" x14ac:dyDescent="0.25">
      <c r="B27" s="40"/>
      <c r="C27" s="31"/>
      <c r="D27" s="39"/>
      <c r="E27" s="34"/>
      <c r="F27" s="38"/>
      <c r="G27" s="209"/>
      <c r="H27" s="48"/>
    </row>
    <row r="28" spans="1:10" s="3" customFormat="1" ht="24" customHeight="1" x14ac:dyDescent="0.25">
      <c r="B28" s="181" t="s">
        <v>71</v>
      </c>
      <c r="C28" s="112"/>
      <c r="D28" s="112"/>
      <c r="E28" s="113"/>
      <c r="F28" s="114"/>
      <c r="G28" s="226">
        <f>SUBTOTAL(109,tblPersonalInvestments3[[Sold ]])</f>
        <v>0</v>
      </c>
      <c r="H28" s="115"/>
    </row>
    <row r="29" spans="1:10" s="3" customFormat="1" ht="19.899999999999999" customHeight="1" x14ac:dyDescent="0.25">
      <c r="B29" s="8"/>
      <c r="C29" s="8"/>
      <c r="D29" s="8"/>
      <c r="E29" s="35"/>
      <c r="F29" s="35"/>
      <c r="G29" s="35"/>
      <c r="H29" s="8"/>
    </row>
    <row r="30" spans="1:10" s="3" customFormat="1" ht="19.899999999999999" customHeight="1" x14ac:dyDescent="0.25">
      <c r="B30" s="7"/>
      <c r="C30" s="7"/>
      <c r="D30" s="7"/>
      <c r="E30" s="7"/>
      <c r="F30" s="7"/>
      <c r="G30" s="7"/>
      <c r="H30" s="7"/>
    </row>
    <row r="31" spans="1:10" s="96" customFormat="1" ht="37.9" customHeight="1" x14ac:dyDescent="0.25">
      <c r="B31" s="398" t="s">
        <v>74</v>
      </c>
      <c r="C31" s="399"/>
      <c r="D31" s="399"/>
      <c r="E31" s="399"/>
      <c r="F31" s="399"/>
      <c r="G31" s="399"/>
      <c r="H31" s="400"/>
    </row>
    <row r="32" spans="1:10" s="3" customFormat="1" ht="40.15" customHeight="1" x14ac:dyDescent="0.25">
      <c r="A32" s="78"/>
      <c r="B32" s="190" t="s">
        <v>76</v>
      </c>
      <c r="C32" s="190" t="s">
        <v>54</v>
      </c>
      <c r="D32" s="190" t="s">
        <v>122</v>
      </c>
      <c r="E32" s="190" t="s">
        <v>124</v>
      </c>
      <c r="F32" s="191" t="s">
        <v>101</v>
      </c>
      <c r="G32" s="190" t="s">
        <v>108</v>
      </c>
      <c r="H32" s="190" t="s">
        <v>113</v>
      </c>
      <c r="I32" s="58"/>
    </row>
    <row r="33" spans="1:10" s="3" customFormat="1" ht="24" customHeight="1" x14ac:dyDescent="0.25">
      <c r="B33" s="75"/>
      <c r="C33" s="76"/>
      <c r="D33" s="77"/>
      <c r="E33" s="77"/>
      <c r="F33" s="77"/>
      <c r="G33" s="213"/>
      <c r="H33" s="51"/>
      <c r="I33" s="58"/>
    </row>
    <row r="34" spans="1:10" s="3" customFormat="1" ht="24" customHeight="1" x14ac:dyDescent="0.25">
      <c r="B34" s="55"/>
      <c r="C34" s="52"/>
      <c r="D34" s="53"/>
      <c r="E34" s="53"/>
      <c r="F34" s="53"/>
      <c r="G34" s="214"/>
      <c r="H34" s="88"/>
    </row>
    <row r="35" spans="1:10" s="3" customFormat="1" ht="24" customHeight="1" x14ac:dyDescent="0.25">
      <c r="B35" s="93"/>
      <c r="C35" s="52"/>
      <c r="D35" s="53"/>
      <c r="E35" s="53"/>
      <c r="F35" s="53"/>
      <c r="G35" s="214"/>
      <c r="H35" s="54"/>
      <c r="I35" s="58"/>
    </row>
    <row r="36" spans="1:10" s="3" customFormat="1" ht="24" customHeight="1" x14ac:dyDescent="0.25">
      <c r="B36" s="55"/>
      <c r="C36" s="52"/>
      <c r="D36" s="53"/>
      <c r="E36" s="53"/>
      <c r="F36" s="53"/>
      <c r="G36" s="214"/>
      <c r="H36" s="88"/>
    </row>
    <row r="37" spans="1:10" s="3" customFormat="1" ht="24" customHeight="1" x14ac:dyDescent="0.25">
      <c r="B37" s="93"/>
      <c r="C37" s="52"/>
      <c r="D37" s="53"/>
      <c r="E37" s="53"/>
      <c r="F37" s="53"/>
      <c r="G37" s="214"/>
      <c r="H37" s="54"/>
      <c r="I37" s="58"/>
    </row>
    <row r="38" spans="1:10" s="3" customFormat="1" ht="24" customHeight="1" x14ac:dyDescent="0.25">
      <c r="B38" s="118" t="s">
        <v>71</v>
      </c>
      <c r="C38" s="119"/>
      <c r="D38" s="119"/>
      <c r="E38" s="120"/>
      <c r="F38" s="119"/>
      <c r="G38" s="237">
        <f>SUBTOTAL(109,tblBusinessInterests4[[Valoare ]])</f>
        <v>0</v>
      </c>
      <c r="H38" s="121"/>
    </row>
    <row r="39" spans="1:10" s="3" customFormat="1" ht="19.899999999999999" customHeight="1" x14ac:dyDescent="0.25">
      <c r="B39" s="41"/>
      <c r="C39" s="35"/>
      <c r="D39" s="35"/>
      <c r="E39" s="41"/>
      <c r="F39" s="35"/>
      <c r="G39" s="41"/>
      <c r="H39" s="35"/>
    </row>
    <row r="40" spans="1:10" s="3" customFormat="1" ht="19.899999999999999" customHeight="1" x14ac:dyDescent="0.25">
      <c r="B40" s="7"/>
      <c r="C40" s="7"/>
      <c r="D40" s="7"/>
      <c r="E40" s="7"/>
      <c r="F40" s="7"/>
      <c r="G40" s="7"/>
      <c r="H40" s="7"/>
    </row>
    <row r="41" spans="1:10" s="96" customFormat="1" ht="37.9" customHeight="1" x14ac:dyDescent="0.25">
      <c r="B41" s="398" t="s">
        <v>118</v>
      </c>
      <c r="C41" s="401"/>
      <c r="D41" s="401"/>
      <c r="E41" s="401"/>
      <c r="F41" s="401"/>
      <c r="G41" s="401"/>
      <c r="H41" s="402"/>
    </row>
    <row r="42" spans="1:10" s="3" customFormat="1" ht="40.15" customHeight="1" x14ac:dyDescent="0.25">
      <c r="B42" s="190" t="s">
        <v>119</v>
      </c>
      <c r="C42" s="191" t="s">
        <v>121</v>
      </c>
      <c r="D42" s="191" t="s">
        <v>94</v>
      </c>
      <c r="E42" s="191" t="s">
        <v>125</v>
      </c>
      <c r="F42" s="194" t="s">
        <v>126</v>
      </c>
      <c r="G42" s="190" t="s">
        <v>106</v>
      </c>
      <c r="H42" s="193" t="s">
        <v>113</v>
      </c>
      <c r="I42" s="58"/>
    </row>
    <row r="43" spans="1:10" s="3" customFormat="1" ht="24" customHeight="1" thickBot="1" x14ac:dyDescent="0.3">
      <c r="B43" s="49"/>
      <c r="C43" s="29"/>
      <c r="D43" s="28"/>
      <c r="E43" s="28"/>
      <c r="F43" s="238"/>
      <c r="G43" s="216"/>
      <c r="H43" s="126"/>
      <c r="J43" s="91"/>
    </row>
    <row r="44" spans="1:10" s="3" customFormat="1" ht="24" customHeight="1" x14ac:dyDescent="0.25">
      <c r="B44" s="40"/>
      <c r="C44" s="37"/>
      <c r="D44" s="38"/>
      <c r="E44" s="38"/>
      <c r="F44" s="239"/>
      <c r="G44" s="211"/>
      <c r="H44" s="37"/>
      <c r="I44" s="58"/>
    </row>
    <row r="45" spans="1:10" s="3" customFormat="1" ht="24" customHeight="1" x14ac:dyDescent="0.25">
      <c r="B45" s="40"/>
      <c r="C45" s="47"/>
      <c r="D45" s="38"/>
      <c r="E45" s="56"/>
      <c r="F45" s="240"/>
      <c r="G45" s="211"/>
      <c r="H45" s="37"/>
      <c r="I45" s="58"/>
    </row>
    <row r="46" spans="1:10" s="3" customFormat="1" ht="24" customHeight="1" x14ac:dyDescent="0.25">
      <c r="B46" s="40"/>
      <c r="C46" s="36"/>
      <c r="D46" s="38"/>
      <c r="E46" s="57"/>
      <c r="F46" s="240"/>
      <c r="G46" s="209"/>
      <c r="H46" s="37"/>
      <c r="I46" s="58"/>
    </row>
    <row r="47" spans="1:10" s="3" customFormat="1" ht="24" customHeight="1" x14ac:dyDescent="0.25">
      <c r="B47" s="40"/>
      <c r="C47" s="36"/>
      <c r="D47" s="33"/>
      <c r="E47" s="38"/>
      <c r="F47" s="241"/>
      <c r="G47" s="220"/>
      <c r="H47" s="48"/>
    </row>
    <row r="48" spans="1:10" s="3" customFormat="1" ht="24" customHeight="1" x14ac:dyDescent="0.25">
      <c r="A48" s="92"/>
      <c r="B48" s="182" t="s">
        <v>71</v>
      </c>
      <c r="C48" s="122"/>
      <c r="D48" s="122"/>
      <c r="E48" s="123"/>
      <c r="F48" s="412"/>
      <c r="G48" s="212">
        <f>SUBTOTAL(109,tblRealEstate5[[Sold ]])</f>
        <v>0</v>
      </c>
      <c r="H48" s="115"/>
    </row>
    <row r="49" spans="2:13" s="3" customFormat="1" ht="19.899999999999999" customHeight="1" x14ac:dyDescent="0.25">
      <c r="B49" s="8"/>
      <c r="C49" s="35"/>
      <c r="D49" s="35"/>
      <c r="E49" s="8"/>
      <c r="F49" s="35"/>
      <c r="G49" s="8"/>
      <c r="H49" s="35"/>
    </row>
    <row r="50" spans="2:13" s="3" customFormat="1" ht="19.899999999999999" customHeight="1" x14ac:dyDescent="0.25">
      <c r="B50" s="7"/>
      <c r="C50" s="7"/>
      <c r="D50" s="7"/>
      <c r="E50" s="7"/>
      <c r="F50" s="7"/>
      <c r="G50" s="7"/>
      <c r="H50" s="7"/>
    </row>
    <row r="51" spans="2:13" s="96" customFormat="1" ht="37.9" customHeight="1" x14ac:dyDescent="0.25">
      <c r="B51" s="398" t="s">
        <v>120</v>
      </c>
      <c r="C51" s="401"/>
      <c r="D51" s="401"/>
      <c r="E51" s="401"/>
      <c r="F51" s="401"/>
      <c r="G51" s="401"/>
      <c r="H51" s="402"/>
    </row>
    <row r="52" spans="2:13" s="11" customFormat="1" ht="40.15" customHeight="1" x14ac:dyDescent="0.25">
      <c r="B52" s="190" t="s">
        <v>92</v>
      </c>
      <c r="C52" s="190" t="s">
        <v>97</v>
      </c>
      <c r="D52" s="191" t="s">
        <v>94</v>
      </c>
      <c r="E52" s="192" t="s">
        <v>45</v>
      </c>
      <c r="F52" s="192" t="s">
        <v>100</v>
      </c>
      <c r="G52" s="191" t="s">
        <v>108</v>
      </c>
      <c r="H52" s="193" t="s">
        <v>113</v>
      </c>
      <c r="M52" s="63"/>
    </row>
    <row r="53" spans="2:13" s="3" customFormat="1" ht="24" customHeight="1" x14ac:dyDescent="0.25">
      <c r="B53" s="49"/>
      <c r="C53" s="29"/>
      <c r="D53" s="57"/>
      <c r="E53" s="28"/>
      <c r="F53" s="28"/>
      <c r="G53" s="208"/>
      <c r="H53" s="29"/>
      <c r="I53" s="58"/>
    </row>
    <row r="54" spans="2:13" s="3" customFormat="1" ht="24" customHeight="1" x14ac:dyDescent="0.25">
      <c r="B54" s="40"/>
      <c r="C54" s="37"/>
      <c r="D54" s="33"/>
      <c r="E54" s="33"/>
      <c r="F54" s="33"/>
      <c r="G54" s="211"/>
      <c r="H54" s="37"/>
      <c r="I54" s="58"/>
    </row>
    <row r="55" spans="2:13" s="3" customFormat="1" ht="24" customHeight="1" x14ac:dyDescent="0.25">
      <c r="B55" s="40"/>
      <c r="C55" s="37"/>
      <c r="D55" s="34"/>
      <c r="E55" s="32"/>
      <c r="F55" s="38"/>
      <c r="G55" s="211"/>
      <c r="H55" s="48"/>
    </row>
    <row r="56" spans="2:13" s="3" customFormat="1" ht="24" customHeight="1" x14ac:dyDescent="0.25">
      <c r="B56" s="40"/>
      <c r="C56" s="37"/>
      <c r="D56" s="38"/>
      <c r="E56" s="33"/>
      <c r="F56" s="33"/>
      <c r="G56" s="211"/>
      <c r="H56" s="36"/>
      <c r="I56" s="58"/>
    </row>
    <row r="57" spans="2:13" s="3" customFormat="1" ht="24" customHeight="1" x14ac:dyDescent="0.25">
      <c r="B57" s="40"/>
      <c r="C57" s="31"/>
      <c r="D57" s="38"/>
      <c r="E57" s="38"/>
      <c r="F57" s="33"/>
      <c r="G57" s="210"/>
      <c r="H57" s="37"/>
      <c r="I57" s="58"/>
    </row>
    <row r="58" spans="2:13" s="3" customFormat="1" ht="24" customHeight="1" x14ac:dyDescent="0.25">
      <c r="B58" s="181" t="s">
        <v>71</v>
      </c>
      <c r="C58" s="124"/>
      <c r="D58" s="112"/>
      <c r="E58" s="112"/>
      <c r="F58" s="125"/>
      <c r="G58" s="221">
        <f>SUBTOTAL(109,tblPensionPlans6[[Valoare ]])</f>
        <v>0</v>
      </c>
      <c r="H58" s="125"/>
      <c r="I58" s="58"/>
    </row>
  </sheetData>
  <mergeCells count="8">
    <mergeCell ref="B31:H31"/>
    <mergeCell ref="B41:H41"/>
    <mergeCell ref="B51:H51"/>
    <mergeCell ref="B1:H1"/>
    <mergeCell ref="B2:H6"/>
    <mergeCell ref="B7:H7"/>
    <mergeCell ref="B11:H11"/>
    <mergeCell ref="B21:H21"/>
  </mergeCells>
  <conditionalFormatting sqref="G13:G16 H10 F12 G23:G26 F22 G33:G36 F32 G43:G46 F42 G53:G56 F52">
    <cfRule type="dataBar" priority="2">
      <dataBar>
        <cfvo type="num" val="0"/>
        <cfvo type="num" val="#REF!"/>
        <color rgb="FFFFB628"/>
      </dataBar>
      <extLst>
        <ext xmlns:x14="http://schemas.microsoft.com/office/spreadsheetml/2009/9/main" uri="{B025F937-C7B1-47D3-B67F-A62EFF666E3E}">
          <x14:id>{9DC09824-AA44-430D-B6FC-C35F87652155}</x14:id>
        </ext>
      </extLst>
    </cfRule>
  </conditionalFormatting>
  <conditionalFormatting sqref="G9">
    <cfRule type="dataBar" priority="1">
      <dataBar>
        <cfvo type="num" val="0"/>
        <cfvo type="num" val="#REF!"/>
        <color rgb="FFFFB628"/>
      </dataBar>
      <extLst>
        <ext xmlns:x14="http://schemas.microsoft.com/office/spreadsheetml/2009/9/main" uri="{B025F937-C7B1-47D3-B67F-A62EFF666E3E}">
          <x14:id>{3EFC5350-6EAC-4E09-A779-347BB6F7045C}</x14:id>
        </ext>
      </extLst>
    </cfRule>
  </conditionalFormatting>
  <dataValidations count="1">
    <dataValidation type="list" allowBlank="1" showInputMessage="1" showErrorMessage="1" sqref="F13:F17" xr:uid="{0D7CD12D-7A75-44C1-B83F-058B92EE7664}">
      <formula1>"Unic,Comun"</formula1>
    </dataValidation>
  </dataValidations>
  <pageMargins left="0.7" right="0.7" top="0.75" bottom="0.75" header="0.3" footer="0.3"/>
  <pageSetup paperSize="9" scale="56" orientation="landscape" r:id="rId1"/>
  <drawing r:id="rId2"/>
  <tableParts count="5">
    <tablePart r:id="rId3"/>
    <tablePart r:id="rId4"/>
    <tablePart r:id="rId5"/>
    <tablePart r:id="rId6"/>
    <tablePart r:id="rId7"/>
  </tableParts>
  <extLst>
    <ext xmlns:x14="http://schemas.microsoft.com/office/spreadsheetml/2009/9/main" uri="{78C0D931-6437-407d-A8EE-F0AAD7539E65}">
      <x14:conditionalFormattings>
        <x14:conditionalFormatting xmlns:xm="http://schemas.microsoft.com/office/excel/2006/main">
          <x14:cfRule type="dataBar" id="{9DC09824-AA44-430D-B6FC-C35F87652155}">
            <x14:dataBar gradient="0" negativeBarColorSameAsPositive="1" axisPosition="none">
              <x14:cfvo type="num">
                <xm:f>0</xm:f>
              </x14:cfvo>
              <x14:cfvo type="num">
                <xm:f>#REF!</xm:f>
              </x14:cfvo>
            </x14:dataBar>
          </x14:cfRule>
          <xm:sqref>G13:G16 H10 F12 G23:G26 F22 G33:G36 F32 G43:G46 F42 G53:G56 F52</xm:sqref>
        </x14:conditionalFormatting>
        <x14:conditionalFormatting xmlns:xm="http://schemas.microsoft.com/office/excel/2006/main">
          <x14:cfRule type="dataBar" id="{3EFC5350-6EAC-4E09-A779-347BB6F7045C}">
            <x14:dataBar gradient="0" negativeBarColorSameAsPositive="1" axisPosition="none">
              <x14:cfvo type="num">
                <xm:f>0</xm:f>
              </x14:cfvo>
              <x14:cfvo type="num">
                <xm:f>#REF!</xm:f>
              </x14:cfvo>
            </x14:dataBar>
          </x14:cfRule>
          <xm:sqref>G9</xm:sqref>
        </x14:conditionalFormatting>
      </x14:conditionalFormattings>
    </ext>
  </extLst>
</worksheet>
</file>

<file path=docProps/app.xml><?xml version="1.0" encoding="utf-8"?>
<ap:Properties xmlns:vt="http://schemas.openxmlformats.org/officeDocument/2006/docPropsVTypes" xmlns:ap="http://schemas.openxmlformats.org/officeDocument/2006/extended-properties">
  <ap:Template>TM33996222</ap:Template>
  <ap:DocSecurity>0</ap:DocSecurity>
  <ap:ScaleCrop>false</ap:ScaleCrop>
  <ap:HeadingPairs>
    <vt:vector baseType="variant" size="4">
      <vt:variant>
        <vt:lpstr>Foi de lucru</vt:lpstr>
      </vt:variant>
      <vt:variant>
        <vt:i4>3</vt:i4>
      </vt:variant>
      <vt:variant>
        <vt:lpstr>Zone denumite</vt:lpstr>
      </vt:variant>
      <vt:variant>
        <vt:i4>1</vt:i4>
      </vt:variant>
    </vt:vector>
  </ap:HeadingPairs>
  <ap:TitlesOfParts>
    <vt:vector baseType="lpstr" size="4">
      <vt:lpstr>Inventar de succesiune</vt:lpstr>
      <vt:lpstr>Bunuri de succesiune</vt:lpstr>
      <vt:lpstr>Pasive de succesiune</vt:lpstr>
      <vt:lpstr>'Inventar de succesiune'!StartDate</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2022-04-06T18:49:32Z</dcterms:created>
  <dcterms:modified xsi:type="dcterms:W3CDTF">2022-05-12T08:26:49Z</dcterms:modified>
  <cp:category/>
  <cp:contentStatus/>
</cp:coreProperties>
</file>