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11"/>
  <workbookPr/>
  <mc:AlternateContent xmlns:mc="http://schemas.openxmlformats.org/markup-compatibility/2006">
    <mc:Choice Requires="x15">
      <x15ac:absPath xmlns:x15ac="http://schemas.microsoft.com/office/spreadsheetml/2010/11/ac" url="C:\Users\admin\Desktop\ro-RO\"/>
    </mc:Choice>
  </mc:AlternateContent>
  <bookViews>
    <workbookView xWindow="930" yWindow="0" windowWidth="28800" windowHeight="11760" tabRatio="603" xr2:uid="{00000000-000D-0000-FFFF-FFFF00000000}"/>
  </bookViews>
  <sheets>
    <sheet name="Tabel de date" sheetId="4" r:id="rId1"/>
    <sheet name="Măsurători" sheetId="12" r:id="rId2"/>
    <sheet name="GREUTATE - IMC" sheetId="13" r:id="rId3"/>
    <sheet name="GREUTATE - GRĂSIME CORPORALĂ" sheetId="15" r:id="rId4"/>
  </sheets>
  <definedNames>
    <definedName name="_xlnm.Print_Titles" localSheetId="0">'Tabel de date'!$4:$4</definedName>
    <definedName name="RegiuneTitluRând1..C2">'Tabel de date'!$B$2</definedName>
    <definedName name="Titlu1">Fitness[[#Headers],[Dată]]</definedName>
  </definedNames>
  <calcPr calcId="162913"/>
  <webPublishing codePage="1252"/>
</workbook>
</file>

<file path=xl/calcChain.xml><?xml version="1.0" encoding="utf-8"?>
<calcChain xmlns="http://schemas.openxmlformats.org/spreadsheetml/2006/main">
  <c r="B9" i="4" l="1"/>
  <c r="B7" i="4" l="1"/>
  <c r="B6" i="4"/>
  <c r="B5" i="4"/>
  <c r="B8" i="4"/>
  <c r="J5" i="4" l="1"/>
  <c r="J6" i="4"/>
  <c r="J7" i="4"/>
  <c r="J8" i="4"/>
  <c r="J9" i="4"/>
  <c r="G6" i="4"/>
  <c r="H6" i="4" s="1"/>
  <c r="I6" i="4" s="1"/>
  <c r="G5" i="4"/>
  <c r="H5" i="4" s="1"/>
  <c r="I5" i="4" s="1"/>
  <c r="G7" i="4"/>
  <c r="H7" i="4" s="1"/>
  <c r="I7" i="4" s="1"/>
  <c r="G8" i="4"/>
  <c r="H8" i="4" s="1"/>
  <c r="I8" i="4" s="1"/>
  <c r="G9" i="4"/>
  <c r="H9" i="4" s="1"/>
  <c r="I9" i="4" s="1"/>
</calcChain>
</file>

<file path=xl/sharedStrings.xml><?xml version="1.0" encoding="utf-8"?>
<sst xmlns="http://schemas.openxmlformats.org/spreadsheetml/2006/main" count="12" uniqueCount="12">
  <si>
    <t>Diagramă de progres în fitness pentru bărbați</t>
  </si>
  <si>
    <t>Înălțime (m)</t>
  </si>
  <si>
    <t>Dată</t>
  </si>
  <si>
    <t>Greutate (kg)</t>
  </si>
  <si>
    <t>Notă: Verificați progresul pentru MĂSURĂTORI, GREUTATE - IMC și pentru GREUTATE - GRĂSIME CORPORALĂ în diagramele și foile de lucru respective din acest registru de lucru.</t>
  </si>
  <si>
    <t>Piept (cm)</t>
  </si>
  <si>
    <t>Talie (cm)</t>
  </si>
  <si>
    <t>Solduri (cm)</t>
  </si>
  <si>
    <t>Greutatea corporală fără grăsime estimată (kg)</t>
  </si>
  <si>
    <t>Greutatea grăsimii corporale estimată (kg)</t>
  </si>
  <si>
    <t>Procentul de grăsime corporală estimat (kg)</t>
  </si>
  <si>
    <t>Indexul de masă corporală estimat (IMC)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</si>
</sst>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lei&quot;_-;\-* #,##0\ &quot;lei&quot;_-;_-* &quot;-&quot;\ &quot;lei&quot;_-;_-@_-"/>
    <numFmt numFmtId="44" formatCode="_-* #,##0.00\ &quot;lei&quot;_-;\-* #,##0.00\ &quot;lei&quot;_-;_-* &quot;-&quot;??\ &quot;lei&quot;_-;_-@_-"/>
    <numFmt numFmtId="164" formatCode="_(* #,##0_);_(* \(#,##0\);_(* &quot;-&quot;_);_(@_)"/>
    <numFmt numFmtId="165" formatCode="0.0"/>
    <numFmt numFmtId="167" formatCode="0.0%"/>
    <numFmt numFmtId="170" formatCode="#,##0.0_ ;\-#,##0.0\ "/>
  </numFmts>
  <fonts count="23" x14ac:knownFonts="1">
    <font>
      <sz val="11"/>
      <color theme="1" tint="0.24994659260841701"/>
      <name val="Calibri"/>
      <family val="2"/>
      <scheme val="minor"/>
    </font>
    <font>
      <sz val="11"/>
      <color theme="1"/>
      <name val="Calibri"/>
      <family val="2"/>
      <scheme val="minor"/>
    </font>
    <font>
      <sz val="8"/>
      <name val="Arial"/>
      <family val="2"/>
    </font>
    <font>
      <b/>
      <sz val="11"/>
      <color theme="0"/>
      <name val="Cambria"/>
      <family val="1"/>
      <scheme val="major"/>
    </font>
    <font>
      <b/>
      <sz val="11"/>
      <color theme="1" tint="0.24994659260841701"/>
      <name val="Cambria"/>
      <family val="1"/>
      <scheme val="major"/>
    </font>
    <font>
      <sz val="11"/>
      <color theme="1" tint="0.249977111117893"/>
      <name val="Calibri"/>
      <family val="2"/>
      <scheme val="minor"/>
    </font>
    <font>
      <sz val="11"/>
      <color theme="1" tint="0.24994659260841701"/>
      <name val="Calibri"/>
      <family val="2"/>
      <scheme val="minor"/>
    </font>
    <font>
      <sz val="20"/>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165" fontId="0" fillId="0" borderId="0">
      <alignment horizontal="left" vertical="center" wrapText="1"/>
    </xf>
    <xf numFmtId="170"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0" fontId="7" fillId="0" borderId="0" applyNumberFormat="0" applyFill="0" applyBorder="0" applyProtection="0">
      <alignment vertical="center"/>
    </xf>
    <xf numFmtId="14" fontId="6" fillId="0" borderId="0">
      <alignment vertical="center"/>
    </xf>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6" applyNumberFormat="0" applyAlignment="0" applyProtection="0"/>
    <xf numFmtId="0" fontId="15" fillId="6" borderId="7" applyNumberFormat="0" applyAlignment="0" applyProtection="0"/>
    <xf numFmtId="0" fontId="16" fillId="6" borderId="6" applyNumberFormat="0" applyAlignment="0" applyProtection="0"/>
    <xf numFmtId="0" fontId="17" fillId="0" borderId="8" applyNumberFormat="0" applyFill="0" applyAlignment="0" applyProtection="0"/>
    <xf numFmtId="0" fontId="18" fillId="7" borderId="9" applyNumberFormat="0" applyAlignment="0" applyProtection="0"/>
    <xf numFmtId="0" fontId="19" fillId="0" borderId="0" applyNumberFormat="0" applyFill="0" applyBorder="0" applyAlignment="0" applyProtection="0"/>
    <xf numFmtId="0" fontId="6" fillId="8" borderId="10" applyNumberFormat="0" applyFont="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165" fontId="0" fillId="0" borderId="0" xfId="0">
      <alignment horizontal="left" vertical="center" wrapText="1"/>
    </xf>
    <xf numFmtId="0" fontId="3" fillId="0" borderId="0" xfId="0" applyNumberFormat="1" applyFont="1" applyAlignment="1">
      <alignment vertical="center" wrapText="1"/>
    </xf>
    <xf numFmtId="165" fontId="4" fillId="0" borderId="0" xfId="0" applyFont="1">
      <alignment horizontal="left" vertical="center" wrapText="1"/>
    </xf>
    <xf numFmtId="0"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170" fontId="0" fillId="0" borderId="0" xfId="1" applyFont="1" applyAlignment="1">
      <alignment vertical="center"/>
    </xf>
    <xf numFmtId="167" fontId="0" fillId="0" borderId="0" xfId="5" applyFont="1" applyAlignment="1">
      <alignment vertical="center"/>
    </xf>
    <xf numFmtId="14" fontId="6" fillId="0" borderId="0" xfId="7" applyNumberFormat="1">
      <alignment vertical="center"/>
    </xf>
    <xf numFmtId="0" fontId="7" fillId="0" borderId="0" xfId="6" applyNumberFormat="1" applyFill="1" applyBorder="1">
      <alignment vertical="center"/>
    </xf>
    <xf numFmtId="165" fontId="0" fillId="0" borderId="0" xfId="0" applyBorder="1" applyAlignment="1">
      <alignment horizontal="left" vertical="top" wrapText="1" inden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un" xfId="12" builtinId="26" customBuiltin="1"/>
    <cellStyle name="Calcul" xfId="17" builtinId="22" customBuiltin="1"/>
    <cellStyle name="Celulă legată" xfId="18" builtinId="24" customBuiltin="1"/>
    <cellStyle name="Dată" xfId="7" xr:uid="{00000000-0005-0000-0000-000004000000}"/>
    <cellStyle name="Eronat" xfId="13" builtinId="27" customBuiltin="1"/>
    <cellStyle name="Ieșire" xfId="16" builtinId="21" customBuiltin="1"/>
    <cellStyle name="Intrare" xfId="15" builtinId="20" customBuiltin="1"/>
    <cellStyle name="Monedă" xfId="3" builtinId="4" customBuiltin="1"/>
    <cellStyle name="Monedă [0]" xfId="4" builtinId="7" customBuiltin="1"/>
    <cellStyle name="Neutru" xfId="14" builtinId="28" customBuiltin="1"/>
    <cellStyle name="Normal" xfId="0" builtinId="0" customBuiltin="1"/>
    <cellStyle name="Notă" xfId="21" builtinId="10" customBuiltin="1"/>
    <cellStyle name="Procent" xfId="5" builtinId="5" customBuiltin="1"/>
    <cellStyle name="Text avertisment" xfId="20" builtinId="11" customBuiltin="1"/>
    <cellStyle name="Text explicativ" xfId="22" builtinId="53" customBuiltin="1"/>
    <cellStyle name="Titlu" xfId="6" builtinId="15" customBuiltin="1"/>
    <cellStyle name="Titlu 1" xfId="8" builtinId="16" customBuiltin="1"/>
    <cellStyle name="Titlu 2" xfId="9" builtinId="17" customBuiltin="1"/>
    <cellStyle name="Titlu 3" xfId="10" builtinId="18" customBuiltin="1"/>
    <cellStyle name="Titlu 4" xfId="11" builtinId="19" customBuiltin="1"/>
    <cellStyle name="Total" xfId="23" builtinId="25" customBuiltin="1"/>
    <cellStyle name="Verificare celulă" xfId="19" builtinId="23" customBuiltin="1"/>
    <cellStyle name="Virgulă" xfId="1" builtinId="3" customBuiltin="1"/>
    <cellStyle name="Virgulă [0]" xfId="2" builtinId="6" customBuiltin="1"/>
  </cellStyles>
  <dxfs count="12">
    <dxf>
      <numFmt numFmtId="167"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name val="Cambria"/>
        <scheme val="major"/>
      </font>
      <numFmt numFmtId="0" formatCode="General"/>
      <alignment horizontal="general" vertical="center" textRotation="0" wrapText="1" indent="0" justifyLastLine="0" shrinkToFit="0" readingOrder="0"/>
    </dxf>
    <dxf>
      <fill>
        <patternFill>
          <bgColor theme="4" tint="0.79998168889431442"/>
        </patternFill>
      </fill>
      <border>
        <top style="thin">
          <color theme="0"/>
        </top>
        <bottom style="thin">
          <color theme="0"/>
        </bottom>
        <vertical style="thin">
          <color theme="0"/>
        </vertical>
      </border>
    </dxf>
    <dxf>
      <fill>
        <patternFill>
          <bgColor theme="4" tint="0.59996337778862885"/>
        </patternFill>
      </fill>
      <border>
        <bottom style="thin">
          <color theme="0"/>
        </bottom>
        <vertical style="thin">
          <color theme="0"/>
        </vertical>
      </border>
    </dxf>
    <dxf>
      <font>
        <b/>
        <i val="0"/>
        <color theme="0"/>
      </font>
      <fill>
        <patternFill>
          <bgColor theme="1" tint="0.34998626667073579"/>
        </patternFill>
      </fill>
      <border>
        <bottom style="thick">
          <color theme="0"/>
        </bottom>
      </border>
    </dxf>
  </dxfs>
  <tableStyles count="1" defaultTableStyle="TableStyleMedium9" defaultPivotStyle="PivotStyleLight16">
    <tableStyle name="Table Style 1" pivot="0" count="3" xr9:uid="{00000000-0011-0000-FFFF-FFFF00000000}">
      <tableStyleElement type="headerRow" dxfId="11"/>
      <tableStyleElement type="firstRowStripe" dxfId="10"/>
      <tableStyleElement type="second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E3E7EF"/>
      <rgbColor rgb="006C52AE"/>
      <rgbColor rgb="00F1F3F7"/>
      <rgbColor rgb="00EAEAEA"/>
      <rgbColor rgb="00D3D9EC"/>
      <rgbColor rgb="00800000"/>
      <rgbColor rgb="00008000"/>
      <rgbColor rgb="00000080"/>
      <rgbColor rgb="00808000"/>
      <rgbColor rgb="00800080"/>
      <rgbColor rgb="00C3BCD4"/>
      <rgbColor rgb="00C0C0C0"/>
      <rgbColor rgb="00CEE0B8"/>
      <rgbColor rgb="009999FF"/>
      <rgbColor rgb="00993366"/>
      <rgbColor rgb="00FFFFCC"/>
      <rgbColor rgb="00CCFFFF"/>
      <rgbColor rgb="00660066"/>
      <rgbColor rgb="00FF8080"/>
      <rgbColor rgb="000066CC"/>
      <rgbColor rgb="00CCCCFF"/>
      <rgbColor rgb="00000080"/>
      <rgbColor rgb="00FF00FF"/>
      <rgbColor rgb="00F4D80C"/>
      <rgbColor rgb="0000FFFF"/>
      <rgbColor rgb="00800080"/>
      <rgbColor rgb="00800000"/>
      <rgbColor rgb="00008080"/>
      <rgbColor rgb="000000FF"/>
      <rgbColor rgb="00C2CADC"/>
      <rgbColor rgb="00A0C4C2"/>
      <rgbColor rgb="00B0CEC5"/>
      <rgbColor rgb="00C2CBDC"/>
      <rgbColor rgb="0097BCC2"/>
      <rgbColor rgb="00FF99CC"/>
      <rgbColor rgb="00CC99FF"/>
      <rgbColor rgb="00FFFAE3"/>
      <rgbColor rgb="003366FF"/>
      <rgbColor rgb="0033CCCC"/>
      <rgbColor rgb="0099CC00"/>
      <rgbColor rgb="00FAFBFC"/>
      <rgbColor rgb="00FF9900"/>
      <rgbColor rgb="00FF6600"/>
      <rgbColor rgb="00E3ECF7"/>
      <rgbColor rgb="00969696"/>
      <rgbColor rgb="00003366"/>
      <rgbColor rgb="00339966"/>
      <rgbColor rgb="000058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Măsurători (cm)</a:t>
            </a:r>
          </a:p>
        </c:rich>
      </c:tx>
      <c:overlay val="0"/>
    </c:title>
    <c:autoTitleDeleted val="0"/>
    <c:view3D>
      <c:rotX val="10"/>
      <c:rotY val="30"/>
      <c:depthPercent val="150"/>
      <c:rAngAx val="0"/>
      <c:perspective val="20"/>
    </c:view3D>
    <c:floor>
      <c:thickness val="0"/>
    </c:floor>
    <c:sideWall>
      <c:thickness val="0"/>
    </c:sideWall>
    <c:backWall>
      <c:thickness val="0"/>
    </c:backWall>
    <c:plotArea>
      <c:layout/>
      <c:line3DChart>
        <c:grouping val="standard"/>
        <c:varyColors val="0"/>
        <c:ser>
          <c:idx val="2"/>
          <c:order val="0"/>
          <c:tx>
            <c:strRef>
              <c:f>'Tabel de date'!$F$4</c:f>
              <c:strCache>
                <c:ptCount val="1"/>
                <c:pt idx="0">
                  <c:v>Solduri (cm)</c:v>
                </c:pt>
              </c:strCache>
            </c:strRef>
          </c:tx>
          <c:cat>
            <c:numRef>
              <c:f>'Tabel de date'!$B$5:$B$9</c:f>
              <c:numCache>
                <c:formatCode>m/d/yyyy</c:formatCode>
                <c:ptCount val="5"/>
                <c:pt idx="0">
                  <c:v>43374</c:v>
                </c:pt>
                <c:pt idx="1">
                  <c:v>43381</c:v>
                </c:pt>
                <c:pt idx="2">
                  <c:v>43388</c:v>
                </c:pt>
                <c:pt idx="3">
                  <c:v>43395</c:v>
                </c:pt>
                <c:pt idx="4">
                  <c:v>43402</c:v>
                </c:pt>
              </c:numCache>
            </c:numRef>
          </c:cat>
          <c:val>
            <c:numRef>
              <c:f>'Tabel de date'!$F$5:$F$9</c:f>
              <c:numCache>
                <c:formatCode>#,##0.0_ ;\-#,##0.0\ </c:formatCode>
                <c:ptCount val="5"/>
                <c:pt idx="0">
                  <c:v>86</c:v>
                </c:pt>
                <c:pt idx="1">
                  <c:v>86</c:v>
                </c:pt>
                <c:pt idx="2">
                  <c:v>85</c:v>
                </c:pt>
                <c:pt idx="3">
                  <c:v>84</c:v>
                </c:pt>
                <c:pt idx="4">
                  <c:v>84</c:v>
                </c:pt>
              </c:numCache>
            </c:numRef>
          </c:val>
          <c:smooth val="0"/>
          <c:extLst>
            <c:ext xmlns:c16="http://schemas.microsoft.com/office/drawing/2014/chart" uri="{C3380CC4-5D6E-409C-BE32-E72D297353CC}">
              <c16:uniqueId val="{00000000-22C5-42ED-8423-050A349A9FA6}"/>
            </c:ext>
          </c:extLst>
        </c:ser>
        <c:ser>
          <c:idx val="1"/>
          <c:order val="1"/>
          <c:tx>
            <c:strRef>
              <c:f>'Tabel de date'!$E$4</c:f>
              <c:strCache>
                <c:ptCount val="1"/>
                <c:pt idx="0">
                  <c:v>Talie (cm)</c:v>
                </c:pt>
              </c:strCache>
            </c:strRef>
          </c:tx>
          <c:cat>
            <c:numRef>
              <c:f>'Tabel de date'!$B$5:$B$9</c:f>
              <c:numCache>
                <c:formatCode>m/d/yyyy</c:formatCode>
                <c:ptCount val="5"/>
                <c:pt idx="0">
                  <c:v>43374</c:v>
                </c:pt>
                <c:pt idx="1">
                  <c:v>43381</c:v>
                </c:pt>
                <c:pt idx="2">
                  <c:v>43388</c:v>
                </c:pt>
                <c:pt idx="3">
                  <c:v>43395</c:v>
                </c:pt>
                <c:pt idx="4">
                  <c:v>43402</c:v>
                </c:pt>
              </c:numCache>
            </c:numRef>
          </c:cat>
          <c:val>
            <c:numRef>
              <c:f>'Tabel de date'!$E$5:$E$9</c:f>
              <c:numCache>
                <c:formatCode>#,##0.0_ ;\-#,##0.0\ </c:formatCode>
                <c:ptCount val="5"/>
                <c:pt idx="0">
                  <c:v>91.5</c:v>
                </c:pt>
                <c:pt idx="1">
                  <c:v>91.5</c:v>
                </c:pt>
                <c:pt idx="2">
                  <c:v>90</c:v>
                </c:pt>
                <c:pt idx="3">
                  <c:v>90</c:v>
                </c:pt>
                <c:pt idx="4">
                  <c:v>90</c:v>
                </c:pt>
              </c:numCache>
            </c:numRef>
          </c:val>
          <c:smooth val="0"/>
          <c:extLst>
            <c:ext xmlns:c16="http://schemas.microsoft.com/office/drawing/2014/chart" uri="{C3380CC4-5D6E-409C-BE32-E72D297353CC}">
              <c16:uniqueId val="{00000001-22C5-42ED-8423-050A349A9FA6}"/>
            </c:ext>
          </c:extLst>
        </c:ser>
        <c:ser>
          <c:idx val="0"/>
          <c:order val="2"/>
          <c:tx>
            <c:strRef>
              <c:f>'Tabel de date'!$D$4</c:f>
              <c:strCache>
                <c:ptCount val="1"/>
                <c:pt idx="0">
                  <c:v>Piept (cm)</c:v>
                </c:pt>
              </c:strCache>
            </c:strRef>
          </c:tx>
          <c:cat>
            <c:numRef>
              <c:f>'Tabel de date'!$B$5:$B$9</c:f>
              <c:numCache>
                <c:formatCode>m/d/yyyy</c:formatCode>
                <c:ptCount val="5"/>
                <c:pt idx="0">
                  <c:v>43374</c:v>
                </c:pt>
                <c:pt idx="1">
                  <c:v>43381</c:v>
                </c:pt>
                <c:pt idx="2">
                  <c:v>43388</c:v>
                </c:pt>
                <c:pt idx="3">
                  <c:v>43395</c:v>
                </c:pt>
                <c:pt idx="4">
                  <c:v>43402</c:v>
                </c:pt>
              </c:numCache>
            </c:numRef>
          </c:cat>
          <c:val>
            <c:numRef>
              <c:f>'Tabel de date'!$D$5:$D$9</c:f>
              <c:numCache>
                <c:formatCode>#,##0.0_ ;\-#,##0.0\ </c:formatCode>
                <c:ptCount val="5"/>
                <c:pt idx="0">
                  <c:v>106.5</c:v>
                </c:pt>
                <c:pt idx="1">
                  <c:v>106.5</c:v>
                </c:pt>
                <c:pt idx="2">
                  <c:v>106.5</c:v>
                </c:pt>
                <c:pt idx="3">
                  <c:v>106.5</c:v>
                </c:pt>
                <c:pt idx="4">
                  <c:v>108</c:v>
                </c:pt>
              </c:numCache>
            </c:numRef>
          </c:val>
          <c:smooth val="0"/>
          <c:extLst>
            <c:ext xmlns:c16="http://schemas.microsoft.com/office/drawing/2014/chart" uri="{C3380CC4-5D6E-409C-BE32-E72D297353CC}">
              <c16:uniqueId val="{00000002-22C5-42ED-8423-050A349A9FA6}"/>
            </c:ext>
          </c:extLst>
        </c:ser>
        <c:dLbls>
          <c:showLegendKey val="0"/>
          <c:showVal val="0"/>
          <c:showCatName val="0"/>
          <c:showSerName val="0"/>
          <c:showPercent val="0"/>
          <c:showBubbleSize val="0"/>
        </c:dLbls>
        <c:axId val="69513984"/>
        <c:axId val="69515520"/>
        <c:axId val="45758656"/>
      </c:line3DChart>
      <c:dateAx>
        <c:axId val="69513984"/>
        <c:scaling>
          <c:orientation val="minMax"/>
        </c:scaling>
        <c:delete val="0"/>
        <c:axPos val="b"/>
        <c:numFmt formatCode="m/d/yyyy" sourceLinked="1"/>
        <c:majorTickMark val="none"/>
        <c:minorTickMark val="none"/>
        <c:tickLblPos val="nextTo"/>
        <c:txPr>
          <a:bodyPr rot="-2700000"/>
          <a:lstStyle/>
          <a:p>
            <a:pPr>
              <a:defRPr sz="1100"/>
            </a:pPr>
            <a:endParaRPr lang="ro-RO"/>
          </a:p>
        </c:txPr>
        <c:crossAx val="69515520"/>
        <c:crosses val="autoZero"/>
        <c:auto val="1"/>
        <c:lblOffset val="100"/>
        <c:baseTimeUnit val="days"/>
        <c:majorUnit val="7"/>
        <c:majorTimeUnit val="days"/>
      </c:dateAx>
      <c:valAx>
        <c:axId val="69515520"/>
        <c:scaling>
          <c:orientation val="minMax"/>
        </c:scaling>
        <c:delete val="0"/>
        <c:axPos val="l"/>
        <c:majorGridlines/>
        <c:numFmt formatCode="#,##0.0_ ;\-#,##0.0\ " sourceLinked="1"/>
        <c:majorTickMark val="none"/>
        <c:minorTickMark val="none"/>
        <c:tickLblPos val="nextTo"/>
        <c:txPr>
          <a:bodyPr/>
          <a:lstStyle/>
          <a:p>
            <a:pPr>
              <a:defRPr sz="1100"/>
            </a:pPr>
            <a:endParaRPr lang="ro-RO"/>
          </a:p>
        </c:txPr>
        <c:crossAx val="69513984"/>
        <c:crosses val="autoZero"/>
        <c:crossBetween val="between"/>
      </c:valAx>
      <c:serAx>
        <c:axId val="45758656"/>
        <c:scaling>
          <c:orientation val="minMax"/>
        </c:scaling>
        <c:delete val="1"/>
        <c:axPos val="b"/>
        <c:majorTickMark val="out"/>
        <c:minorTickMark val="none"/>
        <c:tickLblPos val="nextTo"/>
        <c:crossAx val="69515520"/>
        <c:crosses val="autoZero"/>
      </c:serAx>
    </c:plotArea>
    <c:legend>
      <c:legendPos val="b"/>
      <c:overlay val="0"/>
      <c:txPr>
        <a:bodyPr/>
        <a:lstStyle/>
        <a:p>
          <a:pPr>
            <a:defRPr sz="1100"/>
          </a:pPr>
          <a:endParaRPr lang="ro-RO"/>
        </a:p>
      </c:txPr>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GREUTATE - IMC</a:t>
            </a:r>
          </a:p>
        </c:rich>
      </c:tx>
      <c:overlay val="0"/>
    </c:title>
    <c:autoTitleDeleted val="0"/>
    <c:plotArea>
      <c:layout/>
      <c:barChart>
        <c:barDir val="col"/>
        <c:grouping val="clustered"/>
        <c:varyColors val="0"/>
        <c:ser>
          <c:idx val="1"/>
          <c:order val="1"/>
          <c:tx>
            <c:strRef>
              <c:f>'Tabel de date'!$C$4</c:f>
              <c:strCache>
                <c:ptCount val="1"/>
                <c:pt idx="0">
                  <c:v>Greutate (kg)</c:v>
                </c:pt>
              </c:strCache>
            </c:strRef>
          </c:tx>
          <c:invertIfNegative val="0"/>
          <c:cat>
            <c:numRef>
              <c:f>'Tabel de date'!$B$5:$B$9</c:f>
              <c:numCache>
                <c:formatCode>m/d/yyyy</c:formatCode>
                <c:ptCount val="5"/>
                <c:pt idx="0">
                  <c:v>43374</c:v>
                </c:pt>
                <c:pt idx="1">
                  <c:v>43381</c:v>
                </c:pt>
                <c:pt idx="2">
                  <c:v>43388</c:v>
                </c:pt>
                <c:pt idx="3">
                  <c:v>43395</c:v>
                </c:pt>
                <c:pt idx="4">
                  <c:v>43402</c:v>
                </c:pt>
              </c:numCache>
            </c:numRef>
          </c:cat>
          <c:val>
            <c:numRef>
              <c:f>'Tabel de date'!$C$5:$C$9</c:f>
              <c:numCache>
                <c:formatCode>#,##0.0_ ;\-#,##0.0\ </c:formatCode>
                <c:ptCount val="5"/>
                <c:pt idx="0">
                  <c:v>91</c:v>
                </c:pt>
                <c:pt idx="1">
                  <c:v>91</c:v>
                </c:pt>
                <c:pt idx="2">
                  <c:v>90.5</c:v>
                </c:pt>
                <c:pt idx="3">
                  <c:v>89.5</c:v>
                </c:pt>
                <c:pt idx="4">
                  <c:v>89.5</c:v>
                </c:pt>
              </c:numCache>
            </c:numRef>
          </c:val>
          <c:extLst>
            <c:ext xmlns:c16="http://schemas.microsoft.com/office/drawing/2014/chart" uri="{C3380CC4-5D6E-409C-BE32-E72D297353CC}">
              <c16:uniqueId val="{00000000-6FEB-4F15-9F31-350B54F47C2B}"/>
            </c:ext>
          </c:extLst>
        </c:ser>
        <c:dLbls>
          <c:showLegendKey val="0"/>
          <c:showVal val="0"/>
          <c:showCatName val="0"/>
          <c:showSerName val="0"/>
          <c:showPercent val="0"/>
          <c:showBubbleSize val="0"/>
        </c:dLbls>
        <c:gapWidth val="75"/>
        <c:overlap val="-25"/>
        <c:axId val="69686016"/>
        <c:axId val="69687552"/>
      </c:barChart>
      <c:lineChart>
        <c:grouping val="standard"/>
        <c:varyColors val="0"/>
        <c:ser>
          <c:idx val="0"/>
          <c:order val="0"/>
          <c:tx>
            <c:strRef>
              <c:f>'Tabel de date'!$J$4</c:f>
              <c:strCache>
                <c:ptCount val="1"/>
                <c:pt idx="0">
                  <c:v>Indexul de masă corporală estimat (IMC)</c:v>
                </c:pt>
              </c:strCache>
            </c:strRef>
          </c:tx>
          <c:cat>
            <c:numRef>
              <c:f>'Tabel de date'!$B$5:$B$9</c:f>
              <c:numCache>
                <c:formatCode>m/d/yyyy</c:formatCode>
                <c:ptCount val="5"/>
                <c:pt idx="0">
                  <c:v>43374</c:v>
                </c:pt>
                <c:pt idx="1">
                  <c:v>43381</c:v>
                </c:pt>
                <c:pt idx="2">
                  <c:v>43388</c:v>
                </c:pt>
                <c:pt idx="3">
                  <c:v>43395</c:v>
                </c:pt>
                <c:pt idx="4">
                  <c:v>43402</c:v>
                </c:pt>
              </c:numCache>
            </c:numRef>
          </c:cat>
          <c:val>
            <c:numRef>
              <c:f>'Tabel de date'!$J$5:$J$9</c:f>
              <c:numCache>
                <c:formatCode>#,##0.0_ ;\-#,##0.0\ </c:formatCode>
                <c:ptCount val="5"/>
                <c:pt idx="0">
                  <c:v>25.207756232686982</c:v>
                </c:pt>
                <c:pt idx="1">
                  <c:v>25.207756232686982</c:v>
                </c:pt>
                <c:pt idx="2">
                  <c:v>25.069252077562329</c:v>
                </c:pt>
                <c:pt idx="3">
                  <c:v>24.792243767313021</c:v>
                </c:pt>
                <c:pt idx="4">
                  <c:v>24.792243767313021</c:v>
                </c:pt>
              </c:numCache>
            </c:numRef>
          </c:val>
          <c:smooth val="0"/>
          <c:extLst>
            <c:ext xmlns:c16="http://schemas.microsoft.com/office/drawing/2014/chart" uri="{C3380CC4-5D6E-409C-BE32-E72D297353CC}">
              <c16:uniqueId val="{00000001-6FEB-4F15-9F31-350B54F47C2B}"/>
            </c:ext>
          </c:extLst>
        </c:ser>
        <c:dLbls>
          <c:showLegendKey val="0"/>
          <c:showVal val="0"/>
          <c:showCatName val="0"/>
          <c:showSerName val="0"/>
          <c:showPercent val="0"/>
          <c:showBubbleSize val="0"/>
        </c:dLbls>
        <c:marker val="1"/>
        <c:smooth val="0"/>
        <c:axId val="69703552"/>
        <c:axId val="69701632"/>
      </c:lineChart>
      <c:dateAx>
        <c:axId val="69686016"/>
        <c:scaling>
          <c:orientation val="minMax"/>
        </c:scaling>
        <c:delete val="0"/>
        <c:axPos val="b"/>
        <c:numFmt formatCode="m/d/yyyy" sourceLinked="1"/>
        <c:majorTickMark val="none"/>
        <c:minorTickMark val="none"/>
        <c:tickLblPos val="nextTo"/>
        <c:txPr>
          <a:bodyPr/>
          <a:lstStyle/>
          <a:p>
            <a:pPr>
              <a:defRPr sz="1100"/>
            </a:pPr>
            <a:endParaRPr lang="ro-RO"/>
          </a:p>
        </c:txPr>
        <c:crossAx val="69687552"/>
        <c:crosses val="autoZero"/>
        <c:auto val="1"/>
        <c:lblOffset val="100"/>
        <c:baseTimeUnit val="days"/>
      </c:dateAx>
      <c:valAx>
        <c:axId val="69687552"/>
        <c:scaling>
          <c:orientation val="minMax"/>
        </c:scaling>
        <c:delete val="0"/>
        <c:axPos val="l"/>
        <c:majorGridlines/>
        <c:numFmt formatCode="0.0" sourceLinked="0"/>
        <c:majorTickMark val="none"/>
        <c:minorTickMark val="none"/>
        <c:tickLblPos val="nextTo"/>
        <c:txPr>
          <a:bodyPr/>
          <a:lstStyle/>
          <a:p>
            <a:pPr>
              <a:defRPr sz="1100"/>
            </a:pPr>
            <a:endParaRPr lang="ro-RO"/>
          </a:p>
        </c:txPr>
        <c:crossAx val="69686016"/>
        <c:crosses val="autoZero"/>
        <c:crossBetween val="between"/>
      </c:valAx>
      <c:valAx>
        <c:axId val="69701632"/>
        <c:scaling>
          <c:orientation val="minMax"/>
        </c:scaling>
        <c:delete val="0"/>
        <c:axPos val="r"/>
        <c:title>
          <c:tx>
            <c:rich>
              <a:bodyPr rot="-5400000" vert="horz"/>
              <a:lstStyle/>
              <a:p>
                <a:pPr>
                  <a:defRPr sz="1100"/>
                </a:pPr>
                <a:r>
                  <a:rPr lang="en-US" sz="1100"/>
                  <a:t>IMC</a:t>
                </a:r>
              </a:p>
            </c:rich>
          </c:tx>
          <c:overlay val="0"/>
        </c:title>
        <c:numFmt formatCode="#,##0.0_ ;\-#,##0.0\ " sourceLinked="1"/>
        <c:majorTickMark val="out"/>
        <c:minorTickMark val="none"/>
        <c:tickLblPos val="nextTo"/>
        <c:txPr>
          <a:bodyPr/>
          <a:lstStyle/>
          <a:p>
            <a:pPr>
              <a:defRPr sz="1100"/>
            </a:pPr>
            <a:endParaRPr lang="ro-RO"/>
          </a:p>
        </c:txPr>
        <c:crossAx val="69703552"/>
        <c:crosses val="max"/>
        <c:crossBetween val="between"/>
      </c:valAx>
      <c:dateAx>
        <c:axId val="69703552"/>
        <c:scaling>
          <c:orientation val="minMax"/>
        </c:scaling>
        <c:delete val="1"/>
        <c:axPos val="b"/>
        <c:numFmt formatCode="m/d/yyyy" sourceLinked="1"/>
        <c:majorTickMark val="out"/>
        <c:minorTickMark val="none"/>
        <c:tickLblPos val="nextTo"/>
        <c:crossAx val="69701632"/>
        <c:crosses val="autoZero"/>
        <c:auto val="1"/>
        <c:lblOffset val="100"/>
        <c:baseTimeUnit val="days"/>
      </c:dateAx>
    </c:plotArea>
    <c:legend>
      <c:legendPos val="b"/>
      <c:overlay val="0"/>
      <c:txPr>
        <a:bodyPr/>
        <a:lstStyle/>
        <a:p>
          <a:pPr>
            <a:defRPr sz="1100"/>
          </a:pPr>
          <a:endParaRPr lang="ro-RO"/>
        </a:p>
      </c:txPr>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800"/>
            </a:pPr>
            <a:r>
              <a:rPr lang="en-US" sz="1800"/>
              <a:t>GREUTATE - GRĂSIME CORPORALĂ</a:t>
            </a:r>
          </a:p>
        </c:rich>
      </c:tx>
      <c:overlay val="0"/>
    </c:title>
    <c:autoTitleDeleted val="0"/>
    <c:plotArea>
      <c:layout/>
      <c:barChart>
        <c:barDir val="col"/>
        <c:grouping val="clustered"/>
        <c:varyColors val="0"/>
        <c:ser>
          <c:idx val="0"/>
          <c:order val="0"/>
          <c:tx>
            <c:strRef>
              <c:f>'Tabel de date'!$C$4</c:f>
              <c:strCache>
                <c:ptCount val="1"/>
                <c:pt idx="0">
                  <c:v>Greutate (kg)</c:v>
                </c:pt>
              </c:strCache>
            </c:strRef>
          </c:tx>
          <c:invertIfNegative val="0"/>
          <c:cat>
            <c:numRef>
              <c:f>'Tabel de date'!$B$5:$B$9</c:f>
              <c:numCache>
                <c:formatCode>m/d/yyyy</c:formatCode>
                <c:ptCount val="5"/>
                <c:pt idx="0">
                  <c:v>43374</c:v>
                </c:pt>
                <c:pt idx="1">
                  <c:v>43381</c:v>
                </c:pt>
                <c:pt idx="2">
                  <c:v>43388</c:v>
                </c:pt>
                <c:pt idx="3">
                  <c:v>43395</c:v>
                </c:pt>
                <c:pt idx="4">
                  <c:v>43402</c:v>
                </c:pt>
              </c:numCache>
            </c:numRef>
          </c:cat>
          <c:val>
            <c:numRef>
              <c:f>'Tabel de date'!$C$5:$C$9</c:f>
              <c:numCache>
                <c:formatCode>#,##0.0_ ;\-#,##0.0\ </c:formatCode>
                <c:ptCount val="5"/>
                <c:pt idx="0">
                  <c:v>91</c:v>
                </c:pt>
                <c:pt idx="1">
                  <c:v>91</c:v>
                </c:pt>
                <c:pt idx="2">
                  <c:v>90.5</c:v>
                </c:pt>
                <c:pt idx="3">
                  <c:v>89.5</c:v>
                </c:pt>
                <c:pt idx="4">
                  <c:v>89.5</c:v>
                </c:pt>
              </c:numCache>
            </c:numRef>
          </c:val>
          <c:extLst>
            <c:ext xmlns:c16="http://schemas.microsoft.com/office/drawing/2014/chart" uri="{C3380CC4-5D6E-409C-BE32-E72D297353CC}">
              <c16:uniqueId val="{00000000-882A-4F6D-991C-7178E7365868}"/>
            </c:ext>
          </c:extLst>
        </c:ser>
        <c:dLbls>
          <c:showLegendKey val="0"/>
          <c:showVal val="0"/>
          <c:showCatName val="0"/>
          <c:showSerName val="0"/>
          <c:showPercent val="0"/>
          <c:showBubbleSize val="0"/>
        </c:dLbls>
        <c:gapWidth val="75"/>
        <c:overlap val="-25"/>
        <c:axId val="70045696"/>
        <c:axId val="70047232"/>
      </c:barChart>
      <c:lineChart>
        <c:grouping val="standard"/>
        <c:varyColors val="0"/>
        <c:ser>
          <c:idx val="1"/>
          <c:order val="1"/>
          <c:tx>
            <c:strRef>
              <c:f>'Tabel de date'!$I$4</c:f>
              <c:strCache>
                <c:ptCount val="1"/>
                <c:pt idx="0">
                  <c:v>Procentul de grăsime corporală estimat (kg)</c:v>
                </c:pt>
              </c:strCache>
            </c:strRef>
          </c:tx>
          <c:cat>
            <c:numRef>
              <c:f>'Tabel de date'!$B$5:$B$9</c:f>
              <c:numCache>
                <c:formatCode>m/d/yyyy</c:formatCode>
                <c:ptCount val="5"/>
                <c:pt idx="0">
                  <c:v>43374</c:v>
                </c:pt>
                <c:pt idx="1">
                  <c:v>43381</c:v>
                </c:pt>
                <c:pt idx="2">
                  <c:v>43388</c:v>
                </c:pt>
                <c:pt idx="3">
                  <c:v>43395</c:v>
                </c:pt>
                <c:pt idx="4">
                  <c:v>43402</c:v>
                </c:pt>
              </c:numCache>
            </c:numRef>
          </c:cat>
          <c:val>
            <c:numRef>
              <c:f>'Tabel de date'!$I$5:$I$9</c:f>
              <c:numCache>
                <c:formatCode>0.0%</c:formatCode>
                <c:ptCount val="5"/>
                <c:pt idx="0">
                  <c:v>0.22265927977839325</c:v>
                </c:pt>
                <c:pt idx="1">
                  <c:v>0.22265927977839325</c:v>
                </c:pt>
                <c:pt idx="2">
                  <c:v>0.2208864265927977</c:v>
                </c:pt>
                <c:pt idx="3">
                  <c:v>0.21734072022160672</c:v>
                </c:pt>
                <c:pt idx="4">
                  <c:v>0.21734072022160672</c:v>
                </c:pt>
              </c:numCache>
            </c:numRef>
          </c:val>
          <c:smooth val="0"/>
          <c:extLst>
            <c:ext xmlns:c16="http://schemas.microsoft.com/office/drawing/2014/chart" uri="{C3380CC4-5D6E-409C-BE32-E72D297353CC}">
              <c16:uniqueId val="{00000001-882A-4F6D-991C-7178E7365868}"/>
            </c:ext>
          </c:extLst>
        </c:ser>
        <c:dLbls>
          <c:showLegendKey val="0"/>
          <c:showVal val="0"/>
          <c:showCatName val="0"/>
          <c:showSerName val="0"/>
          <c:showPercent val="0"/>
          <c:showBubbleSize val="0"/>
        </c:dLbls>
        <c:marker val="1"/>
        <c:smooth val="0"/>
        <c:axId val="70050944"/>
        <c:axId val="70048768"/>
      </c:lineChart>
      <c:dateAx>
        <c:axId val="70045696"/>
        <c:scaling>
          <c:orientation val="minMax"/>
        </c:scaling>
        <c:delete val="0"/>
        <c:axPos val="b"/>
        <c:numFmt formatCode="m/d/yyyy" sourceLinked="1"/>
        <c:majorTickMark val="none"/>
        <c:minorTickMark val="none"/>
        <c:tickLblPos val="nextTo"/>
        <c:crossAx val="70047232"/>
        <c:crosses val="autoZero"/>
        <c:auto val="1"/>
        <c:lblOffset val="100"/>
        <c:baseTimeUnit val="days"/>
      </c:dateAx>
      <c:valAx>
        <c:axId val="70047232"/>
        <c:scaling>
          <c:orientation val="minMax"/>
        </c:scaling>
        <c:delete val="0"/>
        <c:axPos val="l"/>
        <c:majorGridlines/>
        <c:numFmt formatCode="#,##0.0_ ;\-#,##0.0\ " sourceLinked="1"/>
        <c:majorTickMark val="none"/>
        <c:minorTickMark val="none"/>
        <c:tickLblPos val="nextTo"/>
        <c:crossAx val="70045696"/>
        <c:crosses val="autoZero"/>
        <c:crossBetween val="between"/>
      </c:valAx>
      <c:valAx>
        <c:axId val="70048768"/>
        <c:scaling>
          <c:orientation val="minMax"/>
        </c:scaling>
        <c:delete val="0"/>
        <c:axPos val="r"/>
        <c:title>
          <c:tx>
            <c:rich>
              <a:bodyPr rot="-5400000" vert="horz"/>
              <a:lstStyle/>
              <a:p>
                <a:pPr>
                  <a:defRPr/>
                </a:pPr>
                <a:r>
                  <a:rPr lang="en-US"/>
                  <a:t>Grăsime corporală</a:t>
                </a:r>
              </a:p>
            </c:rich>
          </c:tx>
          <c:overlay val="0"/>
        </c:title>
        <c:numFmt formatCode="0.0%" sourceLinked="1"/>
        <c:majorTickMark val="out"/>
        <c:minorTickMark val="none"/>
        <c:tickLblPos val="nextTo"/>
        <c:crossAx val="70050944"/>
        <c:crosses val="max"/>
        <c:crossBetween val="between"/>
      </c:valAx>
      <c:dateAx>
        <c:axId val="70050944"/>
        <c:scaling>
          <c:orientation val="minMax"/>
        </c:scaling>
        <c:delete val="1"/>
        <c:axPos val="b"/>
        <c:numFmt formatCode="m/d/yyyy" sourceLinked="1"/>
        <c:majorTickMark val="out"/>
        <c:minorTickMark val="none"/>
        <c:tickLblPos val="nextTo"/>
        <c:crossAx val="70048768"/>
        <c:crosses val="autoZero"/>
        <c:auto val="1"/>
        <c:lblOffset val="100"/>
        <c:baseTimeUnit val="days"/>
      </c:dateAx>
    </c:plotArea>
    <c:legend>
      <c:legendPos val="b"/>
      <c:overlay val="0"/>
    </c:legend>
    <c:plotVisOnly val="1"/>
    <c:dispBlanksAs val="gap"/>
    <c:showDLblsOverMax val="0"/>
  </c:chart>
  <c:txPr>
    <a:bodyPr/>
    <a:lstStyle/>
    <a:p>
      <a:pPr>
        <a:defRPr sz="1100"/>
      </a:pPr>
      <a:endParaRPr lang="ro-RO"/>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9"/>
  </sheetPr>
  <sheetViews>
    <sheetView zoomScale="120" workbookViewId="0"/>
  </sheetViews>
  <pageMargins left="0.7" right="0.7" top="0.75" bottom="0.75" header="0.3" footer="0.3"/>
  <pageSetup paperSize="9" orientation="landscape" horizontalDpi="4294967292" verticalDpi="300" r:id="rId1"/>
  <headerFooter differentFirst="1">
    <oddFooter>Page &amp;P of &amp;N</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8"/>
  </sheetPr>
  <sheetViews>
    <sheetView zoomScale="120" workbookViewId="0"/>
  </sheetViews>
  <pageMargins left="0.7" right="0.7" top="0.75" bottom="0.75" header="0.3" footer="0.3"/>
  <pageSetup paperSize="9" orientation="landscape" horizontalDpi="4294967292" r:id="rId1"/>
  <headerFooter differentFirst="1">
    <oddFooter>Page &amp;P of &amp;N</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7"/>
  </sheetPr>
  <sheetViews>
    <sheetView zoomScale="120" workbookViewId="0"/>
  </sheetViews>
  <pageMargins left="0.7" right="0.7" top="0.75" bottom="0.75" header="0.3" footer="0.3"/>
  <pageSetup paperSize="9" orientation="landscape" horizontalDpi="4294967292" r:id="rId1"/>
  <headerFooter differentFirst="1">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9</xdr:col>
      <xdr:colOff>38100</xdr:colOff>
      <xdr:row>0</xdr:row>
      <xdr:rowOff>66675</xdr:rowOff>
    </xdr:from>
    <xdr:ext cx="1466850" cy="1047750"/>
    <xdr:pic>
      <xdr:nvPicPr>
        <xdr:cNvPr id="2" name="fitness.jpg" descr="Barbel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934575" y="66675"/>
          <a:ext cx="1466850" cy="10477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absoluteAnchor>
    <xdr:pos x="0" y="0"/>
    <xdr:ext cx="9302750" cy="6080125"/>
    <xdr:graphicFrame macro="">
      <xdr:nvGraphicFramePr>
        <xdr:cNvPr id="2" name="Diagramă 1" descr="Measurements chart showing variations in Hips, Waist, and Chest measurements over time">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2750" cy="6080125"/>
    <xdr:graphicFrame macro="">
      <xdr:nvGraphicFramePr>
        <xdr:cNvPr id="2" name="Diagramă 1" descr="Body Mass Index chart showing variations in Weight and Estimated Body Mass Index proportion over time">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2750" cy="6080125"/>
    <xdr:graphicFrame macro="">
      <xdr:nvGraphicFramePr>
        <xdr:cNvPr id="2" name="Diagramă 1" descr="Body Fat chart showing variations in Weight and Estimated Body Fat Percentage proportion over time">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itness" displayName="Fitness" ref="B4:J9" totalsRowShown="0" headerRowDxfId="8" headerRowCellStyle="Normal" dataCellStyle="Normal">
  <autoFilter ref="B4:J9" xr:uid="{00000000-0009-0000-0100-000001000000}"/>
  <tableColumns count="9">
    <tableColumn id="1" xr3:uid="{00000000-0010-0000-0000-000001000000}" name="Dată" dataCellStyle="Dată"/>
    <tableColumn id="2" xr3:uid="{00000000-0010-0000-0000-000002000000}" name="Greutate (kg)" dataDxfId="7" dataCellStyle="Virgulă"/>
    <tableColumn id="3" xr3:uid="{00000000-0010-0000-0000-000003000000}" name="Piept (cm)" dataDxfId="6" dataCellStyle="Virgulă"/>
    <tableColumn id="4" xr3:uid="{00000000-0010-0000-0000-000004000000}" name="Talie (cm)" dataDxfId="5" dataCellStyle="Virgulă"/>
    <tableColumn id="5" xr3:uid="{00000000-0010-0000-0000-000005000000}" name="Solduri (cm)" dataDxfId="4" dataCellStyle="Virgulă"/>
    <tableColumn id="6" xr3:uid="{00000000-0010-0000-0000-000006000000}" name="Greutatea corporală fără grăsime estimată (kg)" dataDxfId="3" dataCellStyle="Virgulă">
      <calculatedColumnFormula>(1.1*Fitness[[#This Row],[Greutate (kg)]])-128*(Fitness[[#This Row],[Greutate (kg)]]^2/(100*$C$2)^2)</calculatedColumnFormula>
    </tableColumn>
    <tableColumn id="7" xr3:uid="{00000000-0010-0000-0000-000007000000}" name="Greutatea grăsimii corporale estimată (kg)" dataDxfId="2" dataCellStyle="Virgulă">
      <calculatedColumnFormula>C5-G5</calculatedColumnFormula>
    </tableColumn>
    <tableColumn id="8" xr3:uid="{00000000-0010-0000-0000-000008000000}" name="Procentul de grăsime corporală estimat (kg)" dataDxfId="0" dataCellStyle="Procent">
      <calculatedColumnFormula>IF(ISERROR((H5*100)/C5),"0,0",(H5*100)/C5)*0.01</calculatedColumnFormula>
    </tableColumn>
    <tableColumn id="9" xr3:uid="{00000000-0010-0000-0000-000009000000}" name="Indexul de masă corporală estimat (IMC)" dataDxfId="1" dataCellStyle="Virgulă">
      <calculatedColumnFormula>(Fitness[[#This Row],[Greutate (kg)]]/($C$2*$C$2))</calculatedColumnFormula>
    </tableColumn>
  </tableColumns>
  <tableStyleInfo name="Table Style 1" showFirstColumn="0" showLastColumn="0" showRowStripes="1" showColumnStripes="1"/>
  <extLst>
    <ext xmlns:x14="http://schemas.microsoft.com/office/spreadsheetml/2009/9/main" uri="{504A1905-F514-4f6f-8877-14C23A59335A}">
      <x14:table altTextSummary="Introduceți data, greutatea, măsurătorile pentru piept, talie și șolduri în acest tabel. Toate celelalte coloane sunt calculate automat"/>
    </ext>
  </extLst>
</table>
</file>

<file path=xl/theme/theme1.xml><?xml version="1.0" encoding="utf-8"?>
<a:theme xmlns:a="http://schemas.openxmlformats.org/drawingml/2006/main" name="Office Theme">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E2DC"/>
      </a:hlink>
      <a:folHlink>
        <a:srgbClr val="00918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J9"/>
  <sheetViews>
    <sheetView showGridLines="0" tabSelected="1" workbookViewId="0"/>
  </sheetViews>
  <sheetFormatPr defaultRowHeight="30" customHeight="1" x14ac:dyDescent="0.25"/>
  <cols>
    <col min="1" max="1" width="2.7109375" customWidth="1"/>
    <col min="2" max="6" width="16.7109375" customWidth="1"/>
    <col min="7" max="10" width="26.85546875" customWidth="1"/>
    <col min="11" max="11" width="2.7109375" customWidth="1"/>
  </cols>
  <sheetData>
    <row r="1" spans="2:10" ht="60.75" customHeight="1" x14ac:dyDescent="0.25">
      <c r="B1" s="8" t="s">
        <v>0</v>
      </c>
      <c r="C1" s="8"/>
      <c r="D1" s="8"/>
      <c r="E1" s="8"/>
      <c r="F1" s="8"/>
      <c r="G1" s="8"/>
      <c r="H1" s="8"/>
      <c r="I1" s="8"/>
      <c r="J1" s="8"/>
    </row>
    <row r="2" spans="2:10" ht="32.1" customHeight="1" x14ac:dyDescent="0.25">
      <c r="B2" s="3" t="s">
        <v>1</v>
      </c>
      <c r="C2" s="4">
        <v>1.9</v>
      </c>
      <c r="D2" s="9" t="s">
        <v>4</v>
      </c>
      <c r="E2" s="9"/>
      <c r="F2" s="9"/>
      <c r="G2" s="9"/>
      <c r="H2" s="9"/>
      <c r="I2" s="9"/>
    </row>
    <row r="3" spans="2:10" ht="15" customHeight="1" x14ac:dyDescent="0.25">
      <c r="D3" s="9"/>
      <c r="E3" s="9"/>
      <c r="F3" s="9"/>
      <c r="G3" s="9"/>
      <c r="H3" s="9"/>
      <c r="I3" s="9"/>
    </row>
    <row r="4" spans="2:10" ht="30" customHeight="1" x14ac:dyDescent="0.25">
      <c r="B4" s="2" t="s">
        <v>2</v>
      </c>
      <c r="C4" s="1" t="s">
        <v>3</v>
      </c>
      <c r="D4" s="1" t="s">
        <v>5</v>
      </c>
      <c r="E4" s="1" t="s">
        <v>6</v>
      </c>
      <c r="F4" s="1" t="s">
        <v>7</v>
      </c>
      <c r="G4" s="1" t="s">
        <v>8</v>
      </c>
      <c r="H4" s="1" t="s">
        <v>9</v>
      </c>
      <c r="I4" s="1" t="s">
        <v>10</v>
      </c>
      <c r="J4" s="1" t="s">
        <v>11</v>
      </c>
    </row>
    <row r="5" spans="2:10" ht="30" customHeight="1" x14ac:dyDescent="0.25">
      <c r="B5" s="7">
        <f ca="1">DATE(YEAR(TODAY()),MONTH(TODAY()),1)</f>
        <v>43374</v>
      </c>
      <c r="C5" s="5">
        <v>91</v>
      </c>
      <c r="D5" s="5">
        <v>106.5</v>
      </c>
      <c r="E5" s="5">
        <v>91.5</v>
      </c>
      <c r="F5" s="5">
        <v>86</v>
      </c>
      <c r="G5" s="5">
        <f>(1.1*Fitness[[#This Row],[Greutate (kg)]])-128*(Fitness[[#This Row],[Greutate (kg)]]^2/(100*$C$2)^2)</f>
        <v>70.738005540166213</v>
      </c>
      <c r="H5" s="5">
        <f>C5-G5</f>
        <v>20.261994459833787</v>
      </c>
      <c r="I5" s="6">
        <f t="shared" ref="I5:I9" si="0">IF(ISERROR((H5*100)/C5),"0,0",(H5*100)/C5)*0.01</f>
        <v>0.22265927977839325</v>
      </c>
      <c r="J5" s="5">
        <f>(Fitness[[#This Row],[Greutate (kg)]]/($C$2*$C$2))</f>
        <v>25.207756232686982</v>
      </c>
    </row>
    <row r="6" spans="2:10" ht="30" customHeight="1" x14ac:dyDescent="0.25">
      <c r="B6" s="7">
        <f ca="1">DATE(YEAR(TODAY()),MONTH(TODAY()),8)</f>
        <v>43381</v>
      </c>
      <c r="C6" s="5">
        <v>91</v>
      </c>
      <c r="D6" s="5">
        <v>106.5</v>
      </c>
      <c r="E6" s="5">
        <v>91.5</v>
      </c>
      <c r="F6" s="5">
        <v>86</v>
      </c>
      <c r="G6" s="5">
        <f>(1.1*Fitness[[#This Row],[Greutate (kg)]])-128*(Fitness[[#This Row],[Greutate (kg)]]^2/(100*$C$2)^2)</f>
        <v>70.738005540166213</v>
      </c>
      <c r="H6" s="5">
        <f>C6-G6</f>
        <v>20.261994459833787</v>
      </c>
      <c r="I6" s="6">
        <f t="shared" si="0"/>
        <v>0.22265927977839325</v>
      </c>
      <c r="J6" s="5">
        <f>(Fitness[[#This Row],[Greutate (kg)]]/($C$2*$C$2))</f>
        <v>25.207756232686982</v>
      </c>
    </row>
    <row r="7" spans="2:10" ht="30" customHeight="1" x14ac:dyDescent="0.25">
      <c r="B7" s="7">
        <f ca="1">DATE(YEAR(TODAY()),MONTH(TODAY()),15)</f>
        <v>43388</v>
      </c>
      <c r="C7" s="5">
        <v>90.5</v>
      </c>
      <c r="D7" s="5">
        <v>106.5</v>
      </c>
      <c r="E7" s="5">
        <v>90</v>
      </c>
      <c r="F7" s="5">
        <v>85</v>
      </c>
      <c r="G7" s="5">
        <f>(1.1*Fitness[[#This Row],[Greutate (kg)]])-128*(Fitness[[#This Row],[Greutate (kg)]]^2/(100*$C$2)^2)</f>
        <v>70.509778393351809</v>
      </c>
      <c r="H7" s="5">
        <f>C7-G7</f>
        <v>19.990221606648191</v>
      </c>
      <c r="I7" s="6">
        <f t="shared" si="0"/>
        <v>0.2208864265927977</v>
      </c>
      <c r="J7" s="5">
        <f>(Fitness[[#This Row],[Greutate (kg)]]/($C$2*$C$2))</f>
        <v>25.069252077562329</v>
      </c>
    </row>
    <row r="8" spans="2:10" ht="30" customHeight="1" x14ac:dyDescent="0.25">
      <c r="B8" s="7">
        <f ca="1">DATE(YEAR(TODAY()),MONTH(TODAY()),22)</f>
        <v>43395</v>
      </c>
      <c r="C8" s="5">
        <v>89.5</v>
      </c>
      <c r="D8" s="5">
        <v>106.5</v>
      </c>
      <c r="E8" s="5">
        <v>90</v>
      </c>
      <c r="F8" s="5">
        <v>84</v>
      </c>
      <c r="G8" s="5">
        <f>(1.1*Fitness[[#This Row],[Greutate (kg)]])-128*(Fitness[[#This Row],[Greutate (kg)]]^2/(100*$C$2)^2)</f>
        <v>70.048005540166201</v>
      </c>
      <c r="H8" s="5">
        <f>C8-G8</f>
        <v>19.451994459833799</v>
      </c>
      <c r="I8" s="6">
        <f t="shared" si="0"/>
        <v>0.21734072022160672</v>
      </c>
      <c r="J8" s="5">
        <f>(Fitness[[#This Row],[Greutate (kg)]]/($C$2*$C$2))</f>
        <v>24.792243767313021</v>
      </c>
    </row>
    <row r="9" spans="2:10" ht="30" customHeight="1" x14ac:dyDescent="0.25">
      <c r="B9" s="7">
        <f ca="1">DATE(YEAR(TODAY()),MONTH(TODAY()),29)</f>
        <v>43402</v>
      </c>
      <c r="C9" s="5">
        <v>89.5</v>
      </c>
      <c r="D9" s="5">
        <v>108</v>
      </c>
      <c r="E9" s="5">
        <v>90</v>
      </c>
      <c r="F9" s="5">
        <v>84</v>
      </c>
      <c r="G9" s="5">
        <f>(1.1*Fitness[[#This Row],[Greutate (kg)]])-128*(Fitness[[#This Row],[Greutate (kg)]]^2/(100*$C$2)^2)</f>
        <v>70.048005540166201</v>
      </c>
      <c r="H9" s="5">
        <f>C9-G9</f>
        <v>19.451994459833799</v>
      </c>
      <c r="I9" s="6">
        <f t="shared" si="0"/>
        <v>0.21734072022160672</v>
      </c>
      <c r="J9" s="5">
        <f>(Fitness[[#This Row],[Greutate (kg)]]/($C$2*$C$2))</f>
        <v>24.792243767313021</v>
      </c>
    </row>
  </sheetData>
  <mergeCells count="2">
    <mergeCell ref="B1:J1"/>
    <mergeCell ref="D2:I3"/>
  </mergeCells>
  <phoneticPr fontId="2" type="noConversion"/>
  <dataValidations xWindow="90" yWindow="224" count="13">
    <dataValidation allowBlank="1" showInputMessage="1" showErrorMessage="1" prompt="Introduceți data în această coloană, sub acest titlu. Utilizați filtrele din titluri pentru a găsi anumite intrări" sqref="B4" xr:uid="{00000000-0002-0000-0000-000000000000}"/>
    <dataValidation allowBlank="1" showInputMessage="1" showErrorMessage="1" prompt="Introduceți greutatea în kilograme în această coloană, sub acest titlu" sqref="C4" xr:uid="{00000000-0002-0000-0000-000001000000}"/>
    <dataValidation allowBlank="1" showInputMessage="1" showErrorMessage="1" prompt="Selectați măsurătorile pentru piept în această coloană, sub acest titlu." sqref="D4" xr:uid="{00000000-0002-0000-0000-000002000000}"/>
    <dataValidation allowBlank="1" showInputMessage="1" showErrorMessage="1" prompt="Selectați măsurătorile pentru talie în această coloană, sub acest titlu." sqref="E4" xr:uid="{00000000-0002-0000-0000-000003000000}"/>
    <dataValidation allowBlank="1" showInputMessage="1" showErrorMessage="1" prompt="Selectați măsurătorile în centimetri pentru șolduri în această coloană, sub acest titlu." sqref="F4" xr:uid="{00000000-0002-0000-0000-000004000000}"/>
    <dataValidation allowBlank="1" showInputMessage="1" showErrorMessage="1" prompt="Greutatea corporală estimată fără grăsime în kilograme se calculează automat în această coloană, sub acest titlu" sqref="G4" xr:uid="{00000000-0002-0000-0000-000005000000}"/>
    <dataValidation allowBlank="1" showInputMessage="1" showErrorMessage="1" prompt="Greutatea grăsimii corporale estimate în kilograme se calculează automat în această coloană, sub acest titlu" sqref="H4" xr:uid="{00000000-0002-0000-0000-000006000000}"/>
    <dataValidation allowBlank="1" showInputMessage="1" showErrorMessage="1" prompt="Procentul de grăsime corporală estimat în kilograme se calculează automat în această coloană, sub acest titlu" sqref="I4" xr:uid="{00000000-0002-0000-0000-000007000000}"/>
    <dataValidation allowBlank="1" showInputMessage="1" showErrorMessage="1" prompt="Indexul de masă corporală estimat în kilograme se calculează automat în această coloană, sub acest titlu" sqref="J4" xr:uid="{00000000-0002-0000-0000-000008000000}"/>
    <dataValidation allowBlank="1" showInputMessage="1" showErrorMessage="1" prompt="Introduceți înălțimea în metri în celula de la dreapta" sqref="B2" xr:uid="{00000000-0002-0000-0000-000009000000}"/>
    <dataValidation allowBlank="1" showInputMessage="1" showErrorMessage="1" prompt="Introduceți înălțimea în metri în această celulă și măsurătorile în tabel, începând din celula B4" sqref="C2" xr:uid="{00000000-0002-0000-0000-00000A000000}"/>
    <dataValidation allowBlank="1" showInputMessage="1" showErrorMessage="1" prompt="Titlul acestei foi de lucru se află în această celulă. Introduceți înălțimea în metri în celula C2" sqref="B1:J1" xr:uid="{00000000-0002-0000-0000-00000B000000}"/>
    <dataValidation allowBlank="1" showInputMessage="1" showErrorMessage="1" prompt="Creați un monitor de progres în fitness pentru bărbați în acest registru de lucru. Introduceți detaliile în tabelul Fitness din această foaie de lucru. Diagramele cu măsurătorile, indexul de masă corporală și grăsimea corporală sunt în alte foi de lucru" sqref="A1" xr:uid="{00000000-0002-0000-0000-00000C000000}"/>
  </dataValidations>
  <printOptions horizontalCentered="1"/>
  <pageMargins left="0.5" right="0.5" top="0.75" bottom="0.75" header="0.5" footer="0.5"/>
  <pageSetup paperSize="9" scale="79" fitToHeight="0" orientation="landscape" r:id="rId1"/>
  <headerFooter differentFirst="1" alignWithMargins="0">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6" baseType="variant">
      <vt:variant>
        <vt:lpstr>Foi de lucru</vt:lpstr>
      </vt:variant>
      <vt:variant>
        <vt:i4>1</vt:i4>
      </vt:variant>
      <vt:variant>
        <vt:lpstr>Diagrame</vt:lpstr>
      </vt:variant>
      <vt:variant>
        <vt:i4>3</vt:i4>
      </vt:variant>
      <vt:variant>
        <vt:lpstr>Zone denumite</vt:lpstr>
      </vt:variant>
      <vt:variant>
        <vt:i4>3</vt:i4>
      </vt:variant>
    </vt:vector>
  </HeadingPairs>
  <TitlesOfParts>
    <vt:vector size="7" baseType="lpstr">
      <vt:lpstr>Tabel de date</vt:lpstr>
      <vt:lpstr>Măsurători</vt:lpstr>
      <vt:lpstr>GREUTATE - IMC</vt:lpstr>
      <vt:lpstr>GREUTATE - GRĂSIME CORPORALĂ</vt:lpstr>
      <vt:lpstr>'Tabel de date'!Imprimare_titluri</vt:lpstr>
      <vt:lpstr>RegiuneTitluRând1..C2</vt:lpstr>
      <vt:lpstr>Titlu1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2017-12-29T03:49:52Z</dcterms:created>
  <dcterms:modified xsi:type="dcterms:W3CDTF">2018-10-10T09:31:47Z</dcterms:modified>
</cp:coreProperties>
</file>

<file path=docProps/custom.xml><?xml version="1.0" encoding="utf-8"?>
<Properties xmlns="http://schemas.openxmlformats.org/officeDocument/2006/custom-properties" xmlns:vt="http://schemas.openxmlformats.org/officeDocument/2006/docPropsVTypes"/>
</file>