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8800" windowHeight="14235"/>
  </bookViews>
  <sheets>
    <sheet name="Date despre planul de marketing" sheetId="1" r:id="rId1"/>
    <sheet name="Date din listă" sheetId="2" r:id="rId2"/>
  </sheets>
  <definedNames>
    <definedName name="clFinalizat">'Date despre planul de marketing'!$G$4</definedName>
    <definedName name="clÎnDesfășurare">'Date despre planul de marketing'!$E$4</definedName>
    <definedName name="clÎntârziat">'Date despre planul de marketing'!$F$4</definedName>
    <definedName name="clNeînceput">'Date despre planul de marketing'!$D$4</definedName>
    <definedName name="clParticularizat1">'Date despre planul de marketing'!$H$4</definedName>
    <definedName name="clParticularizat2">'Date despre planul de marketing'!$I$4</definedName>
    <definedName name="clParticularizat3">'Date despre planul de marketing'!$J$4</definedName>
    <definedName name="clParticularizat4">'Date despre planul de marketing'!$K$4</definedName>
    <definedName name="Nume">Persoane[NUME]</definedName>
    <definedName name="_xlnm.Print_Titles" localSheetId="0">'Date despre planul de marketing'!$5:$5</definedName>
    <definedName name="_xlnm.Print_Titles" localSheetId="1">'Date din listă'!$3:$3</definedName>
    <definedName name="RegiuneTitluColoană1..K4.1">'Date despre planul de marketing'!$D$3</definedName>
    <definedName name="TitluColoană1">Date[[#Headers],[ACTIVITATE]]</definedName>
    <definedName name="TitluColoană2">Persoane[[#Headers],[NUME]]</definedName>
    <definedName name="txtParticularizat1">'Date despre planul de marketing'!$H$3</definedName>
    <definedName name="txtParticularizat2">'Date despre planul de marketing'!$I$3</definedName>
    <definedName name="txtParticularizat3">'Date despre planul de marketing'!$J$3</definedName>
    <definedName name="txtParticularizat4">'Date despre planul de marketing'!$K$3</definedName>
  </definedNames>
  <calcPr calcId="171027"/>
</workbook>
</file>

<file path=xl/calcChain.xml><?xml version="1.0" encoding="utf-8"?>
<calcChain xmlns="http://schemas.openxmlformats.org/spreadsheetml/2006/main">
  <c r="G17" i="1" l="1"/>
  <c r="F17" i="1"/>
  <c r="H16" i="1"/>
  <c r="I16" i="1"/>
  <c r="G16" i="1"/>
  <c r="F16" i="1"/>
  <c r="G15" i="1"/>
  <c r="F15" i="1"/>
  <c r="H14" i="1"/>
  <c r="G14" i="1"/>
  <c r="F14" i="1"/>
  <c r="H13" i="1"/>
  <c r="G13" i="1"/>
  <c r="G12" i="1"/>
  <c r="F12" i="1"/>
  <c r="G10" i="1"/>
  <c r="F10" i="1"/>
  <c r="I9" i="1"/>
  <c r="H9" i="1"/>
  <c r="G9" i="1"/>
  <c r="F9" i="1"/>
  <c r="G8" i="1"/>
  <c r="F8" i="1"/>
  <c r="H7" i="1"/>
  <c r="G7" i="1"/>
  <c r="F7" i="1"/>
  <c r="F13" i="1"/>
  <c r="H6" i="1"/>
  <c r="G6" i="1"/>
  <c r="F6" i="1"/>
</calcChain>
</file>

<file path=xl/sharedStrings.xml><?xml version="1.0" encoding="utf-8"?>
<sst xmlns="http://schemas.openxmlformats.org/spreadsheetml/2006/main" count="97" uniqueCount="51">
  <si>
    <t>Date despre planul de marketing</t>
  </si>
  <si>
    <t>Liste pentru planul de marketing</t>
  </si>
  <si>
    <t>ACTIVITATE</t>
  </si>
  <si>
    <t>Analiză de produs</t>
  </si>
  <si>
    <t>Proiectare organizatoare grafice</t>
  </si>
  <si>
    <t>Revizuire proiectare organizatoare grafice</t>
  </si>
  <si>
    <t>Faza de analiză și cercetare I</t>
  </si>
  <si>
    <t>Faza de creare de conținut publicitar I</t>
  </si>
  <si>
    <t>Definirea cerințelor privind produsele</t>
  </si>
  <si>
    <t>Specificații pentru dezvoltarea prototipurilor</t>
  </si>
  <si>
    <t>Controlul calității, rapoarte privind progresul</t>
  </si>
  <si>
    <t>Creare organizatoare grafice</t>
  </si>
  <si>
    <t>Revizuire organizatoare grafice cu ajutorul artiștilor grafici</t>
  </si>
  <si>
    <t>Faza de analiză și cercetare II</t>
  </si>
  <si>
    <t>Faza de creare de conținut publicitar II</t>
  </si>
  <si>
    <t>STARE</t>
  </si>
  <si>
    <t>În desfășurare</t>
  </si>
  <si>
    <t>Finalizat</t>
  </si>
  <si>
    <t>Întârziat</t>
  </si>
  <si>
    <t>Neînceput</t>
  </si>
  <si>
    <t>LEGENDA DE CULOARE PENTRU STARE ȘI OPȚIUNI</t>
  </si>
  <si>
    <t>ACTIVAT</t>
  </si>
  <si>
    <t>PROPRIETAR</t>
  </si>
  <si>
    <t>Aurel Ș.</t>
  </si>
  <si>
    <t>Eugen B.</t>
  </si>
  <si>
    <t>Daniel N.</t>
  </si>
  <si>
    <t>ATRIBUIT CĂTRE</t>
  </si>
  <si>
    <t>Andrei P.</t>
  </si>
  <si>
    <t>Cezar U.</t>
  </si>
  <si>
    <t>Veronica S.</t>
  </si>
  <si>
    <t>Anton S.</t>
  </si>
  <si>
    <t>DEZACTIVAT</t>
  </si>
  <si>
    <t>DATA DE ÎNCEPUT 
ANTICIPATĂ</t>
  </si>
  <si>
    <t>DATA DE SFÂRȘIT 
ANTICIPATĂ</t>
  </si>
  <si>
    <t>Particularizat 1</t>
  </si>
  <si>
    <t xml:space="preserve">DATA DE ÎNCEPUT  
EFECTIVĂ </t>
  </si>
  <si>
    <t>Particularizat 2</t>
  </si>
  <si>
    <t xml:space="preserve">DATA DE SFÂRȘIT  
EFECTIVĂ </t>
  </si>
  <si>
    <t>Particularizat 3</t>
  </si>
  <si>
    <t>COSTUL ESTIMAT</t>
  </si>
  <si>
    <t>Particularizat 4</t>
  </si>
  <si>
    <t>NUME</t>
  </si>
  <si>
    <t>Cosmin V.</t>
  </si>
  <si>
    <t>FUNCȚIE</t>
  </si>
  <si>
    <t>Specialist în marketing</t>
  </si>
  <si>
    <t>Manager marketing</t>
  </si>
  <si>
    <t>Manager de proiect</t>
  </si>
  <si>
    <t>Analist marketing</t>
  </si>
  <si>
    <t>Coordonator cercetare</t>
  </si>
  <si>
    <t>Manager marketing asociat</t>
  </si>
  <si>
    <t>COSTUL EFECTIV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</si>
</sst>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0\ &quot;lei&quot;"/>
  </numFmts>
  <fonts count="14" x14ac:knownFonts="1">
    <font>
      <sz val="11"/>
      <color theme="1"/>
      <name val="Euphemia"/>
      <family val="2"/>
      <scheme val="minor"/>
    </font>
    <font>
      <sz val="9"/>
      <color theme="1"/>
      <name val="Euphemia"/>
      <family val="2"/>
      <scheme val="minor"/>
    </font>
    <font>
      <sz val="26"/>
      <color theme="1"/>
      <name val="Georgia"/>
      <family val="2"/>
      <scheme val="major"/>
    </font>
    <font>
      <sz val="11"/>
      <color theme="1"/>
      <name val="Euphemia"/>
      <family val="2"/>
      <scheme val="minor"/>
    </font>
    <font>
      <sz val="11"/>
      <color theme="4" tint="-0.499984740745262"/>
      <name val="Euphemia"/>
      <family val="2"/>
      <scheme val="minor"/>
    </font>
    <font>
      <sz val="11"/>
      <color theme="6" tint="-0.499984740745262"/>
      <name val="Euphemia"/>
      <family val="2"/>
      <scheme val="minor"/>
    </font>
    <font>
      <sz val="11"/>
      <color theme="5" tint="-0.499984740745262"/>
      <name val="Euphemia"/>
      <family val="2"/>
      <scheme val="minor"/>
    </font>
    <font>
      <sz val="11"/>
      <color theme="7" tint="-0.499984740745262"/>
      <name val="Euphemia"/>
      <family val="2"/>
      <scheme val="minor"/>
    </font>
    <font>
      <sz val="11"/>
      <color theme="7" tint="-0.24994659260841701"/>
      <name val="Euphemia"/>
      <family val="2"/>
      <scheme val="minor"/>
    </font>
    <font>
      <sz val="11"/>
      <color theme="6" tint="-0.24994659260841701"/>
      <name val="Euphemia"/>
      <family val="2"/>
      <scheme val="minor"/>
    </font>
    <font>
      <sz val="11"/>
      <color theme="5" tint="-0.24994659260841701"/>
      <name val="Euphemia"/>
      <family val="2"/>
      <scheme val="minor"/>
    </font>
    <font>
      <sz val="11"/>
      <color theme="0"/>
      <name val="Euphemia"/>
      <family val="2"/>
      <scheme val="minor"/>
    </font>
    <font>
      <sz val="11"/>
      <color theme="1" tint="0.34998626667073579"/>
      <name val="Georgia"/>
      <family val="1"/>
      <scheme val="major"/>
    </font>
    <font>
      <b/>
      <sz val="11"/>
      <color theme="1"/>
      <name val="Euphemia"/>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s>
  <borders count="7">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bottom style="thin">
        <color theme="0"/>
      </bottom>
      <diagonal/>
    </border>
    <border>
      <left/>
      <right style="thin">
        <color theme="0"/>
      </right>
      <top style="thick">
        <color theme="0"/>
      </top>
      <bottom style="thin">
        <color theme="0"/>
      </bottom>
      <diagonal/>
    </border>
  </borders>
  <cellStyleXfs count="20">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5" fontId="3" fillId="0" borderId="0" applyFont="0" applyFill="0" applyBorder="0" applyProtection="0">
      <alignment horizontal="right" vertical="center"/>
    </xf>
    <xf numFmtId="0" fontId="3" fillId="0" borderId="0">
      <alignment vertical="center" wrapText="1"/>
    </xf>
    <xf numFmtId="0" fontId="4" fillId="2" borderId="6" applyNumberFormat="0" applyProtection="0">
      <alignment horizontal="center"/>
    </xf>
    <xf numFmtId="0" fontId="4" fillId="3" borderId="6" applyNumberFormat="0" applyProtection="0">
      <alignment horizontal="center"/>
    </xf>
    <xf numFmtId="0" fontId="10" fillId="4" borderId="6" applyNumberFormat="0" applyProtection="0">
      <alignment horizontal="center"/>
    </xf>
    <xf numFmtId="0" fontId="6" fillId="5" borderId="6" applyNumberFormat="0" applyProtection="0">
      <alignment horizontal="center"/>
    </xf>
    <xf numFmtId="0" fontId="9" fillId="6" borderId="6" applyNumberFormat="0" applyProtection="0">
      <alignment horizontal="center"/>
    </xf>
    <xf numFmtId="0" fontId="5" fillId="7" borderId="6" applyNumberFormat="0" applyProtection="0">
      <alignment horizontal="center"/>
    </xf>
    <xf numFmtId="0" fontId="8" fillId="8" borderId="6" applyNumberFormat="0" applyProtection="0">
      <alignment horizontal="center"/>
    </xf>
    <xf numFmtId="0" fontId="7" fillId="9" borderId="6"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cellStyleXfs>
  <cellXfs count="33">
    <xf numFmtId="0" fontId="0" fillId="0" borderId="0" xfId="0">
      <alignment horizontal="left" vertical="center" wrapText="1"/>
    </xf>
    <xf numFmtId="0" fontId="0" fillId="0" borderId="2" xfId="0" applyBorder="1">
      <alignment horizontal="left" vertical="center" wrapText="1"/>
    </xf>
    <xf numFmtId="0" fontId="0" fillId="0" borderId="0" xfId="0" applyFont="1" applyBorder="1">
      <alignment horizontal="left" vertical="center" wrapText="1"/>
    </xf>
    <xf numFmtId="0" fontId="0" fillId="0" borderId="0" xfId="0" applyAlignment="1">
      <alignment vertical="center"/>
    </xf>
    <xf numFmtId="0" fontId="1" fillId="0" borderId="0" xfId="0" applyFont="1">
      <alignment horizontal="left" vertical="center" wrapText="1"/>
    </xf>
    <xf numFmtId="0" fontId="2" fillId="0" borderId="0" xfId="2" applyAlignment="1">
      <alignment vertical="center"/>
    </xf>
    <xf numFmtId="0" fontId="6" fillId="5" borderId="6" xfId="10">
      <alignment horizontal="center"/>
    </xf>
    <xf numFmtId="0" fontId="0" fillId="5" borderId="5" xfId="0" applyFill="1" applyBorder="1" applyAlignment="1">
      <alignment horizontal="center"/>
    </xf>
    <xf numFmtId="0" fontId="4" fillId="3" borderId="6" xfId="8">
      <alignment horizontal="center"/>
    </xf>
    <xf numFmtId="0" fontId="0" fillId="3" borderId="5" xfId="0" applyFill="1" applyBorder="1" applyAlignment="1">
      <alignment horizontal="center"/>
    </xf>
    <xf numFmtId="0" fontId="7" fillId="9" borderId="6" xfId="14">
      <alignment horizontal="center"/>
    </xf>
    <xf numFmtId="0" fontId="0" fillId="9" borderId="5" xfId="0" applyFill="1" applyBorder="1" applyAlignment="1">
      <alignment horizontal="center"/>
    </xf>
    <xf numFmtId="0" fontId="5" fillId="7" borderId="6" xfId="12">
      <alignment horizontal="center"/>
    </xf>
    <xf numFmtId="0" fontId="0" fillId="7" borderId="5" xfId="0" applyFill="1" applyBorder="1" applyAlignment="1">
      <alignment horizontal="center"/>
    </xf>
    <xf numFmtId="0" fontId="4" fillId="2" borderId="6" xfId="7">
      <alignment horizontal="center"/>
    </xf>
    <xf numFmtId="0" fontId="0" fillId="2" borderId="5" xfId="0" applyFill="1" applyBorder="1" applyAlignment="1">
      <alignment horizontal="center"/>
    </xf>
    <xf numFmtId="0" fontId="8" fillId="8" borderId="6" xfId="13">
      <alignment horizontal="center"/>
    </xf>
    <xf numFmtId="0" fontId="0" fillId="8" borderId="5" xfId="0" applyFill="1" applyBorder="1" applyAlignment="1">
      <alignment horizontal="center"/>
    </xf>
    <xf numFmtId="0" fontId="9" fillId="6" borderId="6" xfId="11">
      <alignment horizontal="center"/>
    </xf>
    <xf numFmtId="0" fontId="0" fillId="6" borderId="5" xfId="0" applyFill="1" applyBorder="1" applyAlignment="1">
      <alignment horizontal="center"/>
    </xf>
    <xf numFmtId="0" fontId="10" fillId="4" borderId="6" xfId="9">
      <alignment horizontal="center"/>
    </xf>
    <xf numFmtId="0" fontId="0" fillId="4" borderId="5" xfId="0" applyFill="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vertical="center"/>
    </xf>
    <xf numFmtId="14" fontId="0" fillId="0" borderId="0" xfId="15" applyFont="1" applyBorder="1">
      <alignment horizontal="right" vertical="center" wrapText="1"/>
    </xf>
    <xf numFmtId="0" fontId="0" fillId="0" borderId="0" xfId="3" applyFont="1" applyFill="1" applyBorder="1">
      <alignment horizontal="left" wrapText="1"/>
    </xf>
    <xf numFmtId="0" fontId="13" fillId="0" borderId="0" xfId="4" applyBorder="1">
      <alignment horizontal="left"/>
    </xf>
    <xf numFmtId="0" fontId="0" fillId="0" borderId="1" xfId="18" applyFont="1">
      <alignment horizontal="left" vertical="center" wrapText="1"/>
    </xf>
    <xf numFmtId="0" fontId="0" fillId="0" borderId="3" xfId="19" applyFont="1">
      <alignment horizontal="left" vertical="center" wrapText="1"/>
    </xf>
    <xf numFmtId="164" fontId="0" fillId="0" borderId="0" xfId="5" applyNumberFormat="1" applyFont="1" applyBorder="1">
      <alignment horizontal="right" vertical="center"/>
    </xf>
    <xf numFmtId="0" fontId="12" fillId="0" borderId="4" xfId="1">
      <alignment horizontal="center"/>
    </xf>
    <xf numFmtId="0" fontId="2" fillId="0" borderId="0" xfId="2">
      <alignment vertical="center"/>
    </xf>
    <xf numFmtId="0" fontId="11" fillId="0" borderId="0" xfId="16" applyAlignment="1">
      <alignment horizontal="center" vertical="center" wrapText="1"/>
    </xf>
  </cellXfs>
  <cellStyles count="20">
    <cellStyle name="20% - Accent1" xfId="7" builtinId="30" customBuiltin="1"/>
    <cellStyle name="20% - Accent2" xfId="9" builtinId="34" customBuiltin="1"/>
    <cellStyle name="20% - Accent3" xfId="11" builtinId="38" customBuiltin="1"/>
    <cellStyle name="20% - Accent4" xfId="13" builtinId="42" customBuiltin="1"/>
    <cellStyle name="40% - Accent1" xfId="8" builtinId="31" customBuiltin="1"/>
    <cellStyle name="40% - Accent2" xfId="10" builtinId="35" customBuiltin="1"/>
    <cellStyle name="40% - Accent3" xfId="12" builtinId="39" customBuiltin="1"/>
    <cellStyle name="40% - Accent4" xfId="14" builtinId="43" customBuiltin="1"/>
    <cellStyle name="Bordură dreapta legendă" xfId="19"/>
    <cellStyle name="Bordură stânga legendă" xfId="18"/>
    <cellStyle name="Currency" xfId="5" builtinId="4" customBuiltin="1"/>
    <cellStyle name="Dată" xfId="15"/>
    <cellStyle name="Explanatory Text" xfId="6" builtinId="53" customBuiltin="1"/>
    <cellStyle name="Followed Hyperlink" xfId="17" builtinId="9" customBuiltin="1"/>
    <cellStyle name="Heading 1" xfId="1" builtinId="16" customBuiltin="1"/>
    <cellStyle name="Heading 2" xfId="3" builtinId="17" customBuiltin="1"/>
    <cellStyle name="Heading 3" xfId="4" builtinId="18" customBuiltin="1"/>
    <cellStyle name="Hyperlink" xfId="16" builtinId="8" customBuiltin="1"/>
    <cellStyle name="Normal" xfId="0" builtinId="0" customBuiltin="1"/>
    <cellStyle name="Title" xfId="2" builtinId="15" customBuiltin="1"/>
  </cellStyles>
  <dxfs count="16">
    <dxf>
      <numFmt numFmtId="164" formatCode="#,##0\ &quot;lei&quot;"/>
    </dxf>
    <dxf>
      <numFmt numFmtId="164" formatCode="#,##0\ &quot;lei&quo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color theme="4" tint="-0.499984740745262"/>
      </font>
      <fill>
        <patternFill>
          <bgColor theme="4" tint="0.79998168889431442"/>
        </patternFill>
      </fill>
    </dxf>
    <dxf>
      <font>
        <b val="0"/>
        <i val="0"/>
        <color theme="6" tint="-0.499984740745262"/>
      </font>
      <fill>
        <patternFill>
          <bgColor theme="6" tint="0.59996337778862885"/>
        </patternFill>
      </fill>
    </dxf>
    <dxf>
      <font>
        <b val="0"/>
        <i val="0"/>
        <color theme="7" tint="-0.499984740745262"/>
      </font>
      <fill>
        <patternFill>
          <bgColor theme="7" tint="0.59996337778862885"/>
        </patternFill>
      </fill>
    </dxf>
    <dxf>
      <font>
        <b val="0"/>
        <i val="0"/>
        <color theme="4" tint="-0.499984740745262"/>
      </font>
      <fill>
        <patternFill>
          <bgColor theme="4" tint="0.59996337778862885"/>
        </patternFill>
      </fill>
    </dxf>
    <dxf>
      <font>
        <b val="0"/>
        <i val="0"/>
        <color theme="5" tint="-0.499984740745262"/>
      </font>
      <fill>
        <patternFill>
          <bgColor theme="5" tint="0.59996337778862885"/>
        </patternFill>
      </fill>
    </dxf>
    <dxf>
      <font>
        <b val="0"/>
        <i val="0"/>
        <color theme="5" tint="-0.24994659260841701"/>
      </font>
      <fill>
        <patternFill>
          <bgColor theme="5" tint="0.79998168889431442"/>
        </patternFill>
      </fill>
    </dxf>
    <dxf>
      <font>
        <b val="0"/>
        <i val="0"/>
        <color theme="6" tint="-0.24994659260841701"/>
      </font>
      <fill>
        <patternFill>
          <bgColor theme="6" tint="0.79998168889431442"/>
        </patternFill>
      </fill>
    </dxf>
    <dxf>
      <font>
        <b val="0"/>
        <i val="0"/>
        <color theme="7" tint="-0.24994659260841701"/>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medium">
          <color theme="1" tint="0.34998626667073579"/>
        </bottom>
        <vertical style="medium">
          <color theme="0"/>
        </vertical>
        <horizontal/>
      </border>
    </dxf>
    <dxf>
      <font>
        <b val="0"/>
        <i val="0"/>
        <color theme="1"/>
      </font>
      <border diagonalUp="0" diagonalDown="0">
        <left/>
        <right/>
        <top/>
        <bottom style="medium">
          <color theme="1" tint="0.34998626667073579"/>
        </bottom>
        <vertical style="medium">
          <color theme="0"/>
        </vertical>
        <horizontal style="medium">
          <color theme="0"/>
        </horizontal>
      </border>
    </dxf>
  </dxfs>
  <tableStyles count="1" defaultTableStyle="Plan de marketing" defaultPivotStyle="PivotStyleLight16">
    <tableStyle name="Plan de marketing" pivot="0" count="3">
      <tableStyleElement type="wholeTable" dxfId="15"/>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Date din list&#259;'!A1"/></Relationships>
</file>

<file path=xl/drawings/_rels/drawing2.xml.rels><?xml version="1.0" encoding="UTF-8" standalone="yes"?>
<Relationships xmlns="http://schemas.openxmlformats.org/package/2006/relationships"><Relationship Id="rId1" Type="http://schemas.openxmlformats.org/officeDocument/2006/relationships/hyperlink" Target="#'Date despre planul de marketing'!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95246</xdr:rowOff>
    </xdr:from>
    <xdr:to>
      <xdr:col>1</xdr:col>
      <xdr:colOff>3381374</xdr:colOff>
      <xdr:row>2</xdr:row>
      <xdr:rowOff>179066</xdr:rowOff>
    </xdr:to>
    <xdr:grpSp>
      <xdr:nvGrpSpPr>
        <xdr:cNvPr id="3" name="Liste pentru planul de marketing" descr="Link de navigare către foaia de lucru Date din listă">
          <a:hlinkClick xmlns:r="http://schemas.openxmlformats.org/officeDocument/2006/relationships" r:id="rId1" tooltip="Selectați pentru a naviga la foaia de lucru Date din listă"/>
          <a:extLst>
            <a:ext uri="{FF2B5EF4-FFF2-40B4-BE49-F238E27FC236}">
              <a16:creationId xmlns:a16="http://schemas.microsoft.com/office/drawing/2014/main" id="{00000000-0008-0000-0000-000003000000}"/>
            </a:ext>
          </a:extLst>
        </xdr:cNvPr>
        <xdr:cNvGrpSpPr/>
      </xdr:nvGrpSpPr>
      <xdr:grpSpPr>
        <a:xfrm>
          <a:off x="314325" y="695321"/>
          <a:ext cx="3295649" cy="274320"/>
          <a:chOff x="200026" y="847725"/>
          <a:chExt cx="2009774" cy="274320"/>
        </a:xfrm>
      </xdr:grpSpPr>
      <xdr:sp macro="" textlink="">
        <xdr:nvSpPr>
          <xdr:cNvPr id="2" name="Dreptunghi 1" descr="Link de navigare către foaia de lucru Date din listă">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ro" sz="1100" b="0" spc="60">
                <a:solidFill>
                  <a:schemeClr val="bg1"/>
                </a:solidFill>
                <a:latin typeface="+mn-lt"/>
                <a:ea typeface="+mn-ea"/>
                <a:cs typeface="+mn-cs"/>
              </a:rPr>
              <a:t>LISTE PENTRU PLANUL DE MARKETING</a:t>
            </a:r>
          </a:p>
        </xdr:txBody>
      </xdr:sp>
      <xdr:sp macro="" textlink="">
        <xdr:nvSpPr>
          <xdr:cNvPr id="1029" name="Formă liberă 5" descr="Săgeată">
            <a:extLst>
              <a:ext uri="{FF2B5EF4-FFF2-40B4-BE49-F238E27FC236}">
                <a16:creationId xmlns:a16="http://schemas.microsoft.com/office/drawing/2014/main" id="{00000000-0008-0000-0000-000005040000}"/>
              </a:ext>
            </a:extLst>
          </xdr:cNvPr>
          <xdr:cNvSpPr>
            <a:spLocks/>
          </xdr:cNvSpPr>
        </xdr:nvSpPr>
        <xdr:spPr bwMode="auto">
          <a:xfrm>
            <a:off x="2052617" y="927265"/>
            <a:ext cx="73521" cy="116657"/>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95250</xdr:rowOff>
    </xdr:from>
    <xdr:to>
      <xdr:col>3</xdr:col>
      <xdr:colOff>47625</xdr:colOff>
      <xdr:row>1</xdr:row>
      <xdr:rowOff>369570</xdr:rowOff>
    </xdr:to>
    <xdr:grpSp>
      <xdr:nvGrpSpPr>
        <xdr:cNvPr id="8" name="Liste pentru planul de marketing" descr="Link de navigare către foaia de lucru Date despre planul de marketing">
          <a:extLst>
            <a:ext uri="{FF2B5EF4-FFF2-40B4-BE49-F238E27FC236}">
              <a16:creationId xmlns:a16="http://schemas.microsoft.com/office/drawing/2014/main" id="{00000000-0008-0000-0100-000008000000}"/>
            </a:ext>
          </a:extLst>
        </xdr:cNvPr>
        <xdr:cNvGrpSpPr/>
      </xdr:nvGrpSpPr>
      <xdr:grpSpPr>
        <a:xfrm>
          <a:off x="285749" y="695325"/>
          <a:ext cx="3333751" cy="274320"/>
          <a:chOff x="200024" y="981075"/>
          <a:chExt cx="2097896" cy="274320"/>
        </a:xfrm>
      </xdr:grpSpPr>
      <xdr:sp macro="" textlink="">
        <xdr:nvSpPr>
          <xdr:cNvPr id="2" name="Dreptunghi 1" descr="Link de navigare către foaia de lucru Date despre planul de marketing">
            <a:hlinkClick xmlns:r="http://schemas.openxmlformats.org/officeDocument/2006/relationships" r:id="rId1" tooltip="Selectați pentru a naviga către foaia de lucru Date despre planul de marketing"/>
            <a:extLst>
              <a:ext uri="{FF2B5EF4-FFF2-40B4-BE49-F238E27FC236}">
                <a16:creationId xmlns:a16="http://schemas.microsoft.com/office/drawing/2014/main" id="{00000000-0008-0000-0100-000002000000}"/>
              </a:ext>
            </a:extLst>
          </xdr:cNvPr>
          <xdr:cNvSpPr/>
        </xdr:nvSpPr>
        <xdr:spPr>
          <a:xfrm>
            <a:off x="200024" y="981075"/>
            <a:ext cx="2097896"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0" spc="60">
                <a:solidFill>
                  <a:schemeClr val="bg1"/>
                </a:solidFill>
              </a:rPr>
              <a:t>DATE DESPRE PLANUL </a:t>
            </a:r>
            <a:r>
              <a:rPr lang="ro" sz="1100" b="0" spc="60" baseline="0">
                <a:solidFill>
                  <a:schemeClr val="bg1"/>
                </a:solidFill>
              </a:rPr>
              <a:t>DE MARKETING</a:t>
            </a:r>
          </a:p>
        </xdr:txBody>
      </xdr:sp>
      <xdr:sp macro="" textlink="">
        <xdr:nvSpPr>
          <xdr:cNvPr id="6" name="Formă liberă 5" descr="Săgeată">
            <a:extLst>
              <a:ext uri="{FF2B5EF4-FFF2-40B4-BE49-F238E27FC236}">
                <a16:creationId xmlns:a16="http://schemas.microsoft.com/office/drawing/2014/main" id="{00000000-0008-0000-0100-000006000000}"/>
              </a:ext>
            </a:extLst>
          </xdr:cNvPr>
          <xdr:cNvSpPr>
            <a:spLocks/>
          </xdr:cNvSpPr>
        </xdr:nvSpPr>
        <xdr:spPr bwMode="auto">
          <a:xfrm flipH="1">
            <a:off x="2094232" y="1059489"/>
            <a:ext cx="74248" cy="102614"/>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tables/table1.xml><?xml version="1.0" encoding="utf-8"?>
<table xmlns="http://schemas.openxmlformats.org/spreadsheetml/2006/main" id="1" name="Date" displayName="Date" ref="B5:K17">
  <autoFilter ref="B5:K17"/>
  <tableColumns count="10">
    <tableColumn id="1" name="ACTIVITATE" totalsRowLabel="Total" totalsRowDxfId="4"/>
    <tableColumn id="10" name="STARE" totalsRowFunction="count"/>
    <tableColumn id="2" name="PROPRIETAR" totalsRowDxfId="3"/>
    <tableColumn id="3" name="ATRIBUIT CĂTRE" totalsRowDxfId="2"/>
    <tableColumn id="4" name="DATA DE ÎNCEPUT _x000a_ANTICIPATĂ"/>
    <tableColumn id="5" name="DATA DE SFÂRȘIT _x000a_ANTICIPATĂ"/>
    <tableColumn id="6" name="DATA DE ÎNCEPUT  _x000a_EFECTIVĂ "/>
    <tableColumn id="7" name="DATA DE SFÂRȘIT  _x000a_EFECTIVĂ "/>
    <tableColumn id="8" name="COSTUL ESTIMAT" dataDxfId="1"/>
    <tableColumn id="9" name="COSTUL EFECTIV" totalsRowFunction="sum" dataDxfId="0"/>
  </tableColumns>
  <tableStyleInfo name="Plan de marketing" showFirstColumn="0" showLastColumn="0" showRowStripes="0" showColumnStripes="0"/>
  <extLst>
    <ext xmlns:x14="http://schemas.microsoft.com/office/spreadsheetml/2009/9/main" uri="{504A1905-F514-4f6f-8877-14C23A59335A}">
      <x14:table altTextSummary="Introduceți activitatea, starea, proprietarul și numele persoanei căreia i s-a făcut atribuirea, datele de început și de sfârșit anticipate, datele de început și de sfârșit efective și costurile estimat și efectiv în acest tabel"/>
    </ext>
  </extLst>
</table>
</file>

<file path=xl/tables/table2.xml><?xml version="1.0" encoding="utf-8"?>
<table xmlns="http://schemas.openxmlformats.org/spreadsheetml/2006/main" id="3" name="Persoane" displayName="Persoane" ref="B3:C11" totalsRowShown="0">
  <autoFilter ref="B3:C11"/>
  <tableColumns count="2">
    <tableColumn id="1" name="NUME"/>
    <tableColumn id="2" name="FUNCȚIE"/>
  </tableColumns>
  <tableStyleInfo name="Plan de marketing" showFirstColumn="0" showLastColumn="0" showRowStripes="0" showColumnStripes="0"/>
  <extLst>
    <ext xmlns:x14="http://schemas.microsoft.com/office/spreadsheetml/2009/9/main" uri="{504A1905-F514-4f6f-8877-14C23A59335A}">
      <x14:table altTextSummary="Introduceți numele și funcția în tabelul Persoane din această foaie de lucru. Numele sunt utilizate în tabelul Date din foaia de lucru Date despre planul de marketing"/>
    </ext>
  </extLst>
</table>
</file>

<file path=xl/theme/theme1.xml><?xml version="1.0" encoding="utf-8"?>
<a:theme xmlns:a="http://schemas.openxmlformats.org/drawingml/2006/main" name="Office Theme">
  <a:themeElements>
    <a:clrScheme name="Marketing Project Plan">
      <a:dk1>
        <a:srgbClr val="000000"/>
      </a:dk1>
      <a:lt1>
        <a:srgbClr val="FFFFFF"/>
      </a:lt1>
      <a:dk2>
        <a:srgbClr val="636466"/>
      </a:dk2>
      <a:lt2>
        <a:srgbClr val="F2F2F2"/>
      </a:lt2>
      <a:accent1>
        <a:srgbClr val="D1A843"/>
      </a:accent1>
      <a:accent2>
        <a:srgbClr val="3F839E"/>
      </a:accent2>
      <a:accent3>
        <a:srgbClr val="718950"/>
      </a:accent3>
      <a:accent4>
        <a:srgbClr val="9C3D49"/>
      </a:accent4>
      <a:accent5>
        <a:srgbClr val="77528C"/>
      </a:accent5>
      <a:accent6>
        <a:srgbClr val="C2344E"/>
      </a:accent6>
      <a:hlink>
        <a:srgbClr val="3778A9"/>
      </a:hlink>
      <a:folHlink>
        <a:srgbClr val="6B3489"/>
      </a:folHlink>
    </a:clrScheme>
    <a:fontScheme name="Marketing Project Plan">
      <a:majorFont>
        <a:latin typeface="Georgia"/>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B1:K17"/>
  <sheetViews>
    <sheetView showGridLines="0" tabSelected="1" zoomScaleNormal="100" workbookViewId="0"/>
  </sheetViews>
  <sheetFormatPr defaultColWidth="8.88671875" defaultRowHeight="30" customHeight="1" x14ac:dyDescent="0.4"/>
  <cols>
    <col min="1" max="1" width="2.6640625" customWidth="1"/>
    <col min="2" max="2" width="50.88671875" style="3" customWidth="1"/>
    <col min="3" max="3" width="14.33203125" style="3" customWidth="1"/>
    <col min="4" max="4" width="16.44140625" style="3" customWidth="1"/>
    <col min="5" max="5" width="19.109375" style="3" customWidth="1"/>
    <col min="6" max="6" width="20.109375" style="3" customWidth="1"/>
    <col min="7" max="7" width="19.88671875" style="3" customWidth="1"/>
    <col min="8" max="8" width="20.44140625" style="3" customWidth="1"/>
    <col min="9" max="9" width="20.6640625" style="3" customWidth="1"/>
    <col min="10" max="10" width="20.33203125" style="3" customWidth="1"/>
    <col min="11" max="11" width="21.21875" style="3" customWidth="1"/>
    <col min="12" max="12" width="2.6640625" customWidth="1"/>
  </cols>
  <sheetData>
    <row r="1" spans="2:11" ht="47.25" customHeight="1" x14ac:dyDescent="0.2">
      <c r="B1" s="31" t="s">
        <v>0</v>
      </c>
      <c r="C1" s="31"/>
      <c r="D1" s="30" t="s">
        <v>20</v>
      </c>
      <c r="E1" s="30"/>
      <c r="F1" s="30"/>
      <c r="G1" s="30"/>
      <c r="H1" s="30"/>
      <c r="I1" s="30"/>
      <c r="J1" s="30"/>
      <c r="K1" s="30"/>
    </row>
    <row r="2" spans="2:11" ht="15" customHeight="1" thickBot="1" x14ac:dyDescent="0.45">
      <c r="B2" s="32" t="s">
        <v>1</v>
      </c>
      <c r="C2"/>
      <c r="D2" s="27"/>
      <c r="E2" s="1"/>
      <c r="F2" s="1"/>
      <c r="G2" s="1"/>
      <c r="H2" s="1"/>
      <c r="I2" s="1"/>
      <c r="J2" s="1"/>
      <c r="K2" s="28"/>
    </row>
    <row r="3" spans="2:11" ht="20.100000000000001" customHeight="1" thickTop="1" x14ac:dyDescent="0.4">
      <c r="B3" s="32"/>
      <c r="D3" s="6" t="s">
        <v>19</v>
      </c>
      <c r="E3" s="8" t="s">
        <v>16</v>
      </c>
      <c r="F3" s="10" t="s">
        <v>18</v>
      </c>
      <c r="G3" s="12" t="s">
        <v>17</v>
      </c>
      <c r="H3" s="14" t="s">
        <v>34</v>
      </c>
      <c r="I3" s="16" t="s">
        <v>36</v>
      </c>
      <c r="J3" s="18" t="s">
        <v>38</v>
      </c>
      <c r="K3" s="20" t="s">
        <v>40</v>
      </c>
    </row>
    <row r="4" spans="2:11" ht="20.100000000000001" customHeight="1" x14ac:dyDescent="0.4">
      <c r="B4" s="32"/>
      <c r="D4" s="7" t="s">
        <v>21</v>
      </c>
      <c r="E4" s="9" t="s">
        <v>21</v>
      </c>
      <c r="F4" s="11" t="s">
        <v>31</v>
      </c>
      <c r="G4" s="13" t="s">
        <v>21</v>
      </c>
      <c r="H4" s="15" t="s">
        <v>31</v>
      </c>
      <c r="I4" s="17" t="s">
        <v>31</v>
      </c>
      <c r="J4" s="19" t="s">
        <v>31</v>
      </c>
      <c r="K4" s="21" t="s">
        <v>31</v>
      </c>
    </row>
    <row r="5" spans="2:11" ht="45" customHeight="1" x14ac:dyDescent="0.4">
      <c r="B5" s="25" t="s">
        <v>2</v>
      </c>
      <c r="C5" s="25" t="s">
        <v>15</v>
      </c>
      <c r="D5" s="25" t="s">
        <v>22</v>
      </c>
      <c r="E5" s="25" t="s">
        <v>26</v>
      </c>
      <c r="F5" s="25" t="s">
        <v>32</v>
      </c>
      <c r="G5" s="25" t="s">
        <v>33</v>
      </c>
      <c r="H5" s="25" t="s">
        <v>35</v>
      </c>
      <c r="I5" s="25" t="s">
        <v>37</v>
      </c>
      <c r="J5" s="25" t="s">
        <v>39</v>
      </c>
      <c r="K5" s="25" t="s">
        <v>50</v>
      </c>
    </row>
    <row r="6" spans="2:11" ht="30" customHeight="1" x14ac:dyDescent="0.4">
      <c r="B6" s="22" t="s">
        <v>3</v>
      </c>
      <c r="C6" s="22" t="s">
        <v>16</v>
      </c>
      <c r="D6" s="23" t="s">
        <v>23</v>
      </c>
      <c r="E6" s="23" t="s">
        <v>23</v>
      </c>
      <c r="F6" s="24">
        <f ca="1">DATE(YEAR(TODAY()),7,1)</f>
        <v>43282</v>
      </c>
      <c r="G6" s="24">
        <f ca="1">DATE(YEAR(TODAY()),8,1)</f>
        <v>43313</v>
      </c>
      <c r="H6" s="24">
        <f ca="1">DATE(YEAR(TODAY()),6,28)</f>
        <v>43279</v>
      </c>
      <c r="I6" s="24"/>
      <c r="J6" s="29">
        <v>4500</v>
      </c>
      <c r="K6" s="29">
        <v>3750</v>
      </c>
    </row>
    <row r="7" spans="2:11" ht="30" customHeight="1" x14ac:dyDescent="0.4">
      <c r="B7" s="22" t="s">
        <v>4</v>
      </c>
      <c r="C7" s="22" t="s">
        <v>16</v>
      </c>
      <c r="D7" s="23" t="s">
        <v>24</v>
      </c>
      <c r="E7" s="23" t="s">
        <v>23</v>
      </c>
      <c r="F7" s="24">
        <f ca="1">DATE(YEAR(TODAY()),7,15)</f>
        <v>43296</v>
      </c>
      <c r="G7" s="24">
        <f ca="1">DATE(YEAR(TODAY()),8,15)</f>
        <v>43327</v>
      </c>
      <c r="H7" s="24">
        <f ca="1">DATE(YEAR(TODAY()),7,13)</f>
        <v>43294</v>
      </c>
      <c r="I7" s="24"/>
      <c r="J7" s="29">
        <v>6000</v>
      </c>
      <c r="K7" s="29">
        <v>5520</v>
      </c>
    </row>
    <row r="8" spans="2:11" ht="30" customHeight="1" x14ac:dyDescent="0.4">
      <c r="B8" s="22" t="s">
        <v>5</v>
      </c>
      <c r="C8" s="22" t="s">
        <v>17</v>
      </c>
      <c r="D8" s="23" t="s">
        <v>24</v>
      </c>
      <c r="E8" s="23" t="s">
        <v>23</v>
      </c>
      <c r="F8" s="24">
        <f ca="1">DATE(YEAR(TODAY()),8,1)</f>
        <v>43313</v>
      </c>
      <c r="G8" s="24">
        <f ca="1">DATE(YEAR(TODAY()),8,20)</f>
        <v>43332</v>
      </c>
      <c r="H8" s="24"/>
      <c r="I8" s="24"/>
      <c r="J8" s="29">
        <v>4350</v>
      </c>
      <c r="K8" s="29"/>
    </row>
    <row r="9" spans="2:11" ht="30" customHeight="1" x14ac:dyDescent="0.4">
      <c r="B9" s="22" t="s">
        <v>6</v>
      </c>
      <c r="C9" s="22" t="s">
        <v>18</v>
      </c>
      <c r="D9" s="23" t="s">
        <v>25</v>
      </c>
      <c r="E9" s="23" t="s">
        <v>27</v>
      </c>
      <c r="F9" s="24">
        <f ca="1">DATE(YEAR(TODAY()),6,1)</f>
        <v>43252</v>
      </c>
      <c r="G9" s="24">
        <f ca="1">DATE(YEAR(TODAY()),7,1)</f>
        <v>43282</v>
      </c>
      <c r="H9" s="24">
        <f ca="1">DATE(YEAR(TODAY()),6,1)</f>
        <v>43252</v>
      </c>
      <c r="I9" s="24">
        <f ca="1">DATE(YEAR(TODAY()),6,28)</f>
        <v>43279</v>
      </c>
      <c r="J9" s="29">
        <v>9000</v>
      </c>
      <c r="K9" s="29">
        <v>9600</v>
      </c>
    </row>
    <row r="10" spans="2:11" ht="30" customHeight="1" x14ac:dyDescent="0.4">
      <c r="B10" s="22" t="s">
        <v>7</v>
      </c>
      <c r="C10" s="22" t="s">
        <v>18</v>
      </c>
      <c r="D10" s="23" t="s">
        <v>25</v>
      </c>
      <c r="E10" s="23" t="s">
        <v>28</v>
      </c>
      <c r="F10" s="24">
        <f ca="1">DATE(YEAR(TODAY()),9,1)</f>
        <v>43344</v>
      </c>
      <c r="G10" s="24">
        <f ca="1">DATE(YEAR(TODAY()),9,15)</f>
        <v>43358</v>
      </c>
      <c r="H10" s="24"/>
      <c r="I10" s="24"/>
      <c r="J10" s="29">
        <v>1500</v>
      </c>
      <c r="K10" s="29"/>
    </row>
    <row r="11" spans="2:11" ht="30" customHeight="1" x14ac:dyDescent="0.4">
      <c r="B11" s="22" t="s">
        <v>8</v>
      </c>
      <c r="C11" s="22" t="s">
        <v>18</v>
      </c>
      <c r="D11" s="23" t="s">
        <v>25</v>
      </c>
      <c r="E11" s="23" t="s">
        <v>29</v>
      </c>
      <c r="F11" s="24"/>
      <c r="G11" s="24"/>
      <c r="H11" s="24"/>
      <c r="I11" s="24"/>
      <c r="J11" s="29">
        <v>1725</v>
      </c>
      <c r="K11" s="29">
        <v>375</v>
      </c>
    </row>
    <row r="12" spans="2:11" ht="30" customHeight="1" x14ac:dyDescent="0.4">
      <c r="B12" s="22" t="s">
        <v>9</v>
      </c>
      <c r="C12" s="22" t="s">
        <v>16</v>
      </c>
      <c r="D12" s="23" t="s">
        <v>25</v>
      </c>
      <c r="E12" s="23" t="s">
        <v>30</v>
      </c>
      <c r="F12" s="24">
        <f ca="1">DATE(YEAR(TODAY()),9,12)</f>
        <v>43355</v>
      </c>
      <c r="G12" s="24">
        <f ca="1">DATE(YEAR(TODAY()),9,25)</f>
        <v>43368</v>
      </c>
      <c r="H12" s="24"/>
      <c r="I12" s="24"/>
      <c r="J12" s="29">
        <v>5250</v>
      </c>
      <c r="K12" s="29"/>
    </row>
    <row r="13" spans="2:11" ht="30" customHeight="1" x14ac:dyDescent="0.4">
      <c r="B13" s="22" t="s">
        <v>10</v>
      </c>
      <c r="C13" s="22" t="s">
        <v>16</v>
      </c>
      <c r="D13" s="23" t="s">
        <v>24</v>
      </c>
      <c r="E13" s="23" t="s">
        <v>25</v>
      </c>
      <c r="F13" s="24">
        <f t="shared" ref="F13" ca="1" si="0">DATE(YEAR(TODAY()),7,1)</f>
        <v>43282</v>
      </c>
      <c r="G13" s="24">
        <f ca="1">DATE(YEAR(TODAY()),10,1)</f>
        <v>43374</v>
      </c>
      <c r="H13" s="24">
        <f ca="1">DATE(YEAR(TODAY()),7,1)</f>
        <v>43282</v>
      </c>
      <c r="I13" s="24"/>
      <c r="J13" s="29">
        <v>2775</v>
      </c>
      <c r="K13" s="29">
        <v>750</v>
      </c>
    </row>
    <row r="14" spans="2:11" ht="30" customHeight="1" x14ac:dyDescent="0.4">
      <c r="B14" s="22" t="s">
        <v>11</v>
      </c>
      <c r="C14" s="22" t="s">
        <v>19</v>
      </c>
      <c r="D14" s="23" t="s">
        <v>24</v>
      </c>
      <c r="E14" s="23" t="s">
        <v>23</v>
      </c>
      <c r="F14" s="24">
        <f ca="1">DATE(YEAR(TODAY()),7,15)</f>
        <v>43296</v>
      </c>
      <c r="G14" s="24">
        <f ca="1">DATE(YEAR(TODAY()),8,15)</f>
        <v>43327</v>
      </c>
      <c r="H14" s="24">
        <f ca="1">DATE(YEAR(TODAY()),7,13)</f>
        <v>43294</v>
      </c>
      <c r="I14" s="24"/>
      <c r="J14" s="29">
        <v>6000</v>
      </c>
      <c r="K14" s="29">
        <v>5520</v>
      </c>
    </row>
    <row r="15" spans="2:11" ht="30" customHeight="1" x14ac:dyDescent="0.4">
      <c r="B15" s="22" t="s">
        <v>12</v>
      </c>
      <c r="C15" s="22" t="s">
        <v>18</v>
      </c>
      <c r="D15" s="23" t="s">
        <v>24</v>
      </c>
      <c r="E15" s="23" t="s">
        <v>23</v>
      </c>
      <c r="F15" s="24">
        <f ca="1">DATE(YEAR(TODAY()),8,1)</f>
        <v>43313</v>
      </c>
      <c r="G15" s="24">
        <f ca="1">DATE(YEAR(TODAY()),8,20)</f>
        <v>43332</v>
      </c>
      <c r="H15" s="24"/>
      <c r="I15" s="24"/>
      <c r="J15" s="29">
        <v>4350</v>
      </c>
      <c r="K15" s="29"/>
    </row>
    <row r="16" spans="2:11" ht="30" customHeight="1" x14ac:dyDescent="0.4">
      <c r="B16" s="22" t="s">
        <v>13</v>
      </c>
      <c r="C16" s="22" t="s">
        <v>17</v>
      </c>
      <c r="D16" s="23" t="s">
        <v>25</v>
      </c>
      <c r="E16" s="23" t="s">
        <v>27</v>
      </c>
      <c r="F16" s="24">
        <f ca="1">DATE(YEAR(TODAY()),6,1)</f>
        <v>43252</v>
      </c>
      <c r="G16" s="24">
        <f ca="1">DATE(YEAR(TODAY()),7,1)</f>
        <v>43282</v>
      </c>
      <c r="H16" s="24">
        <f ca="1">DATE(YEAR(TODAY()),6,1)</f>
        <v>43252</v>
      </c>
      <c r="I16" s="24">
        <f t="shared" ref="I16" ca="1" si="1">DATE(YEAR(TODAY()),6,28)</f>
        <v>43279</v>
      </c>
      <c r="J16" s="29">
        <v>9000</v>
      </c>
      <c r="K16" s="29">
        <v>9600</v>
      </c>
    </row>
    <row r="17" spans="2:11" ht="30" customHeight="1" x14ac:dyDescent="0.4">
      <c r="B17" s="22" t="s">
        <v>14</v>
      </c>
      <c r="C17" s="22" t="s">
        <v>19</v>
      </c>
      <c r="D17" s="23" t="s">
        <v>25</v>
      </c>
      <c r="E17" s="23" t="s">
        <v>28</v>
      </c>
      <c r="F17" s="24">
        <f ca="1">DATE(YEAR(TODAY()),9,1)</f>
        <v>43344</v>
      </c>
      <c r="G17" s="24">
        <f ca="1">DATE(YEAR(TODAY()),9,15)</f>
        <v>43358</v>
      </c>
      <c r="H17" s="24"/>
      <c r="I17" s="24"/>
      <c r="J17" s="29">
        <v>1500</v>
      </c>
      <c r="K17" s="29"/>
    </row>
  </sheetData>
  <mergeCells count="3">
    <mergeCell ref="D1:K1"/>
    <mergeCell ref="B1:C1"/>
    <mergeCell ref="B2:B4"/>
  </mergeCells>
  <conditionalFormatting sqref="B6:K17">
    <cfRule type="expression" dxfId="12" priority="15">
      <formula>(clParticularizat2="ACTIVAT")*($C6=txtParticularizat2)</formula>
    </cfRule>
    <cfRule type="expression" dxfId="11" priority="16">
      <formula>(clParticularizat3="ACTIVAT")*($C6=txtParticularizat3)</formula>
    </cfRule>
    <cfRule type="expression" dxfId="10" priority="17">
      <formula>(clParticularizat4="ACTIVAT")*($C6=txtParticularizat4)</formula>
    </cfRule>
  </conditionalFormatting>
  <conditionalFormatting sqref="B6:K17">
    <cfRule type="expression" dxfId="9" priority="1">
      <formula>($C6="Neînceput")*(clNeînceput="ACTIVAT")</formula>
    </cfRule>
    <cfRule type="expression" dxfId="8" priority="5">
      <formula>($C6="În desfășurare")*(clÎnDesfășurare="ACTIVAT")</formula>
    </cfRule>
    <cfRule type="expression" dxfId="7" priority="6">
      <formula>($C6="Întârziat")*(clÎntârziat="ACTIVAT")</formula>
    </cfRule>
    <cfRule type="expression" dxfId="6" priority="12">
      <formula>($C6="Finalizat")*(clFinalizat="ACTIVAT")</formula>
    </cfRule>
    <cfRule type="expression" dxfId="5" priority="14">
      <formula>(clParticularizat1="ACTIVAT")*($C6=txtParticularizat1)</formula>
    </cfRule>
  </conditionalFormatting>
  <dataValidations count="23">
    <dataValidation type="list" errorStyle="warning" allowBlank="1" showInputMessage="1" showErrorMessage="1" error="Selectați Activat sau Dezactivat. Selectați ANULARE, apoi apăsați ALT+SĂGEATĂ ÎN JOS pentru a deschide lista verticală și ENTER pentru efectua selecția" prompt="Selectați Activat sau Dezactivat în această celulă pentru a comuta evidențierea rândului pentru starea de mai sus. Apăsați ALT+SĂGEATĂ ÎN JOS pentru a deschide lista verticală, apoi ENTER pentru a efectua selecția" sqref="D4:K4">
      <formula1>"ACTIVAT,DEZACTIVAT"</formula1>
    </dataValidation>
    <dataValidation type="list" errorStyle="warning" allowBlank="1" showInputMessage="1" showErrorMessage="1" error="Selectați starea din listă. Selectați ANULARE, apoi apăsați ALT+SĂGEATĂ ÎN JOS pentru a deschide lista verticală și ENTER pentru efectua selecția" sqref="C6:C17">
      <formula1>$D$3:$K$3</formula1>
    </dataValidation>
    <dataValidation type="list" errorStyle="warning" allowBlank="1" showInputMessage="1" showErrorMessage="1" error="Selectați numele persoanei căreia i s-a făcut atribuirea din listă. Selectați ANULARE, apoi apăsați ALT+SĂGEATĂ ÎN JOS pentru a deschide lista verticală și ENTER pentru efectua selecția" sqref="E6:E17">
      <formula1>Nume</formula1>
    </dataValidation>
    <dataValidation allowBlank="1" showInputMessage="1" showErrorMessage="1" prompt="Creați planul proiectului de marketing în acest registru de lucru. Organizați datele și introduceți detaliile în tabelul Date din această foaie de lucru, începând cu celula B5. Selectați celula B2 pentru a naviga la foaia de lucru Date din listă" sqref="A1"/>
    <dataValidation allowBlank="1" showInputMessage="1" showErrorMessage="1" prompt="Categoriile de stare sunt definite în celulele D3-K4. Particularizați categoriile de stare pentru a le adapta în funcție de datele planului de marketing. Selectați Activat sau Dezactivat în celula de mai jos pentru a comuta evidențierea rândului" sqref="D1:K1"/>
    <dataValidation allowBlank="1" showInputMessage="1" showErrorMessage="1" prompt="Link de navigare către foaia de lucru Date din listă" sqref="B2"/>
    <dataValidation allowBlank="1" showInputMessage="1" showErrorMessage="1" prompt="Introduceți activitatea în această coloană, sub acest titlu. Utilizați filtrele de titluri pentru a găsi anumite intrări" sqref="B5"/>
    <dataValidation allowBlank="1" showInputMessage="1" showErrorMessage="1" prompt="Selectați starea în această coloană, sub acest titlu. Apăsați ALT+SĂGEATĂ ÎN JOS pentru a deschide lista verticală, apoi ENTER pentru a efectua selecția" sqref="C5"/>
    <dataValidation allowBlank="1" showInputMessage="1" showErrorMessage="1" prompt="Selectați proprietarul în această coloană, sub acest titlu. Apăsați ALT+SĂGEATĂ ÎN JOS pentru a deschide lista verticală, apoi ENTER pentru a efectua selecția" sqref="D5"/>
    <dataValidation allowBlank="1" showInputMessage="1" showErrorMessage="1" prompt="Selectați numele persoanei căreia i s-a făcut atribuirea în această coloană, sub acest titlu. Apăsați ALT+SĂGEATĂ ÎN JOS pentru a deschide lista verticală, apoi ENTER pentru a efectua selecția" sqref="E5"/>
    <dataValidation allowBlank="1" showInputMessage="1" showErrorMessage="1" prompt="Introduceți data de început anticipată în această coloană, sub acest titlu" sqref="F5"/>
    <dataValidation allowBlank="1" showInputMessage="1" showErrorMessage="1" prompt="Introduceți data de sfârșit anticipată în această coloană, sub acest titlu" sqref="G5"/>
    <dataValidation allowBlank="1" showInputMessage="1" showErrorMessage="1" prompt="Introduceți data de început efectivă în această coloană, sub acest titlu" sqref="H5"/>
    <dataValidation allowBlank="1" showInputMessage="1" showErrorMessage="1" prompt="Introduceți data de sfârșit efectivă în această coloană, sub acest titlu" sqref="I5"/>
    <dataValidation allowBlank="1" showInputMessage="1" showErrorMessage="1" prompt="Introduceți costul estimat în această coloană, sub acest titlu" sqref="J5"/>
    <dataValidation allowBlank="1" showInputMessage="1" showErrorMessage="1" prompt="Introduceți costul efectiv în această coloană, sub acest titlu" sqref="K5"/>
    <dataValidation allowBlank="1" showInputMessage="1" showErrorMessage="1" prompt="Categoria de stare Neînceput se află în această celulă. Selectați Activat sau Dezactivat în celula de mai jos pentru a comuta evidențierea rândului pentru această stare" sqref="D3"/>
    <dataValidation allowBlank="1" showInputMessage="1" showErrorMessage="1" prompt="Categoria de stare În desfășurare se află în această celulă. Selectați Activat sau Dezactivat în celula de mai jos pentru a comuta evidențierea rândului pentru această stare" sqref="E3"/>
    <dataValidation allowBlank="1" showInputMessage="1" showErrorMessage="1" prompt="Categoria de stare Întârziat se află în această celulă. Selectați Activat sau Dezactivat în celula de mai jos pentru a comuta evidențierea rândului pentru această stare" sqref="F3"/>
    <dataValidation allowBlank="1" showInputMessage="1" showErrorMessage="1" prompt="Categoria de stare Finalizat se află în această celulă. Selectați Activat sau Dezactivat în celula de mai jos pentru a comuta evidențierea rândului pentru această stare" sqref="G3"/>
    <dataValidation allowBlank="1" showInputMessage="1" showErrorMessage="1" prompt="Particularizați o nouă categorie de stare în această celulă. Selectați Activat sau Dezactivat în celula de mai jos pentru a comuta evidențierea rândului pentru această stare" sqref="H3:K3"/>
    <dataValidation allowBlank="1" showInputMessage="1" showErrorMessage="1" prompt="Titlul acestei foi de lucru se află în această celulă. Selectați celula de mai jos pentru a naviga la foaia de lucru Date din listă. Categoriile de stare se află în celulele D3-K4" sqref="B1:C1"/>
    <dataValidation type="list" errorStyle="warning" allowBlank="1" showInputMessage="1" showErrorMessage="1" error="Selectați numele proprietarului din listă. Selectați ANULARE, apoi apăsați ALT+SĂGEATĂ ÎN JOS pentru a deschide lista verticală și ENTER pentru efectua selecția" sqref="D6:D17">
      <formula1>Nume</formula1>
    </dataValidation>
  </dataValidations>
  <hyperlinks>
    <hyperlink ref="B2:B3" location="'Date din listă'!A1" tooltip="Selectați pentru a naviga la foaia de lucru Date din listă" display="Date din listă"/>
    <hyperlink ref="B2:B4" location="'Date din listă'!A1" tooltip="Selectați pentru a naviga la foaia de lucru Date din listă" display="Liste pentru planul de marketing"/>
  </hyperlinks>
  <printOptions horizontalCentered="1"/>
  <pageMargins left="0.25" right="0.25" top="0.75" bottom="0.75" header="0.3" footer="0.3"/>
  <pageSetup scale="65" fitToHeight="0" orientation="landscape" r:id="rId1"/>
  <headerFooter differentFirst="1">
    <oddFooter>Page &amp;P of &amp;N</oddFooter>
  </headerFooter>
  <ignoredErrors>
    <ignoredError sqref="G9 G13 G16"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B1:C11"/>
  <sheetViews>
    <sheetView showGridLines="0" zoomScaleNormal="100" workbookViewId="0"/>
  </sheetViews>
  <sheetFormatPr defaultRowHeight="30" customHeight="1" x14ac:dyDescent="0.4"/>
  <cols>
    <col min="1" max="1" width="2.6640625" customWidth="1"/>
    <col min="2" max="2" width="18.88671875" customWidth="1"/>
    <col min="3" max="3" width="25.33203125" customWidth="1"/>
    <col min="4" max="4" width="2.6640625" customWidth="1"/>
  </cols>
  <sheetData>
    <row r="1" spans="2:3" ht="47.25" customHeight="1" x14ac:dyDescent="0.4">
      <c r="B1" s="5" t="s">
        <v>1</v>
      </c>
    </row>
    <row r="2" spans="2:3" ht="30" customHeight="1" x14ac:dyDescent="0.4">
      <c r="B2" s="32" t="s">
        <v>0</v>
      </c>
      <c r="C2" s="32"/>
    </row>
    <row r="3" spans="2:3" s="4" customFormat="1" ht="45" customHeight="1" x14ac:dyDescent="0.4">
      <c r="B3" s="26" t="s">
        <v>41</v>
      </c>
      <c r="C3" s="26" t="s">
        <v>43</v>
      </c>
    </row>
    <row r="4" spans="2:3" ht="30" customHeight="1" x14ac:dyDescent="0.4">
      <c r="B4" s="2" t="s">
        <v>23</v>
      </c>
      <c r="C4" s="2" t="s">
        <v>44</v>
      </c>
    </row>
    <row r="5" spans="2:3" ht="30" customHeight="1" x14ac:dyDescent="0.4">
      <c r="B5" s="2" t="s">
        <v>24</v>
      </c>
      <c r="C5" s="2" t="s">
        <v>45</v>
      </c>
    </row>
    <row r="6" spans="2:3" ht="30" customHeight="1" x14ac:dyDescent="0.4">
      <c r="B6" s="2" t="s">
        <v>25</v>
      </c>
      <c r="C6" s="2" t="s">
        <v>46</v>
      </c>
    </row>
    <row r="7" spans="2:3" ht="30" customHeight="1" x14ac:dyDescent="0.4">
      <c r="B7" s="2" t="s">
        <v>42</v>
      </c>
      <c r="C7" s="2" t="s">
        <v>47</v>
      </c>
    </row>
    <row r="8" spans="2:3" ht="30" customHeight="1" x14ac:dyDescent="0.4">
      <c r="B8" s="2" t="s">
        <v>27</v>
      </c>
      <c r="C8" s="2" t="s">
        <v>48</v>
      </c>
    </row>
    <row r="9" spans="2:3" ht="30" customHeight="1" x14ac:dyDescent="0.4">
      <c r="B9" s="2" t="s">
        <v>28</v>
      </c>
      <c r="C9" s="2" t="s">
        <v>44</v>
      </c>
    </row>
    <row r="10" spans="2:3" ht="30" customHeight="1" x14ac:dyDescent="0.4">
      <c r="B10" s="2" t="s">
        <v>29</v>
      </c>
      <c r="C10" s="2" t="s">
        <v>47</v>
      </c>
    </row>
    <row r="11" spans="2:3" ht="30" customHeight="1" x14ac:dyDescent="0.4">
      <c r="B11" s="2" t="s">
        <v>30</v>
      </c>
      <c r="C11" s="2" t="s">
        <v>49</v>
      </c>
    </row>
  </sheetData>
  <mergeCells count="1">
    <mergeCell ref="B2:C2"/>
  </mergeCells>
  <dataValidations count="5">
    <dataValidation allowBlank="1" showInputMessage="1" showErrorMessage="1" prompt="Această foaie de lucru este utilizată pentru a popula coloanele Proprietar și Atribuit către, precum și pentru asocierea unei persoane cu funcția sa. Selectați celula B2 pentru a naviga către foaia de lucru Date despre planul de marketing" sqref="A1"/>
    <dataValidation allowBlank="1" showInputMessage="1" showErrorMessage="1" prompt="Titlul acestei foi de lucru se află în această celulă" sqref="B1"/>
    <dataValidation allowBlank="1" showInputMessage="1" showErrorMessage="1" prompt="Link de navigare către foaia de lucru Date despre planul de marketing" sqref="B2:C2"/>
    <dataValidation allowBlank="1" showInputMessage="1" showErrorMessage="1" prompt="Introduceți numele în această coloană, sub acest titlu. Utilizați filtrele de titluri pentru a găsi anumite intrări" sqref="B3"/>
    <dataValidation allowBlank="1" showInputMessage="1" showErrorMessage="1" prompt="Introduceți funcția în această coloană, sub acest titlu" sqref="C3"/>
  </dataValidations>
  <hyperlinks>
    <hyperlink ref="B2:C2" location="'Date despre planul de marketing'!A1" tooltip="Selectați pentru a naviga către foaia de lucru Date despre planul de marketing" display="Date despre planul de marketing"/>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Date despre planul de marketing</vt:lpstr>
      <vt:lpstr>Date din listă</vt:lpstr>
      <vt:lpstr>clFinalizat</vt:lpstr>
      <vt:lpstr>clÎnDesfășurare</vt:lpstr>
      <vt:lpstr>clÎntârziat</vt:lpstr>
      <vt:lpstr>clNeînceput</vt:lpstr>
      <vt:lpstr>clParticularizat1</vt:lpstr>
      <vt:lpstr>clParticularizat2</vt:lpstr>
      <vt:lpstr>clParticularizat3</vt:lpstr>
      <vt:lpstr>clParticularizat4</vt:lpstr>
      <vt:lpstr>Nume</vt:lpstr>
      <vt:lpstr>'Date despre planul de marketing'!Print_Titles</vt:lpstr>
      <vt:lpstr>'Date din listă'!Print_Titles</vt:lpstr>
      <vt:lpstr>RegiuneTitluColoană1..K4.1</vt:lpstr>
      <vt:lpstr>TitluColoană1</vt:lpstr>
      <vt:lpstr>TitluColoană2</vt:lpstr>
      <vt:lpstr>txtParticularizat1</vt:lpstr>
      <vt:lpstr>txtParticularizat2</vt:lpstr>
      <vt:lpstr>txtParticularizat3</vt:lpstr>
      <vt:lpstr>txtParticularizat4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2018-06-29T11:45:12Z</dcterms:created>
  <dcterms:modified xsi:type="dcterms:W3CDTF">2018-06-29T11:45:12Z</dcterms:modified>
</cp:coreProperties>
</file>