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1CD3342F-E886-4BE4-9E44-0E9771B12978}" xr6:coauthVersionLast="32" xr6:coauthVersionMax="32" xr10:uidLastSave="{00000000-0000-0000-0000-000000000000}"/>
  <bookViews>
    <workbookView xWindow="0" yWindow="0" windowWidth="21600" windowHeight="9510" xr2:uid="{00000000-000D-0000-FFFF-FFFF00000000}"/>
  </bookViews>
  <sheets>
    <sheet name="Registru de cecuri" sheetId="4" r:id="rId1"/>
  </sheets>
  <definedNames>
    <definedName name="CăutareCategorie" localSheetId="0">Categorii[Categorie]</definedName>
    <definedName name="Sold">IFERROR(RegistruDeCecuri[[#This Row],[Depozit]]+'Registru de cecuri'!$K1048576-RegistruDeCecuri[[#This Row],[Retragere]],'Registru de cecuri'!$K1048576)</definedName>
    <definedName name="SoldInițial">IF(ROW()-ROW(RegistruDeCecuri[[#Headers],[Sold]])=1,IF(AND(ISBLANK(RegistruDeCecuri[[#This Row],[Retragere]]),ISBLANK(RegistruDeCecuri[[#This Row],[Depozit]])),"",RegistruDeCecuri[Depozit]-RegistruDeCecuri[Retragere]))</definedName>
    <definedName name="Titlu1">Categorii[#All]</definedName>
    <definedName name="TitluColoană1">RegistruDeCecuri[#All]</definedName>
    <definedName name="TotalCategorie">IF(Categorii[[#This Row],[Categorie]]="Depozit",RegistruDeCecuri[[#Totals],[Depozit]],(SUMIF(RegistruDeCecuri[Categorie],"=" &amp;Categorii[[#This Row],[Categorie]],RegistruDeCecuri[Retragere])))</definedName>
    <definedName name="Tranzacții" localSheetId="0">RegistruDeCecuri[#All]</definedName>
  </definedNames>
  <calcPr calcId="162913"/>
</workbook>
</file>

<file path=xl/calcChain.xml><?xml version="1.0" encoding="utf-8"?>
<calcChain xmlns="http://schemas.openxmlformats.org/spreadsheetml/2006/main">
  <c r="B3" i="4" l="1"/>
  <c r="K6" i="4" l="1"/>
  <c r="K7" i="4" s="1"/>
  <c r="K8" i="4" s="1"/>
  <c r="K9" i="4" s="1"/>
  <c r="K10" i="4" s="1"/>
  <c r="K11" i="4" s="1"/>
  <c r="K12" i="4" s="1"/>
  <c r="K13" i="4" s="1"/>
  <c r="K14" i="4" s="1"/>
  <c r="K15" i="4" s="1"/>
  <c r="K16" i="4" l="1"/>
  <c r="C16" i="4"/>
  <c r="C17" i="4"/>
  <c r="C18" i="4"/>
  <c r="C19" i="4"/>
  <c r="C20" i="4"/>
  <c r="C21" i="4"/>
  <c r="C22" i="4"/>
  <c r="C15" i="4"/>
  <c r="J16" i="4"/>
  <c r="I16" i="4"/>
  <c r="F14" i="4" l="1"/>
  <c r="F13" i="4"/>
  <c r="F12" i="4"/>
  <c r="F11" i="4"/>
  <c r="F10" i="4"/>
  <c r="F9" i="4"/>
  <c r="F8" i="4"/>
  <c r="F7" i="4"/>
  <c r="F6" i="4"/>
  <c r="F15" i="4"/>
</calcChain>
</file>

<file path=xl/sharedStrings.xml><?xml version="1.0" encoding="utf-8"?>
<sst xmlns="http://schemas.openxmlformats.org/spreadsheetml/2006/main" count="43" uniqueCount="30">
  <si>
    <t>Registru de cecuri</t>
  </si>
  <si>
    <t>Introduceți numărul contului bancar în această celulă</t>
  </si>
  <si>
    <t>Rezumat</t>
  </si>
  <si>
    <t>Categorie</t>
  </si>
  <si>
    <t>Depozit</t>
  </si>
  <si>
    <t>Card de credit</t>
  </si>
  <si>
    <t>Investiție</t>
  </si>
  <si>
    <t>Alimente</t>
  </si>
  <si>
    <t>Utilități</t>
  </si>
  <si>
    <t>Asigurare</t>
  </si>
  <si>
    <t>Credit ipotecar</t>
  </si>
  <si>
    <t>Altele</t>
  </si>
  <si>
    <t>Total</t>
  </si>
  <si>
    <t>Cecul nr.</t>
  </si>
  <si>
    <t>Debit</t>
  </si>
  <si>
    <t>ATM</t>
  </si>
  <si>
    <t>Totaluri</t>
  </si>
  <si>
    <t>Dată</t>
  </si>
  <si>
    <t>Descriere</t>
  </si>
  <si>
    <t>Soldul inițial</t>
  </si>
  <si>
    <t>Magazin alimentar</t>
  </si>
  <si>
    <t>Credit ipotecar locuință</t>
  </si>
  <si>
    <t>Cafenea</t>
  </si>
  <si>
    <t>Furnizor de gaz și energie electrică</t>
  </si>
  <si>
    <t>Numerar</t>
  </si>
  <si>
    <t>Salariu</t>
  </si>
  <si>
    <t>Fond mutual de investiții</t>
  </si>
  <si>
    <t>Furnizor de telefonie</t>
  </si>
  <si>
    <t>Retragere</t>
  </si>
  <si>
    <t>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</si>
</sst>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quot;$&quot;#,##0.00;[Red]&quot;$&quot;#,##0.00"/>
    <numFmt numFmtId="167" formatCode="#,##0.00\ &quot;lei&quot;"/>
    <numFmt numFmtId="168" formatCode="#,##0.00\ &quot;lei&quot;;[Red]#,##0.00\ &quot;lei&quot;"/>
  </numFmts>
  <fonts count="10" x14ac:knownFonts="1">
    <font>
      <sz val="11"/>
      <color theme="1"/>
      <name val="Corbel"/>
      <family val="2"/>
      <scheme val="minor"/>
    </font>
    <font>
      <sz val="36"/>
      <color theme="4" tint="-0.24994659260841701"/>
      <name val="Consolas"/>
      <family val="2"/>
      <scheme val="major"/>
    </font>
    <font>
      <i/>
      <sz val="16"/>
      <color theme="4" tint="-0.24994659260841701"/>
      <name val="Corbel"/>
      <family val="2"/>
      <scheme val="minor"/>
    </font>
    <font>
      <sz val="18"/>
      <color theme="1" tint="0.34998626667073579"/>
      <name val="Consolas"/>
      <family val="3"/>
      <scheme val="major"/>
    </font>
    <font>
      <b/>
      <sz val="10"/>
      <color theme="4" tint="-0.499984740745262"/>
      <name val="Corbel"/>
      <family val="2"/>
      <scheme val="minor"/>
    </font>
    <font>
      <b/>
      <sz val="11"/>
      <color theme="0"/>
      <name val="Consolas"/>
      <family val="3"/>
      <scheme val="major"/>
    </font>
    <font>
      <b/>
      <sz val="14"/>
      <color theme="1" tint="0.34998626667073579"/>
      <name val="Consolas"/>
      <family val="3"/>
      <scheme val="major"/>
    </font>
    <font>
      <b/>
      <sz val="11"/>
      <color theme="3"/>
      <name val="Corbel"/>
      <family val="2"/>
      <scheme val="minor"/>
    </font>
    <font>
      <sz val="11"/>
      <color theme="1"/>
      <name val="Corbel"/>
      <family val="2"/>
      <scheme val="minor"/>
    </font>
    <font>
      <b/>
      <sz val="11"/>
      <color theme="3"/>
      <name val="Corbel"/>
      <family val="2"/>
      <charset val="238"/>
      <scheme val="minor"/>
    </font>
  </fonts>
  <fills count="3">
    <fill>
      <patternFill patternType="none"/>
    </fill>
    <fill>
      <patternFill patternType="gray125"/>
    </fill>
    <fill>
      <patternFill patternType="solid">
        <fgColor theme="4" tint="-0.499984740745262"/>
        <bgColor indexed="64"/>
      </patternFill>
    </fill>
  </fills>
  <borders count="2">
    <border>
      <left/>
      <right/>
      <top/>
      <bottom/>
      <diagonal/>
    </border>
    <border>
      <left/>
      <right/>
      <top style="thin">
        <color theme="4"/>
      </top>
      <bottom style="thin">
        <color theme="4"/>
      </bottom>
      <diagonal/>
    </border>
  </borders>
  <cellStyleXfs count="14">
    <xf numFmtId="0" fontId="0" fillId="0" borderId="0">
      <alignment horizontal="left" wrapText="1"/>
    </xf>
    <xf numFmtId="0" fontId="1" fillId="0" borderId="0" applyNumberFormat="0" applyFill="0" applyBorder="0" applyProtection="0">
      <alignment horizontal="left" indent="8"/>
    </xf>
    <xf numFmtId="0" fontId="3" fillId="0" borderId="0" applyNumberFormat="0" applyFill="0" applyProtection="0">
      <alignment horizontal="left" indent="9"/>
    </xf>
    <xf numFmtId="0" fontId="5" fillId="2" borderId="0" applyNumberFormat="0" applyBorder="0" applyAlignment="0" applyProtection="0">
      <alignment horizontal="left"/>
    </xf>
    <xf numFmtId="0" fontId="6" fillId="0" borderId="0" applyNumberFormat="0" applyFill="0" applyProtection="0">
      <alignment horizontal="center"/>
    </xf>
    <xf numFmtId="0" fontId="2" fillId="0" borderId="0" applyNumberFormat="0" applyFill="0" applyBorder="0" applyProtection="0">
      <alignment horizontal="left" indent="9"/>
    </xf>
    <xf numFmtId="0" fontId="4" fillId="0" borderId="1" applyNumberFormat="0" applyFill="0" applyAlignment="0" applyProtection="0"/>
    <xf numFmtId="168" fontId="8" fillId="0" borderId="0" applyFont="0" applyFill="0" applyBorder="0" applyProtection="0">
      <alignment horizontal="right"/>
    </xf>
    <xf numFmtId="0" fontId="7" fillId="0" borderId="0" applyNumberFormat="0" applyFill="0" applyBorder="0" applyAlignment="0" applyProtection="0">
      <alignment horizontal="left"/>
    </xf>
    <xf numFmtId="14" fontId="8" fillId="0" borderId="0" applyFont="0" applyFill="0" applyBorder="0">
      <alignment horizontal="left"/>
    </xf>
    <xf numFmtId="165" fontId="8" fillId="0" borderId="0" applyFont="0" applyFill="0" applyBorder="0" applyAlignment="0" applyProtection="0"/>
    <xf numFmtId="164" fontId="8" fillId="0" borderId="0" applyFont="0" applyFill="0" applyBorder="0" applyAlignment="0" applyProtection="0"/>
    <xf numFmtId="167" fontId="8" fillId="0" borderId="0" applyFill="0" applyBorder="0" applyProtection="0">
      <alignment horizontal="left"/>
    </xf>
    <xf numFmtId="9" fontId="8" fillId="0" borderId="0" applyFont="0" applyFill="0" applyBorder="0" applyAlignment="0" applyProtection="0"/>
  </cellStyleXfs>
  <cellXfs count="23">
    <xf numFmtId="0" fontId="0" fillId="0" borderId="0" xfId="0">
      <alignment horizontal="left" wrapText="1"/>
    </xf>
    <xf numFmtId="0" fontId="3" fillId="0" borderId="0" xfId="2">
      <alignment horizontal="left" indent="9"/>
    </xf>
    <xf numFmtId="0" fontId="1" fillId="0" borderId="0" xfId="1">
      <alignment horizontal="left" indent="8"/>
    </xf>
    <xf numFmtId="0" fontId="2" fillId="0" borderId="0" xfId="5">
      <alignment horizontal="left" indent="9"/>
    </xf>
    <xf numFmtId="0" fontId="5" fillId="2" borderId="0" xfId="3">
      <alignment horizontal="left"/>
    </xf>
    <xf numFmtId="0" fontId="0" fillId="0" borderId="0" xfId="0" applyFo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lignment horizontal="left" wrapText="1"/>
    </xf>
    <xf numFmtId="0" fontId="7" fillId="0" borderId="0" xfId="8" applyFill="1" applyBorder="1" applyAlignment="1">
      <alignment horizontal="left"/>
    </xf>
    <xf numFmtId="0" fontId="7" fillId="0" borderId="0" xfId="8" applyFill="1" applyBorder="1" applyAlignment="1">
      <alignment horizontal="left" wrapText="1"/>
    </xf>
    <xf numFmtId="14" fontId="7" fillId="0" borderId="0" xfId="9" applyFont="1" applyFill="1" applyBorder="1">
      <alignment horizontal="left"/>
    </xf>
    <xf numFmtId="168" fontId="7" fillId="0" borderId="0" xfId="7" applyFont="1" applyFill="1" applyBorder="1">
      <alignment horizontal="right"/>
    </xf>
    <xf numFmtId="168" fontId="0" fillId="0" borderId="0" xfId="7" applyFont="1" applyFill="1" applyBorder="1">
      <alignment horizontal="right"/>
    </xf>
    <xf numFmtId="166" fontId="0" fillId="0" borderId="0" xfId="0" applyNumberFormat="1" applyFont="1" applyFill="1" applyBorder="1" applyAlignment="1">
      <alignment horizontal="right"/>
    </xf>
    <xf numFmtId="0" fontId="7" fillId="0" borderId="0" xfId="8" applyAlignment="1"/>
    <xf numFmtId="167" fontId="8" fillId="0" borderId="0" xfId="12">
      <alignment horizontal="left"/>
    </xf>
    <xf numFmtId="14" fontId="8" fillId="0" borderId="0" xfId="9" applyFill="1" applyBorder="1">
      <alignment horizontal="left"/>
    </xf>
    <xf numFmtId="166" fontId="5" fillId="2" borderId="0" xfId="3" applyNumberFormat="1" applyAlignment="1">
      <alignment horizontal="right"/>
    </xf>
    <xf numFmtId="168" fontId="0" fillId="0" borderId="0" xfId="0" applyNumberFormat="1" applyFont="1" applyFill="1" applyBorder="1" applyAlignment="1">
      <alignment horizontal="right"/>
    </xf>
    <xf numFmtId="0" fontId="0" fillId="0" borderId="0" xfId="0">
      <alignment horizontal="left" wrapText="1"/>
    </xf>
    <xf numFmtId="0" fontId="6" fillId="0" borderId="0" xfId="4">
      <alignment horizontal="center"/>
    </xf>
    <xf numFmtId="168" fontId="9" fillId="0" borderId="0" xfId="7" applyFont="1" applyFill="1" applyBorder="1">
      <alignment horizontal="right"/>
    </xf>
  </cellXfs>
  <cellStyles count="14">
    <cellStyle name="Dată" xfId="9" xr:uid="{00000000-0005-0000-0000-000004000000}"/>
    <cellStyle name="Monedă" xfId="7" builtinId="4" customBuiltin="1"/>
    <cellStyle name="Monedă [0]" xfId="12" builtinId="7" customBuiltin="1"/>
    <cellStyle name="Normal" xfId="0" builtinId="0" customBuiltin="1"/>
    <cellStyle name="Procent" xfId="13" builtinId="5" customBuiltin="1"/>
    <cellStyle name="Text explicativ" xfId="5" builtinId="53" customBuiltin="1"/>
    <cellStyle name="Titlu" xfId="1" builtinId="15" customBuiltin="1"/>
    <cellStyle name="Titlu 1" xfId="2" builtinId="16" customBuiltin="1"/>
    <cellStyle name="Titlu 2" xfId="3" builtinId="17" customBuiltin="1"/>
    <cellStyle name="Titlu 3" xfId="4" builtinId="18" customBuiltin="1"/>
    <cellStyle name="Titlu 4" xfId="8" builtinId="19" customBuiltin="1"/>
    <cellStyle name="Total" xfId="6" builtinId="25" customBuiltin="1"/>
    <cellStyle name="Virgulă" xfId="10" builtinId="3" customBuiltin="1"/>
    <cellStyle name="Virgulă [0]" xfId="11" builtinId="6" customBuiltin="1"/>
  </cellStyles>
  <dxfs count="26">
    <dxf>
      <font>
        <strike val="0"/>
        <outline val="0"/>
        <shadow val="0"/>
        <u val="none"/>
        <vertAlign val="baseline"/>
        <sz val="10"/>
        <color theme="1"/>
        <name val="Corbel"/>
        <family val="2"/>
        <scheme val="minor"/>
      </font>
    </dxf>
    <dxf>
      <font>
        <strike val="0"/>
        <outline val="0"/>
        <shadow val="0"/>
        <u val="none"/>
        <vertAlign val="baseline"/>
        <sz val="10"/>
        <color theme="1"/>
        <name val="Corbel"/>
        <family val="2"/>
        <scheme val="minor"/>
      </font>
    </dxf>
    <dxf>
      <font>
        <strike val="0"/>
        <outline val="0"/>
        <shadow val="0"/>
        <u val="none"/>
        <vertAlign val="baseline"/>
        <sz val="11"/>
        <color theme="1"/>
        <name val="Corbel"/>
        <family val="2"/>
        <scheme val="minor"/>
      </font>
    </dxf>
    <dxf>
      <font>
        <b val="0"/>
        <i val="0"/>
        <strike val="0"/>
        <condense val="0"/>
        <extend val="0"/>
        <outline val="0"/>
        <shadow val="0"/>
        <u val="none"/>
        <vertAlign val="baseline"/>
        <sz val="11"/>
        <color theme="1"/>
        <name val="Corbel"/>
        <family val="2"/>
        <scheme val="minor"/>
      </font>
      <numFmt numFmtId="168" formatCode="#,##0.00\ &quot;lei&quot;;[Red]#,##0.00\ &quot;lei&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orbel"/>
        <family val="2"/>
        <scheme val="minor"/>
      </font>
      <numFmt numFmtId="168" formatCode="#,##0.00\ &quot;lei&quot;;[Red]#,##0.00\ &quot;lei&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ont>
        <b val="0"/>
        <i val="0"/>
        <strike val="0"/>
        <condense val="0"/>
        <extend val="0"/>
        <outline val="0"/>
        <shadow val="0"/>
        <u val="none"/>
        <vertAlign val="baseline"/>
        <sz val="11"/>
        <color theme="1"/>
        <name val="Corbel"/>
        <family val="2"/>
        <scheme val="minor"/>
      </font>
      <fill>
        <patternFill patternType="none">
          <fgColor indexed="64"/>
          <bgColor indexed="65"/>
        </patternFill>
      </fill>
    </dxf>
    <dxf>
      <font>
        <strike val="0"/>
        <outline val="0"/>
        <shadow val="0"/>
        <u val="none"/>
        <vertAlign val="baseline"/>
        <sz val="11"/>
        <color theme="1"/>
        <name val="Corbel"/>
        <family val="2"/>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i val="0"/>
        <color theme="0"/>
      </font>
      <fill>
        <patternFill patternType="solid">
          <fgColor auto="1"/>
          <bgColor theme="4" tint="-0.499984740745262"/>
        </patternFill>
      </fill>
    </dxf>
    <dxf>
      <font>
        <color theme="4"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val="0"/>
        <i val="0"/>
        <color theme="4" tint="-0.249977111117893"/>
      </font>
    </dxf>
    <dxf>
      <font>
        <b/>
        <color theme="4" tint="-0.249977111117893"/>
      </font>
    </dxf>
    <dxf>
      <font>
        <b/>
        <i val="0"/>
        <color theme="4" tint="-0.249977111117893"/>
      </font>
      <border>
        <top style="thin">
          <color theme="4"/>
        </top>
      </border>
    </dxf>
    <dxf>
      <font>
        <b/>
        <i val="0"/>
        <color theme="0"/>
      </font>
      <fill>
        <patternFill patternType="solid">
          <fgColor auto="1"/>
          <bgColor theme="4" tint="-0.499984740745262"/>
        </patternFill>
      </fill>
      <border>
        <bottom style="thin">
          <color theme="4"/>
        </bottom>
      </border>
    </dxf>
    <dxf>
      <font>
        <b val="0"/>
        <i val="0"/>
        <color theme="4" tint="-0.499984740745262"/>
      </font>
      <border>
        <top style="thin">
          <color theme="4"/>
        </top>
        <bottom style="thin">
          <color theme="4"/>
        </bottom>
      </border>
    </dxf>
  </dxfs>
  <tableStyles count="2" defaultTableStyle="RegistruDeCecuri" defaultPivotStyle="PivotStyleLight16">
    <tableStyle name="RegistruDeCecuri" pivot="0" count="7"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RezumatRegistruDeCecuri" pivot="0" count="9" xr9:uid="{00000000-0011-0000-FFFF-FFFF01000000}">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ro-RO"/>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0.13925696300531629"/>
          <c:y val="0.28771297878283331"/>
          <c:w val="0.47208159641809477"/>
          <c:h val="0.57971180042734149"/>
        </c:manualLayout>
      </c:layout>
      <c:pieChart>
        <c:varyColors val="1"/>
        <c:ser>
          <c:idx val="0"/>
          <c:order val="0"/>
          <c:tx>
            <c:strRef>
              <c:f>'Registru de cecuri'!$C$14</c:f>
              <c:strCache>
                <c:ptCount val="1"/>
                <c:pt idx="0">
                  <c:v>Total</c:v>
                </c:pt>
              </c:strCache>
            </c:strRef>
          </c:tx>
          <c:dLbls>
            <c:dLbl>
              <c:idx val="4"/>
              <c:layout>
                <c:manualLayout>
                  <c:x val="1.3336166513010667E-2"/>
                  <c:y val="-1.38207223775995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180-4F6D-ADCA-C22ADAF827E6}"/>
                </c:ext>
              </c:extLst>
            </c:dLbl>
            <c:spPr>
              <a:noFill/>
              <a:ln>
                <a:noFill/>
              </a:ln>
              <a:effectLst/>
            </c:spPr>
            <c:txPr>
              <a:bodyPr wrap="square" lIns="38100" tIns="19050" rIns="38100" bIns="19050" anchor="ctr">
                <a:spAutoFit/>
              </a:bodyPr>
              <a:lstStyle/>
              <a:p>
                <a:pPr>
                  <a:defRPr sz="1100"/>
                </a:pPr>
                <a:endParaRPr lang="ro-RO"/>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'Registru de cecuri'!$B$15:$B$22</c15:sqref>
                  </c15:fullRef>
                </c:ext>
              </c:extLst>
              <c:f>'Registru de cecuri'!$B$16:$B$22</c:f>
              <c:strCache>
                <c:ptCount val="7"/>
                <c:pt idx="0">
                  <c:v>Card de credit</c:v>
                </c:pt>
                <c:pt idx="1">
                  <c:v>Investiție</c:v>
                </c:pt>
                <c:pt idx="2">
                  <c:v>Alimente</c:v>
                </c:pt>
                <c:pt idx="3">
                  <c:v>Utilități</c:v>
                </c:pt>
                <c:pt idx="4">
                  <c:v>Asigurare</c:v>
                </c:pt>
                <c:pt idx="5">
                  <c:v>Credit ipotecar</c:v>
                </c:pt>
                <c:pt idx="6">
                  <c:v>Altele</c:v>
                </c:pt>
              </c:strCache>
            </c:strRef>
          </c:cat>
          <c:val>
            <c:numRef>
              <c:extLst>
                <c:ext xmlns:c15="http://schemas.microsoft.com/office/drawing/2012/chart" uri="{02D57815-91ED-43cb-92C2-25804820EDAC}">
                  <c15:fullRef>
                    <c15:sqref>'Registru de cecuri'!$C$15:$C$22</c15:sqref>
                  </c15:fullRef>
                </c:ext>
              </c:extLst>
              <c:f>'Registru de cecuri'!$C$16:$C$22</c:f>
              <c:numCache>
                <c:formatCode>#,##0.00\ "lei"</c:formatCode>
                <c:ptCount val="7"/>
                <c:pt idx="0">
                  <c:v>936.48</c:v>
                </c:pt>
                <c:pt idx="1">
                  <c:v>200</c:v>
                </c:pt>
                <c:pt idx="2">
                  <c:v>205.61</c:v>
                </c:pt>
                <c:pt idx="3">
                  <c:v>194.20000000000002</c:v>
                </c:pt>
                <c:pt idx="4">
                  <c:v>0</c:v>
                </c:pt>
                <c:pt idx="5">
                  <c:v>961.77</c:v>
                </c:pt>
                <c:pt idx="6">
                  <c:v>53.65</c:v>
                </c:pt>
              </c:numCache>
            </c:numRef>
          </c:val>
          <c:extLst>
            <c:ext xmlns:c16="http://schemas.microsoft.com/office/drawing/2014/chart" uri="{C3380CC4-5D6E-409C-BE32-E72D297353CC}">
              <c16:uniqueId val="{00000001-2180-4F6D-ADCA-C22ADAF827E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159"/>
          <c:y val="0.22737260805351056"/>
          <c:w val="0.33308862127528177"/>
          <c:h val="0.69225912745735585"/>
        </c:manualLayout>
      </c:layout>
      <c:overlay val="0"/>
      <c:txPr>
        <a:bodyPr/>
        <a:lstStyle/>
        <a:p>
          <a:pPr rtl="0">
            <a:defRPr sz="1100"/>
          </a:pPr>
          <a:endParaRPr lang="ro-RO"/>
        </a:p>
      </c:txPr>
    </c:legend>
    <c:plotVisOnly val="1"/>
    <c:dispBlanksAs val="gap"/>
    <c:showDLblsOverMax val="0"/>
  </c:chart>
  <c:spPr>
    <a:ln>
      <a:noFill/>
    </a:ln>
  </c:spPr>
  <c:txPr>
    <a:bodyPr/>
    <a:lstStyle/>
    <a:p>
      <a:pPr>
        <a:defRPr>
          <a:solidFill>
            <a:schemeClr val="tx1"/>
          </a:solidFill>
        </a:defRPr>
      </a:pPr>
      <a:endParaRPr lang="ro-R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520700</xdr:colOff>
      <xdr:row>1</xdr:row>
      <xdr:rowOff>377205</xdr:rowOff>
    </xdr:to>
    <xdr:pic>
      <xdr:nvPicPr>
        <xdr:cNvPr id="2" name="Registru de cecuri" descr="Creion deasupra unui registru de cecuri">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1"/>
          <a:ext cx="854075" cy="1228104"/>
        </a:xfrm>
        <a:prstGeom prst="rect">
          <a:avLst/>
        </a:prstGeom>
      </xdr:spPr>
    </xdr:pic>
    <xdr:clientData/>
  </xdr:twoCellAnchor>
  <xdr:twoCellAnchor editAs="oneCell">
    <xdr:from>
      <xdr:col>1</xdr:col>
      <xdr:colOff>101600</xdr:colOff>
      <xdr:row>3</xdr:row>
      <xdr:rowOff>247651</xdr:rowOff>
    </xdr:from>
    <xdr:to>
      <xdr:col>2</xdr:col>
      <xdr:colOff>1200150</xdr:colOff>
      <xdr:row>11</xdr:row>
      <xdr:rowOff>228600</xdr:rowOff>
    </xdr:to>
    <xdr:grpSp>
      <xdr:nvGrpSpPr>
        <xdr:cNvPr id="7" name="Grup 6" descr="Diagramă cu structură radială de categorii și procente">
          <a:extLst>
            <a:ext uri="{FF2B5EF4-FFF2-40B4-BE49-F238E27FC236}">
              <a16:creationId xmlns:a16="http://schemas.microsoft.com/office/drawing/2014/main" id="{5C3B8341-0B33-4066-84A0-9E12583F2335}"/>
            </a:ext>
          </a:extLst>
        </xdr:cNvPr>
        <xdr:cNvGrpSpPr/>
      </xdr:nvGrpSpPr>
      <xdr:grpSpPr>
        <a:xfrm>
          <a:off x="444500" y="1857376"/>
          <a:ext cx="3594100" cy="3028949"/>
          <a:chOff x="444500" y="1892301"/>
          <a:chExt cx="3032947" cy="2873376"/>
        </a:xfrm>
      </xdr:grpSpPr>
      <xdr:graphicFrame macro="">
        <xdr:nvGraphicFramePr>
          <xdr:cNvPr id="5" name="Diagramă 1" descr="Diagramă cu structură radială de categorii și procente">
            <a:extLst>
              <a:ext uri="{FF2B5EF4-FFF2-40B4-BE49-F238E27FC236}">
                <a16:creationId xmlns:a16="http://schemas.microsoft.com/office/drawing/2014/main" id="{00000000-0008-0000-0000-000005000000}"/>
              </a:ext>
            </a:extLst>
          </xdr:cNvPr>
          <xdr:cNvGraphicFramePr/>
        </xdr:nvGraphicFramePr>
        <xdr:xfrm>
          <a:off x="444500" y="1892301"/>
          <a:ext cx="3032947" cy="277817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Dreptunghi rotunjit 5" descr="casetă cu gradient în jurul unei diagramă cu structură radială">
            <a:extLst>
              <a:ext uri="{FF2B5EF4-FFF2-40B4-BE49-F238E27FC236}">
                <a16:creationId xmlns:a16="http://schemas.microsoft.com/office/drawing/2014/main" id="{00000000-0008-0000-0000-000006000000}"/>
              </a:ext>
            </a:extLst>
          </xdr:cNvPr>
          <xdr:cNvSpPr/>
        </xdr:nvSpPr>
        <xdr:spPr>
          <a:xfrm>
            <a:off x="483642" y="2049115"/>
            <a:ext cx="2958058" cy="2716562"/>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grpSp>
    <xdr:clientData/>
  </xdr:twoCellAnchor>
  <xdr:twoCellAnchor editAs="oneCell">
    <xdr:from>
      <xdr:col>3</xdr:col>
      <xdr:colOff>228600</xdr:colOff>
      <xdr:row>3</xdr:row>
      <xdr:rowOff>219074</xdr:rowOff>
    </xdr:from>
    <xdr:to>
      <xdr:col>11</xdr:col>
      <xdr:colOff>171450</xdr:colOff>
      <xdr:row>22</xdr:row>
      <xdr:rowOff>361948</xdr:rowOff>
    </xdr:to>
    <xdr:sp macro="" textlink="">
      <xdr:nvSpPr>
        <xdr:cNvPr id="8" name="Formă liberă 1" descr="Bordură ce înconjoară tabelul cu registrul de cecuri">
          <a:extLst>
            <a:ext uri="{FF2B5EF4-FFF2-40B4-BE49-F238E27FC236}">
              <a16:creationId xmlns:a16="http://schemas.microsoft.com/office/drawing/2014/main" id="{00000000-0008-0000-0000-000008000000}"/>
            </a:ext>
          </a:extLst>
        </xdr:cNvPr>
        <xdr:cNvSpPr/>
      </xdr:nvSpPr>
      <xdr:spPr>
        <a:xfrm>
          <a:off x="4470400" y="1831974"/>
          <a:ext cx="9366250" cy="7381874"/>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gistruDeCecuri" displayName="RegistruDeCecuri" ref="E5:K16" totalsRowCount="1" totalsRowDxfId="9">
  <tableColumns count="7">
    <tableColumn id="1" xr3:uid="{00000000-0010-0000-0000-000001000000}" name="Cecul nr." totalsRowLabel="Totaluri" totalsRowDxfId="8" dataCellStyle="Normal"/>
    <tableColumn id="6" xr3:uid="{00000000-0010-0000-0000-000006000000}" name="Dată" totalsRowDxfId="7" dataCellStyle="Dată"/>
    <tableColumn id="7" xr3:uid="{00000000-0010-0000-0000-000007000000}" name="Descriere" totalsRowDxfId="6"/>
    <tableColumn id="2" xr3:uid="{00000000-0010-0000-0000-000002000000}" name="Categorie" totalsRowDxfId="5"/>
    <tableColumn id="3" xr3:uid="{00000000-0010-0000-0000-000003000000}" name="Retragere" totalsRowFunction="sum" totalsRowDxfId="4" dataCellStyle="Monedă"/>
    <tableColumn id="4" xr3:uid="{00000000-0010-0000-0000-000004000000}" name="Depozit" totalsRowFunction="sum" totalsRowDxfId="3" dataCellStyle="Monedă"/>
    <tableColumn id="5" xr3:uid="{00000000-0010-0000-0000-000005000000}" name="Sold" totalsRowFunction="custom" totalsRowDxfId="2" dataCellStyle="Monedă">
      <calculatedColumnFormula>Sold</calculatedColumnFormula>
      <totalsRowFormula>RegistruDeCecuri[[#Totals],[Depozit]]-RegistruDeCecuri[[#Totals],[Retragere]]</totalsRowFormula>
    </tableColumn>
  </tableColumns>
  <tableStyleInfo name="RegistruDeCecuri" showFirstColumn="0" showLastColumn="0" showRowStripes="1" showColumnStripes="0"/>
  <extLst>
    <ext xmlns:x14="http://schemas.microsoft.com/office/spreadsheetml/2009/9/main" uri="{504A1905-F514-4f6f-8877-14C23A59335A}">
      <x14:table altTextSummary="Introduceți numărul cecului, data, descrierea, categoria, sumele retrase și depuse în acest tabel. Soldul este calculat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ategorii" displayName="Categorii" ref="B14:C22" totalsRowShown="0" dataDxfId="1" dataCellStyle="Normal">
  <tableColumns count="2">
    <tableColumn id="1" xr3:uid="{00000000-0010-0000-0100-000001000000}" name="Categorie" dataDxfId="0" dataCellStyle="Normal"/>
    <tableColumn id="2" xr3:uid="{00000000-0010-0000-0100-000002000000}" name="Total" dataCellStyle="Monedă [0]">
      <calculatedColumnFormula>TotalCategorie</calculatedColumnFormula>
    </tableColumn>
  </tableColumns>
  <tableStyleInfo name="RezumatRegistruDeCecuri" showFirstColumn="0" showLastColumn="0" showRowStripes="1" showColumnStripes="0"/>
  <extLst>
    <ext xmlns:x14="http://schemas.microsoft.com/office/spreadsheetml/2009/9/main" uri="{504A1905-F514-4f6f-8877-14C23A59335A}">
      <x14:table altTextSummary="Introduceți elementele din categorie în acest tabel. Totalul se actualizează automa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K22"/>
  <sheetViews>
    <sheetView showGridLines="0" tabSelected="1" showRuler="0" zoomScaleNormal="100" workbookViewId="0"/>
  </sheetViews>
  <sheetFormatPr defaultColWidth="9.125" defaultRowHeight="30" customHeight="1" x14ac:dyDescent="0.25"/>
  <cols>
    <col min="1" max="1" width="4.5" customWidth="1"/>
    <col min="2" max="2" width="32.75" customWidth="1"/>
    <col min="3" max="3" width="18.375" customWidth="1"/>
    <col min="4" max="4" width="5.625" customWidth="1"/>
    <col min="5" max="6" width="15.625" customWidth="1"/>
    <col min="7" max="7" width="24.625" customWidth="1"/>
    <col min="8" max="11" width="15.625" customWidth="1"/>
    <col min="12" max="12" width="2.625" customWidth="1"/>
  </cols>
  <sheetData>
    <row r="1" spans="2:11" ht="66.95" customHeight="1" x14ac:dyDescent="0.65">
      <c r="B1" s="2" t="s">
        <v>0</v>
      </c>
    </row>
    <row r="2" spans="2:11" ht="30" customHeight="1" x14ac:dyDescent="0.35">
      <c r="B2" s="3" t="s">
        <v>1</v>
      </c>
    </row>
    <row r="3" spans="2:11" ht="30" customHeight="1" x14ac:dyDescent="0.35">
      <c r="B3" s="1" t="str">
        <f>CONCATENATE("Soldul curent : "&amp;TEXT(RegistruDeCecuri[[#Totals],[Sold]],"#.##0,00 lei"))</f>
        <v>Soldul curent : 2.730,84 lei</v>
      </c>
    </row>
    <row r="4" spans="2:11" ht="30" customHeight="1" x14ac:dyDescent="0.25">
      <c r="B4" s="20"/>
      <c r="C4" s="20"/>
    </row>
    <row r="5" spans="2:11" ht="30" customHeight="1" x14ac:dyDescent="0.25">
      <c r="B5" s="20"/>
      <c r="C5" s="20"/>
      <c r="E5" s="4" t="s">
        <v>13</v>
      </c>
      <c r="F5" s="4" t="s">
        <v>17</v>
      </c>
      <c r="G5" s="4" t="s">
        <v>18</v>
      </c>
      <c r="H5" s="4" t="s">
        <v>3</v>
      </c>
      <c r="I5" s="18" t="s">
        <v>28</v>
      </c>
      <c r="J5" s="18" t="s">
        <v>4</v>
      </c>
      <c r="K5" s="18" t="s">
        <v>29</v>
      </c>
    </row>
    <row r="6" spans="2:11" ht="30" customHeight="1" x14ac:dyDescent="0.25">
      <c r="B6" s="20"/>
      <c r="C6" s="20"/>
      <c r="E6" s="15"/>
      <c r="F6" s="11">
        <f ca="1">TODAY()-60</f>
        <v>43169</v>
      </c>
      <c r="G6" s="10" t="s">
        <v>19</v>
      </c>
      <c r="H6" s="9" t="s">
        <v>4</v>
      </c>
      <c r="I6" s="12"/>
      <c r="J6" s="22">
        <v>2916.73</v>
      </c>
      <c r="K6" s="22">
        <f>SoldInițial</f>
        <v>2916.73</v>
      </c>
    </row>
    <row r="7" spans="2:11" ht="30" customHeight="1" x14ac:dyDescent="0.25">
      <c r="B7" s="20"/>
      <c r="C7" s="20"/>
      <c r="E7">
        <v>2251</v>
      </c>
      <c r="F7" s="17">
        <f ca="1">TODAY()-59</f>
        <v>43170</v>
      </c>
      <c r="G7" s="7" t="s">
        <v>20</v>
      </c>
      <c r="H7" s="6" t="s">
        <v>7</v>
      </c>
      <c r="I7" s="13">
        <v>205.61</v>
      </c>
      <c r="J7" s="13"/>
      <c r="K7" s="13">
        <f>Sold</f>
        <v>2711.12</v>
      </c>
    </row>
    <row r="8" spans="2:11" ht="30" customHeight="1" x14ac:dyDescent="0.25">
      <c r="B8" s="20"/>
      <c r="C8" s="20"/>
      <c r="E8">
        <v>67112449</v>
      </c>
      <c r="F8" s="17">
        <f ca="1">TODAY()-45</f>
        <v>43184</v>
      </c>
      <c r="G8" s="7" t="s">
        <v>21</v>
      </c>
      <c r="H8" s="6" t="s">
        <v>10</v>
      </c>
      <c r="I8" s="13">
        <v>961.77</v>
      </c>
      <c r="J8" s="13"/>
      <c r="K8" s="13">
        <f>Sold</f>
        <v>1749.35</v>
      </c>
    </row>
    <row r="9" spans="2:11" ht="30" customHeight="1" x14ac:dyDescent="0.25">
      <c r="B9" s="20"/>
      <c r="C9" s="20"/>
      <c r="E9" t="s">
        <v>14</v>
      </c>
      <c r="F9" s="17">
        <f ca="1">TODAY()-40</f>
        <v>43189</v>
      </c>
      <c r="G9" s="7" t="s">
        <v>22</v>
      </c>
      <c r="H9" s="6" t="s">
        <v>11</v>
      </c>
      <c r="I9" s="13">
        <v>3.65</v>
      </c>
      <c r="J9" s="13"/>
      <c r="K9" s="13">
        <f>Sold</f>
        <v>1745.6999999999998</v>
      </c>
    </row>
    <row r="10" spans="2:11" ht="30" customHeight="1" x14ac:dyDescent="0.25">
      <c r="B10" s="20"/>
      <c r="C10" s="20"/>
      <c r="E10">
        <v>2252</v>
      </c>
      <c r="F10" s="17">
        <f ca="1">TODAY()-35</f>
        <v>43194</v>
      </c>
      <c r="G10" s="7" t="s">
        <v>23</v>
      </c>
      <c r="H10" s="6" t="s">
        <v>8</v>
      </c>
      <c r="I10" s="13">
        <v>145.33000000000001</v>
      </c>
      <c r="J10" s="13"/>
      <c r="K10" s="13">
        <f>Sold</f>
        <v>1600.37</v>
      </c>
    </row>
    <row r="11" spans="2:11" ht="30" customHeight="1" x14ac:dyDescent="0.25">
      <c r="B11" s="20"/>
      <c r="C11" s="20"/>
      <c r="E11" t="s">
        <v>15</v>
      </c>
      <c r="F11" s="17">
        <f ca="1">TODAY()-30</f>
        <v>43199</v>
      </c>
      <c r="G11" s="7" t="s">
        <v>24</v>
      </c>
      <c r="H11" s="6" t="s">
        <v>11</v>
      </c>
      <c r="I11" s="13">
        <v>50</v>
      </c>
      <c r="J11" s="13"/>
      <c r="K11" s="13">
        <f>Sold</f>
        <v>1550.37</v>
      </c>
    </row>
    <row r="12" spans="2:11" ht="30" customHeight="1" x14ac:dyDescent="0.25">
      <c r="B12" s="20"/>
      <c r="C12" s="20"/>
      <c r="E12">
        <v>68240158</v>
      </c>
      <c r="F12" s="17">
        <f ca="1">TODAY()-25</f>
        <v>43204</v>
      </c>
      <c r="G12" s="7" t="s">
        <v>5</v>
      </c>
      <c r="H12" s="6" t="s">
        <v>5</v>
      </c>
      <c r="I12" s="13">
        <v>936.48</v>
      </c>
      <c r="J12" s="13"/>
      <c r="K12" s="13">
        <f>Sold</f>
        <v>613.88999999999987</v>
      </c>
    </row>
    <row r="13" spans="2:11" ht="30" customHeight="1" x14ac:dyDescent="0.3">
      <c r="B13" s="21" t="s">
        <v>2</v>
      </c>
      <c r="C13" s="21"/>
      <c r="F13" s="17">
        <f ca="1">TODAY()-20</f>
        <v>43209</v>
      </c>
      <c r="G13" s="7" t="s">
        <v>25</v>
      </c>
      <c r="H13" s="6" t="s">
        <v>4</v>
      </c>
      <c r="I13" s="13"/>
      <c r="J13" s="13">
        <v>2365.8200000000002</v>
      </c>
      <c r="K13" s="13">
        <f>Sold</f>
        <v>2979.71</v>
      </c>
    </row>
    <row r="14" spans="2:11" ht="30" customHeight="1" x14ac:dyDescent="0.25">
      <c r="B14" s="4" t="s">
        <v>3</v>
      </c>
      <c r="C14" s="4" t="s">
        <v>12</v>
      </c>
      <c r="F14" s="17">
        <f ca="1">TODAY()-15</f>
        <v>43214</v>
      </c>
      <c r="G14" s="7" t="s">
        <v>26</v>
      </c>
      <c r="H14" s="6" t="s">
        <v>6</v>
      </c>
      <c r="I14" s="13">
        <v>200</v>
      </c>
      <c r="J14" s="13"/>
      <c r="K14" s="13">
        <f>Sold</f>
        <v>2779.71</v>
      </c>
    </row>
    <row r="15" spans="2:11" ht="30" customHeight="1" x14ac:dyDescent="0.25">
      <c r="B15" s="5" t="s">
        <v>4</v>
      </c>
      <c r="C15" s="16">
        <f>TotalCategorie</f>
        <v>5282.55</v>
      </c>
      <c r="E15">
        <v>2253</v>
      </c>
      <c r="F15" s="17">
        <f ca="1">TODAY()</f>
        <v>43229</v>
      </c>
      <c r="G15" s="7" t="s">
        <v>27</v>
      </c>
      <c r="H15" s="6" t="s">
        <v>8</v>
      </c>
      <c r="I15" s="13">
        <v>48.87</v>
      </c>
      <c r="J15" s="13"/>
      <c r="K15" s="13">
        <f>Sold</f>
        <v>2730.84</v>
      </c>
    </row>
    <row r="16" spans="2:11" ht="30" customHeight="1" x14ac:dyDescent="0.25">
      <c r="B16" s="5" t="s">
        <v>5</v>
      </c>
      <c r="C16" s="16">
        <f>TotalCategorie</f>
        <v>936.48</v>
      </c>
      <c r="E16" s="8" t="s">
        <v>16</v>
      </c>
      <c r="F16" s="8"/>
      <c r="G16" s="8"/>
      <c r="H16" s="8"/>
      <c r="I16" s="19">
        <f>SUBTOTAL(109,RegistruDeCecuri[Retragere])</f>
        <v>2551.71</v>
      </c>
      <c r="J16" s="19">
        <f>SUBTOTAL(109,RegistruDeCecuri[Depozit])</f>
        <v>5282.55</v>
      </c>
      <c r="K16" s="19">
        <f>RegistruDeCecuri[[#Totals],[Depozit]]-RegistruDeCecuri[[#Totals],[Retragere]]</f>
        <v>2730.84</v>
      </c>
    </row>
    <row r="17" spans="2:11" ht="30" customHeight="1" x14ac:dyDescent="0.25">
      <c r="B17" s="5" t="s">
        <v>6</v>
      </c>
      <c r="C17" s="16">
        <f>TotalCategorie</f>
        <v>200</v>
      </c>
      <c r="E17" s="8"/>
      <c r="F17" s="8"/>
      <c r="G17" s="8"/>
      <c r="H17" s="8"/>
      <c r="I17" s="14"/>
      <c r="J17" s="14"/>
      <c r="K17" s="14"/>
    </row>
    <row r="18" spans="2:11" ht="30" customHeight="1" x14ac:dyDescent="0.25">
      <c r="B18" s="5" t="s">
        <v>7</v>
      </c>
      <c r="C18" s="16">
        <f>TotalCategorie</f>
        <v>205.61</v>
      </c>
    </row>
    <row r="19" spans="2:11" ht="30" customHeight="1" x14ac:dyDescent="0.25">
      <c r="B19" s="5" t="s">
        <v>8</v>
      </c>
      <c r="C19" s="16">
        <f>TotalCategorie</f>
        <v>194.20000000000002</v>
      </c>
    </row>
    <row r="20" spans="2:11" ht="30" customHeight="1" x14ac:dyDescent="0.25">
      <c r="B20" s="5" t="s">
        <v>9</v>
      </c>
      <c r="C20" s="16">
        <f>TotalCategorie</f>
        <v>0</v>
      </c>
    </row>
    <row r="21" spans="2:11" ht="30" customHeight="1" x14ac:dyDescent="0.25">
      <c r="B21" s="5" t="s">
        <v>10</v>
      </c>
      <c r="C21" s="16">
        <f>TotalCategorie</f>
        <v>961.77</v>
      </c>
    </row>
    <row r="22" spans="2:11" ht="30" customHeight="1" x14ac:dyDescent="0.25">
      <c r="B22" s="5" t="s">
        <v>11</v>
      </c>
      <c r="C22" s="16">
        <f>TotalCategorie</f>
        <v>53.65</v>
      </c>
    </row>
  </sheetData>
  <mergeCells count="2">
    <mergeCell ref="B4:C12"/>
    <mergeCell ref="B13:C13"/>
  </mergeCells>
  <dataValidations count="15">
    <dataValidation allowBlank="1" showInputMessage="1" showErrorMessage="1" prompt="Titlul acestei foi de lucru se află în această celulă. Modificați sau actualizați categoriile din tabelul Categorie, începând cu celula B14. Introduceți detaliile cecurilor în tabelul RegistruDeCecuri, începând de la celula E5" sqref="B1" xr:uid="{00000000-0002-0000-0000-000000000000}"/>
    <dataValidation allowBlank="1" showInputMessage="1" showErrorMessage="1" prompt="Creați un registru de cecuri cu o diagramă în această foaie de lucru. Soldul curent se calculează automat în celula B3. Diagrama reprezentând Categoriile și Totalurile se află în celulele B4-B11" sqref="A1" xr:uid="{00000000-0002-0000-0000-000001000000}"/>
    <dataValidation allowBlank="1" showInputMessage="1" showErrorMessage="1" prompt="Soldul curent se calculează automat și este adăugat în această celulă" sqref="B3" xr:uid="{00000000-0002-0000-0000-000002000000}"/>
    <dataValidation allowBlank="1" showInputMessage="1" showErrorMessage="1" prompt="Diagrama radială cu categorii și procente se află în celulele B4-C12" sqref="B4" xr:uid="{00000000-0002-0000-0000-000003000000}"/>
    <dataValidation allowBlank="1" showInputMessage="1" showErrorMessage="1" prompt="Particularizați selecția categoriei din tabelul RegistruDeCecuri prin inserarea sau modificarea categoriilor din acest tabel. Totalurile pentru categoriile din tabelul RegistruDeCecuri se actualizează automat mai jos" sqref="B13:C13" xr:uid="{00000000-0002-0000-0000-000004000000}"/>
    <dataValidation allowBlank="1" showInputMessage="1" showErrorMessage="1" prompt="Totalurile categoriei se calculează automat în această coloană, sub acest titlu, pe baza intrărilor din tabelul RegistruDeCecuri" sqref="C14" xr:uid="{00000000-0002-0000-0000-000005000000}"/>
    <dataValidation allowBlank="1" showInputMessage="1" showErrorMessage="1" prompt="Elementele din categorie se află în această coloană, sub acest titlu" sqref="B14" xr:uid="{00000000-0002-0000-0000-000006000000}"/>
    <dataValidation allowBlank="1" showInputMessage="1" showErrorMessage="1" prompt="Soldul se calculează automat în această coloană, sub acest titlu" sqref="K5" xr:uid="{00000000-0002-0000-0000-000007000000}"/>
    <dataValidation allowBlank="1" showInputMessage="1" showErrorMessage="1" prompt="Introduceți suma depusă în această coloană, sub acest titlu" sqref="J5" xr:uid="{00000000-0002-0000-0000-000008000000}"/>
    <dataValidation allowBlank="1" showInputMessage="1" showErrorMessage="1" prompt="Introduceți suma retrasă în această coloană, sub acest titlu" sqref="I5" xr:uid="{00000000-0002-0000-0000-000009000000}"/>
    <dataValidation allowBlank="1" showInputMessage="1" showErrorMessage="1" prompt="Selectați categoria în această coloană, sub acest titlu. Apăsați ALT+SĂGEATĂ ÎN JOS pentru a deschide lista verticală; ENTER pentru a selecta. Lista de categorii se actualizează automat din tabelul Categorii" sqref="H5" xr:uid="{00000000-0002-0000-0000-00000A000000}"/>
    <dataValidation allowBlank="1" showInputMessage="1" showErrorMessage="1" prompt="Introduceți descrierea în această coloană, sub acest titlu" sqref="G5" xr:uid="{00000000-0002-0000-0000-00000B000000}"/>
    <dataValidation allowBlank="1" showInputMessage="1" showErrorMessage="1" prompt="Introduceți data în această coloană, sub acest titlu" sqref="F5" xr:uid="{00000000-0002-0000-0000-00000C000000}"/>
    <dataValidation allowBlank="1" showInputMessage="1" showErrorMessage="1" prompt="Introduceți numărul cecului în această coloană, sub acest titlu" sqref="E5" xr:uid="{00000000-0002-0000-0000-00000D000000}"/>
    <dataValidation type="list" errorStyle="warning" allowBlank="1" showInputMessage="1" showErrorMessage="1" error="Selectați categoria din listă. Selectați ANULARE, apoi apăsați ALT+SĂGEATĂ ÎN JOS pentru a deschide lista verticală și ENTER pentru efectua selecția" sqref="H6:H15" xr:uid="{00000000-0002-0000-0000-00000E000000}">
      <formula1>CăutareCategorie</formula1>
    </dataValidation>
  </dataValidations>
  <printOptions horizontalCentered="1"/>
  <pageMargins left="0.7" right="0.7" top="0.75" bottom="0.75" header="0.3" footer="0.3"/>
  <pageSetup paperSize="9" scale="70" fitToHeight="0" orientation="landscape" r:id="rId1"/>
  <headerFooter differentFirst="1">
    <oddFooter>Page &amp;P of &amp;N</oddFooter>
  </headerFooter>
  <ignoredErrors>
    <ignoredError sqref="K6" calculatedColumn="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4</vt:i4>
      </vt:variant>
    </vt:vector>
  </HeadingPairs>
  <TitlesOfParts>
    <vt:vector size="5" baseType="lpstr">
      <vt:lpstr>Registru de cecuri</vt:lpstr>
      <vt:lpstr>'Registru de cecuri'!CăutareCategorie</vt:lpstr>
      <vt:lpstr>Titlu1</vt:lpstr>
      <vt:lpstr>TitluColoană1</vt:lpstr>
      <vt:lpstr>'Registru de cecuri'!Tranzacții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2017-06-24T01:05:46Z</dcterms:created>
  <dcterms:modified xsi:type="dcterms:W3CDTF">2018-05-09T08:33:09Z</dcterms:modified>
</cp:coreProperties>
</file>