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istrator\Desktop\ro-RO\"/>
    </mc:Choice>
  </mc:AlternateContent>
  <bookViews>
    <workbookView xWindow="0" yWindow="0" windowWidth="28800" windowHeight="11715"/>
  </bookViews>
  <sheets>
    <sheet name="Factură servicii" sheetId="1" r:id="rId1"/>
    <sheet name="Clienți" sheetId="3" r:id="rId2"/>
  </sheets>
  <definedNames>
    <definedName name="CăutareClient">ListăClienți[Nume firmă]</definedName>
    <definedName name="Depozit">'Factură servicii'!$H$17</definedName>
    <definedName name="_xlnm.Print_Titles" localSheetId="1">Clienți!$2:$2</definedName>
    <definedName name="_xlnm.Print_Titles" localSheetId="0">'Factură servicii'!$9:$9</definedName>
    <definedName name="NumeFactură">'Factură servicii'!$C$5</definedName>
    <definedName name="NumeFirmă">'Factură servicii'!$B$2</definedName>
    <definedName name="RegiuneTitluColoană1..G6.1">'Factură servicii'!$G$5</definedName>
    <definedName name="RegiuneTitluRând1..H3">'Factură servicii'!$G$1</definedName>
    <definedName name="RegiuneTitluRând2..C8">'Factură servicii'!$B$5</definedName>
    <definedName name="RegiuneTitluRând3..E8">'Factură servicii'!$D$5</definedName>
    <definedName name="RegiuneTitluRând4..H18">'Factură servicii'!$G$16</definedName>
    <definedName name="SubtotalFactură">'Factură servicii'!$H$16</definedName>
    <definedName name="Titlu2">ListăClienți[[#Headers],[Nume firmă]]</definedName>
    <definedName name="TitluColoană1">ElementeFactură[[#Headers],[DATA]]</definedName>
    <definedName name="_xlnm.Print_Area" localSheetId="1">Clienți!$A:$L</definedName>
    <definedName name="_xlnm.Print_Area" localSheetId="0">'Factură servicii'!$A:$I</definedName>
  </definedNames>
  <calcPr calcId="162913"/>
</workbook>
</file>

<file path=xl/calcChain.xml><?xml version="1.0" encoding="utf-8"?>
<calcChain xmlns="http://schemas.openxmlformats.org/spreadsheetml/2006/main">
  <c r="B17" i="1" l="1"/>
  <c r="H11" i="1"/>
  <c r="H12" i="1"/>
  <c r="H13" i="1"/>
  <c r="H14" i="1"/>
  <c r="H15" i="1"/>
  <c r="H10" i="1"/>
  <c r="E8" i="1"/>
  <c r="C8" i="1"/>
  <c r="E7" i="1"/>
  <c r="C7" i="1"/>
  <c r="E6" i="1"/>
  <c r="C6" i="1"/>
  <c r="E5" i="1"/>
  <c r="B12" i="1" l="1"/>
  <c r="B11" i="1"/>
  <c r="B10" i="1"/>
  <c r="H3" i="1"/>
  <c r="H2" i="1"/>
  <c r="H16" i="1" l="1"/>
  <c r="H18" i="1" s="1"/>
</calcChain>
</file>

<file path=xl/sharedStrings.xml><?xml version="1.0" encoding="utf-8"?>
<sst xmlns="http://schemas.openxmlformats.org/spreadsheetml/2006/main" count="66" uniqueCount="62">
  <si>
    <t>FACTURĂ SERVICII</t>
  </si>
  <si>
    <t>Graphic Design Institute</t>
  </si>
  <si>
    <t>Strada Nucilor 123</t>
  </si>
  <si>
    <t>Clădirea Litoral, CT 12345</t>
  </si>
  <si>
    <t>Facturat către:</t>
  </si>
  <si>
    <t>Adresa:</t>
  </si>
  <si>
    <t>DATA</t>
  </si>
  <si>
    <t>Total datorat în &lt;nr.&gt; zile. Conturile cu scadență depășită pot fi taxate cu &lt;nr.&gt;% pe lună.</t>
  </si>
  <si>
    <t>Telefon:</t>
  </si>
  <si>
    <t>Fax:</t>
  </si>
  <si>
    <t>Trey Research</t>
  </si>
  <si>
    <t>DESCRIERE</t>
  </si>
  <si>
    <t>Proiectare sigle</t>
  </si>
  <si>
    <t>Costuri grup de discuții</t>
  </si>
  <si>
    <t>Spațiu închiriat pentru grupul de discuții</t>
  </si>
  <si>
    <t>123-555-0123</t>
  </si>
  <si>
    <t>123-555-0124</t>
  </si>
  <si>
    <t>E-mail:</t>
  </si>
  <si>
    <t>Persoană de contact:</t>
  </si>
  <si>
    <t>TARIF PE ORĂ</t>
  </si>
  <si>
    <t>ServiciuClient@tailspintoys.com</t>
  </si>
  <si>
    <t>www.tailspintoys.com</t>
  </si>
  <si>
    <t>ORE</t>
  </si>
  <si>
    <t>TARIF FIX</t>
  </si>
  <si>
    <t>Nr. factură:</t>
  </si>
  <si>
    <t>Data facturii:</t>
  </si>
  <si>
    <t>Data scadenței:</t>
  </si>
  <si>
    <t xml:space="preserve">Factură pentru: </t>
  </si>
  <si>
    <t>Cercetare și dezvoltare branding nou</t>
  </si>
  <si>
    <t>REDUCERE</t>
  </si>
  <si>
    <t>Subtotal factură</t>
  </si>
  <si>
    <t>Sumă depozit</t>
  </si>
  <si>
    <t>Total</t>
  </si>
  <si>
    <t>TOTAL</t>
  </si>
  <si>
    <t>Clienți</t>
  </si>
  <si>
    <t>Nume firmă</t>
  </si>
  <si>
    <t>Contoso, Ltd</t>
  </si>
  <si>
    <t>Numele persoanei de contact</t>
  </si>
  <si>
    <t>Iustin Munteanu</t>
  </si>
  <si>
    <t>Marcela Moldovan</t>
  </si>
  <si>
    <t>Adresă</t>
  </si>
  <si>
    <t>Strada Cireșilor 345</t>
  </si>
  <si>
    <t>Aleea Castanilor 567</t>
  </si>
  <si>
    <t>Adresă 2</t>
  </si>
  <si>
    <t>Apt. 123</t>
  </si>
  <si>
    <t>Localitate</t>
  </si>
  <si>
    <t>Arad</t>
  </si>
  <si>
    <t>Moreni</t>
  </si>
  <si>
    <t>Județ</t>
  </si>
  <si>
    <t>AR</t>
  </si>
  <si>
    <t>DB</t>
  </si>
  <si>
    <t>Cod poștal</t>
  </si>
  <si>
    <t>Telefon</t>
  </si>
  <si>
    <t>432 555 0178</t>
  </si>
  <si>
    <t>432 555 0189</t>
  </si>
  <si>
    <t>E-mail</t>
  </si>
  <si>
    <t>iustin@treyresearch.net</t>
  </si>
  <si>
    <t>marcela@contoso.com</t>
  </si>
  <si>
    <t>Fax</t>
  </si>
  <si>
    <t>432 555 0124</t>
  </si>
  <si>
    <t>432-555-0123</t>
  </si>
  <si>
    <t>Factură servicii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</si>
</sst>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_(* #,##0.00_);_(* \(#,##0.00\);_(* &quot;-&quot;??_);_(@_)"/>
    <numFmt numFmtId="166" formatCode="00000"/>
    <numFmt numFmtId="168" formatCode="[&lt;=9999999]###\-####;\(###\)\ ###\-####"/>
    <numFmt numFmtId="169" formatCode="#,##0.00\ [$lei-418]"/>
  </numFmts>
  <fonts count="11" x14ac:knownFonts="1">
    <font>
      <sz val="11"/>
      <color theme="3"/>
      <name val="Segoe UI"/>
      <family val="2"/>
      <scheme val="minor"/>
    </font>
    <font>
      <b/>
      <sz val="10"/>
      <name val="Arial"/>
      <family val="2"/>
    </font>
    <font>
      <b/>
      <sz val="24"/>
      <color theme="0"/>
      <name val="Segoe UI"/>
      <family val="2"/>
      <scheme val="major"/>
    </font>
    <font>
      <sz val="11"/>
      <color theme="0"/>
      <name val="Segoe UI"/>
      <family val="2"/>
      <scheme val="minor"/>
    </font>
    <font>
      <sz val="11"/>
      <color theme="3"/>
      <name val="Segoe UI"/>
      <family val="2"/>
      <scheme val="minor"/>
    </font>
    <font>
      <sz val="11"/>
      <color theme="2"/>
      <name val="Segoe UI"/>
      <family val="2"/>
      <scheme val="major"/>
    </font>
    <font>
      <b/>
      <sz val="11"/>
      <color theme="3"/>
      <name val="Segoe UI"/>
      <family val="2"/>
      <scheme val="minor"/>
    </font>
    <font>
      <b/>
      <sz val="11"/>
      <color theme="1"/>
      <name val="Segoe UI"/>
      <family val="2"/>
      <scheme val="minor"/>
    </font>
    <font>
      <sz val="11"/>
      <color theme="3"/>
      <name val="Segoe UI"/>
      <family val="2"/>
      <scheme val="major"/>
    </font>
    <font>
      <b/>
      <sz val="11"/>
      <color theme="3" tint="0.59996337778862885"/>
      <name val="Segoe UI"/>
      <family val="2"/>
      <scheme val="major"/>
    </font>
    <font>
      <sz val="11"/>
      <name val="Segoe UI"/>
      <family val="2"/>
      <scheme val="minor"/>
    </font>
  </fonts>
  <fills count="6">
    <fill>
      <patternFill patternType="none"/>
    </fill>
    <fill>
      <patternFill patternType="gray125"/>
    </fill>
    <fill>
      <patternFill patternType="solid">
        <fgColor theme="3"/>
        <bgColor indexed="64"/>
      </patternFill>
    </fill>
    <fill>
      <patternFill patternType="solid">
        <fgColor theme="2"/>
        <bgColor indexed="64"/>
      </patternFill>
    </fill>
    <fill>
      <patternFill patternType="solid">
        <fgColor theme="4"/>
      </patternFill>
    </fill>
    <fill>
      <patternFill patternType="solid">
        <fgColor theme="4" tint="-0.24994659260841701"/>
        <bgColor indexed="64"/>
      </patternFill>
    </fill>
  </fills>
  <borders count="5">
    <border>
      <left/>
      <right/>
      <top/>
      <bottom/>
      <diagonal/>
    </border>
    <border>
      <left style="thick">
        <color theme="2"/>
      </left>
      <right/>
      <top/>
      <bottom/>
      <diagonal/>
    </border>
    <border>
      <left/>
      <right/>
      <top/>
      <bottom style="thin">
        <color theme="2"/>
      </bottom>
      <diagonal/>
    </border>
    <border>
      <left/>
      <right/>
      <top style="thin">
        <color theme="2"/>
      </top>
      <bottom/>
      <diagonal/>
    </border>
    <border>
      <left/>
      <right style="thick">
        <color theme="2"/>
      </right>
      <top/>
      <bottom/>
      <diagonal/>
    </border>
  </borders>
  <cellStyleXfs count="27">
    <xf numFmtId="0" fontId="0" fillId="0" borderId="0" applyFill="0" applyBorder="0" applyProtection="0">
      <alignment horizontal="left" vertical="center" wrapText="1"/>
    </xf>
    <xf numFmtId="0" fontId="10" fillId="0" borderId="0" applyNumberFormat="0" applyFill="0" applyBorder="0" applyAlignment="0" applyProtection="0"/>
    <xf numFmtId="0" fontId="9" fillId="2" borderId="0" applyNumberFormat="0" applyBorder="0" applyProtection="0">
      <alignment horizontal="left" vertical="center" indent="1"/>
    </xf>
    <xf numFmtId="0" fontId="5" fillId="2" borderId="0" applyNumberFormat="0" applyBorder="0" applyProtection="0">
      <alignment horizontal="left" vertical="center" wrapText="1" indent="1"/>
    </xf>
    <xf numFmtId="0" fontId="4" fillId="0" borderId="0" applyNumberFormat="0" applyBorder="0" applyAlignment="0" applyProtection="0">
      <alignment vertical="top" wrapText="1"/>
    </xf>
    <xf numFmtId="0" fontId="2" fillId="2" borderId="0" applyNumberFormat="0" applyBorder="0" applyProtection="0">
      <alignment horizontal="left" vertical="center" indent="1"/>
    </xf>
    <xf numFmtId="0" fontId="8" fillId="0" borderId="0" applyNumberFormat="0" applyBorder="0" applyProtection="0">
      <alignment horizontal="right" vertical="center"/>
    </xf>
    <xf numFmtId="165" fontId="4" fillId="0" borderId="0" applyFont="0" applyFill="0" applyBorder="0" applyAlignment="0" applyProtection="0"/>
    <xf numFmtId="164" fontId="4" fillId="0" borderId="0" applyFont="0" applyFill="0" applyBorder="0" applyAlignment="0" applyProtection="0"/>
    <xf numFmtId="169" fontId="4" fillId="0" borderId="0" applyFont="0" applyFill="0" applyBorder="0" applyAlignment="0" applyProtection="0">
      <alignment horizontal="right" vertical="top"/>
    </xf>
    <xf numFmtId="169" fontId="4" fillId="0" borderId="0" applyFont="0" applyFill="0" applyBorder="0" applyProtection="0">
      <alignment horizontal="right" vertical="center" indent="1"/>
    </xf>
    <xf numFmtId="9" fontId="4" fillId="0" borderId="0" applyFont="0" applyFill="0" applyBorder="0" applyAlignment="0" applyProtection="0"/>
    <xf numFmtId="0" fontId="3" fillId="5" borderId="1" applyNumberFormat="0" applyAlignment="0" applyProtection="0"/>
    <xf numFmtId="0" fontId="4" fillId="4" borderId="0" applyNumberFormat="0" applyFont="0" applyFill="0" applyBorder="0" applyProtection="0">
      <alignment horizontal="left" vertical="center" indent="1"/>
    </xf>
    <xf numFmtId="0" fontId="4" fillId="4" borderId="0" applyNumberFormat="0" applyFont="0" applyFill="0" applyBorder="0" applyProtection="0">
      <alignment horizontal="right" vertical="center"/>
    </xf>
    <xf numFmtId="14" fontId="4" fillId="4" borderId="0" applyFont="0" applyFill="0" applyProtection="0">
      <alignment horizontal="right" vertical="center" indent="1"/>
    </xf>
    <xf numFmtId="0" fontId="6" fillId="3" borderId="0" applyNumberFormat="0" applyBorder="0" applyProtection="0">
      <alignment horizontal="left" vertical="center" indent="1"/>
    </xf>
    <xf numFmtId="0" fontId="4" fillId="0" borderId="0" applyNumberFormat="0" applyFill="0" applyBorder="0" applyProtection="0">
      <alignment horizontal="left" vertical="center" indent="1"/>
    </xf>
    <xf numFmtId="0" fontId="7" fillId="0" borderId="0" applyNumberFormat="0" applyFill="0" applyBorder="0" applyProtection="0">
      <alignment horizontal="right" vertical="center"/>
    </xf>
    <xf numFmtId="166" fontId="4" fillId="0" borderId="0" applyFill="0" applyBorder="0" applyProtection="0">
      <alignment horizontal="right" vertical="center" indent="1"/>
    </xf>
    <xf numFmtId="168" fontId="4" fillId="0" borderId="0" applyFont="0" applyFill="0" applyBorder="0" applyAlignment="0" applyProtection="0">
      <alignment horizontal="left" vertical="center"/>
    </xf>
    <xf numFmtId="0" fontId="4" fillId="3" borderId="0" applyNumberFormat="0" applyFont="0" applyFill="0" applyBorder="0">
      <alignment horizontal="left" vertical="top" wrapText="1" indent="1"/>
    </xf>
    <xf numFmtId="0" fontId="10" fillId="5" borderId="0" applyNumberFormat="0" applyFont="0" applyFill="0">
      <alignment horizontal="right" vertical="center" wrapText="1" indent="1"/>
    </xf>
    <xf numFmtId="0" fontId="10" fillId="3" borderId="0" applyNumberFormat="0" applyFont="0" applyFill="0" applyBorder="0">
      <alignment horizontal="left" vertical="top" indent="1"/>
    </xf>
    <xf numFmtId="0" fontId="4" fillId="0" borderId="2" applyNumberFormat="0" applyFont="0" applyFill="0" applyAlignment="0">
      <alignment vertical="center" wrapText="1"/>
    </xf>
    <xf numFmtId="0" fontId="4" fillId="0" borderId="0" applyFont="0" applyFill="0" applyBorder="0">
      <alignment horizontal="right" vertical="center" indent="1"/>
    </xf>
    <xf numFmtId="0" fontId="3" fillId="0" borderId="0" applyNumberFormat="0" applyFill="0" applyBorder="0">
      <alignment horizontal="center" vertical="center" wrapText="1"/>
    </xf>
  </cellStyleXfs>
  <cellXfs count="53">
    <xf numFmtId="0" fontId="0" fillId="0" borderId="0" xfId="0">
      <alignment horizontal="left" vertical="center" wrapText="1"/>
    </xf>
    <xf numFmtId="0" fontId="9" fillId="2" borderId="0" xfId="2">
      <alignment horizontal="left" vertical="center" indent="1"/>
    </xf>
    <xf numFmtId="0" fontId="0" fillId="0" borderId="0" xfId="0" applyFont="1" applyFill="1" applyBorder="1" applyAlignment="1">
      <alignment vertical="center" wrapText="1"/>
    </xf>
    <xf numFmtId="0" fontId="0" fillId="0" borderId="0" xfId="0" applyFill="1" applyBorder="1">
      <alignment horizontal="left" vertical="center" wrapText="1"/>
    </xf>
    <xf numFmtId="0" fontId="6" fillId="3" borderId="0" xfId="16">
      <alignment horizontal="left" vertical="center" indent="1"/>
    </xf>
    <xf numFmtId="0" fontId="2" fillId="2" borderId="0" xfId="5">
      <alignment horizontal="left" vertical="center" indent="1"/>
    </xf>
    <xf numFmtId="0" fontId="0" fillId="0" borderId="0" xfId="0" applyFill="1" applyBorder="1" applyProtection="1">
      <alignment horizontal="left" vertical="center" wrapText="1"/>
    </xf>
    <xf numFmtId="166" fontId="4" fillId="0" borderId="0" xfId="19" applyFill="1" applyBorder="1" applyProtection="1">
      <alignment horizontal="right" vertical="center" indent="1"/>
    </xf>
    <xf numFmtId="0" fontId="0" fillId="0" borderId="0" xfId="13" applyFont="1" applyFill="1" applyBorder="1" applyProtection="1">
      <alignment horizontal="left" vertical="center" indent="1"/>
    </xf>
    <xf numFmtId="0" fontId="0" fillId="0" borderId="0" xfId="0" applyProtection="1">
      <alignment horizontal="left" vertical="center" wrapText="1"/>
    </xf>
    <xf numFmtId="168" fontId="4" fillId="3" borderId="0" xfId="20" applyFill="1">
      <alignment horizontal="left" vertical="center"/>
    </xf>
    <xf numFmtId="0" fontId="0" fillId="3" borderId="0" xfId="0" applyFill="1">
      <alignment horizontal="left" vertical="center" wrapText="1"/>
    </xf>
    <xf numFmtId="14" fontId="3" fillId="5" borderId="0" xfId="15" applyFont="1" applyFill="1">
      <alignment horizontal="right" vertical="center" indent="1"/>
    </xf>
    <xf numFmtId="0" fontId="0" fillId="3" borderId="0" xfId="0" applyFill="1">
      <alignment horizontal="left" vertical="center" wrapText="1"/>
    </xf>
    <xf numFmtId="14" fontId="3" fillId="5" borderId="0" xfId="15" applyFont="1" applyFill="1" applyProtection="1">
      <alignment horizontal="right" vertical="center" indent="1"/>
    </xf>
    <xf numFmtId="0" fontId="5" fillId="2" borderId="0" xfId="3">
      <alignment horizontal="left" vertical="center" wrapText="1" indent="1"/>
    </xf>
    <xf numFmtId="0" fontId="6" fillId="3" borderId="0" xfId="16" applyProtection="1">
      <alignment horizontal="left" vertical="center" indent="1"/>
    </xf>
    <xf numFmtId="0" fontId="8" fillId="0" borderId="0" xfId="6" applyBorder="1" applyProtection="1">
      <alignment horizontal="right" vertical="center"/>
    </xf>
    <xf numFmtId="0" fontId="10" fillId="3" borderId="0" xfId="1" applyFill="1" applyAlignment="1">
      <alignment vertical="center" wrapText="1"/>
    </xf>
    <xf numFmtId="14" fontId="0" fillId="0" borderId="0" xfId="13" applyNumberFormat="1" applyFont="1" applyFill="1" applyBorder="1">
      <alignment horizontal="left" vertical="center" indent="1"/>
    </xf>
    <xf numFmtId="0" fontId="0" fillId="0" borderId="0" xfId="13" applyFont="1" applyFill="1" applyBorder="1">
      <alignment horizontal="left" vertical="center" indent="1"/>
    </xf>
    <xf numFmtId="0" fontId="0" fillId="0" borderId="0" xfId="14" applyFont="1" applyFill="1" applyBorder="1">
      <alignment horizontal="right" vertical="center"/>
    </xf>
    <xf numFmtId="0" fontId="5" fillId="2" borderId="0" xfId="14" applyFont="1" applyFill="1">
      <alignment horizontal="right" vertical="center"/>
    </xf>
    <xf numFmtId="168" fontId="5" fillId="2" borderId="0" xfId="20" applyFont="1" applyFill="1" applyAlignment="1">
      <alignment horizontal="left" vertical="center" indent="1"/>
    </xf>
    <xf numFmtId="0" fontId="6" fillId="3" borderId="0" xfId="22" applyFont="1" applyFill="1">
      <alignment horizontal="right" vertical="center" wrapText="1" indent="1"/>
    </xf>
    <xf numFmtId="0" fontId="3" fillId="5" borderId="1" xfId="12" applyAlignment="1">
      <alignment horizontal="left" vertical="center" indent="1"/>
    </xf>
    <xf numFmtId="0" fontId="3" fillId="5" borderId="1" xfId="12" applyAlignment="1" applyProtection="1">
      <alignment horizontal="left" vertical="center" indent="1"/>
    </xf>
    <xf numFmtId="0" fontId="3" fillId="5" borderId="0" xfId="22" applyFont="1">
      <alignment horizontal="right" vertical="center" wrapText="1" indent="1"/>
    </xf>
    <xf numFmtId="169" fontId="8" fillId="0" borderId="3" xfId="10" applyFont="1" applyBorder="1" applyProtection="1">
      <alignment horizontal="right" vertical="center" indent="1"/>
    </xf>
    <xf numFmtId="0" fontId="0" fillId="0" borderId="0" xfId="0">
      <alignment horizontal="left" vertical="center" wrapText="1"/>
    </xf>
    <xf numFmtId="0" fontId="8" fillId="0" borderId="2" xfId="6" applyBorder="1">
      <alignment horizontal="right" vertical="center"/>
    </xf>
    <xf numFmtId="169" fontId="7" fillId="0" borderId="2" xfId="10" applyFont="1" applyFill="1" applyBorder="1">
      <alignment horizontal="right" vertical="center" indent="1"/>
    </xf>
    <xf numFmtId="169" fontId="8" fillId="0" borderId="2" xfId="10" applyFont="1" applyBorder="1">
      <alignment horizontal="right" vertical="center" indent="1"/>
    </xf>
    <xf numFmtId="0" fontId="0" fillId="0" borderId="0" xfId="25" applyFont="1" applyFill="1" applyBorder="1">
      <alignment horizontal="right" vertical="center" indent="1"/>
    </xf>
    <xf numFmtId="0" fontId="3" fillId="0" borderId="0" xfId="26">
      <alignment horizontal="center" vertical="center" wrapText="1"/>
    </xf>
    <xf numFmtId="168" fontId="0" fillId="0" borderId="0" xfId="2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0" fillId="0" borderId="0" xfId="0" applyFill="1" applyBorder="1" applyAlignment="1">
      <alignment horizontal="left" vertical="center" wrapText="1"/>
    </xf>
    <xf numFmtId="0" fontId="10" fillId="0" borderId="0" xfId="1" applyBorder="1" applyAlignment="1" applyProtection="1">
      <alignment horizontal="left" vertical="center" wrapText="1"/>
    </xf>
    <xf numFmtId="0" fontId="7" fillId="0" borderId="2" xfId="18" applyNumberFormat="1" applyFill="1" applyBorder="1">
      <alignment horizontal="right" vertical="center"/>
    </xf>
    <xf numFmtId="0" fontId="0" fillId="0" borderId="0" xfId="0" applyNumberFormat="1">
      <alignment horizontal="left" vertical="center" wrapText="1"/>
    </xf>
    <xf numFmtId="0" fontId="0" fillId="0" borderId="0" xfId="0" applyFill="1" applyBorder="1" applyAlignment="1">
      <alignment vertical="center" wrapText="1"/>
    </xf>
    <xf numFmtId="169" fontId="0" fillId="0" borderId="0" xfId="9" applyFont="1" applyFill="1" applyBorder="1" applyAlignment="1">
      <alignment horizontal="right" vertical="center" wrapText="1"/>
    </xf>
    <xf numFmtId="169" fontId="0" fillId="0" borderId="0" xfId="9" applyFont="1" applyFill="1" applyBorder="1" applyAlignment="1">
      <alignment horizontal="right" vertical="center" wrapText="1" indent="1"/>
    </xf>
    <xf numFmtId="0" fontId="4" fillId="0" borderId="0" xfId="17">
      <alignment horizontal="left" vertical="center" indent="1"/>
    </xf>
    <xf numFmtId="0" fontId="0" fillId="0" borderId="0" xfId="0">
      <alignment horizontal="left" vertical="center" wrapText="1"/>
    </xf>
    <xf numFmtId="0" fontId="3" fillId="5" borderId="1" xfId="12" applyAlignment="1" applyProtection="1">
      <alignment horizontal="left" vertical="center" indent="1"/>
    </xf>
    <xf numFmtId="0" fontId="3" fillId="5" borderId="0" xfId="12" applyBorder="1" applyAlignment="1" applyProtection="1">
      <alignment horizontal="left" vertical="center" indent="1"/>
    </xf>
    <xf numFmtId="0" fontId="10" fillId="2" borderId="0" xfId="1" applyFill="1" applyAlignment="1">
      <alignment horizontal="left" vertical="center" wrapText="1" indent="1"/>
    </xf>
    <xf numFmtId="0" fontId="10" fillId="2" borderId="4" xfId="1" applyFill="1" applyBorder="1" applyAlignment="1">
      <alignment horizontal="left" vertical="center" wrapText="1" indent="1"/>
    </xf>
    <xf numFmtId="0" fontId="0" fillId="3" borderId="0" xfId="21" applyFont="1" applyFill="1">
      <alignment horizontal="left" vertical="top" wrapText="1" indent="1"/>
    </xf>
    <xf numFmtId="0" fontId="6" fillId="3" borderId="0" xfId="23" applyFont="1">
      <alignment horizontal="left" vertical="top" indent="1"/>
    </xf>
    <xf numFmtId="168" fontId="5" fillId="2" borderId="0" xfId="3" applyNumberFormat="1">
      <alignment horizontal="left" vertical="center" wrapText="1" indent="1"/>
    </xf>
  </cellXfs>
  <cellStyles count="27">
    <cellStyle name="Accent1" xfId="12" builtinId="29" customBuiltin="1"/>
    <cellStyle name="Aliniere la dreapta" xfId="14"/>
    <cellStyle name="Aliniere la stânga" xfId="13"/>
    <cellStyle name="Aliniere sus" xfId="23"/>
    <cellStyle name="Bordura de jos" xfId="24"/>
    <cellStyle name="Cod poștal" xfId="19"/>
    <cellStyle name="Dată" xfId="15"/>
    <cellStyle name="Descriere factură" xfId="21"/>
    <cellStyle name="Hyperlink" xfId="1" builtinId="8" customBuiltin="1"/>
    <cellStyle name="Hyperlink parcurs" xfId="4" builtinId="9" customBuiltin="1"/>
    <cellStyle name="Indentare la dreapta" xfId="25"/>
    <cellStyle name="Monedă" xfId="9" builtinId="4" customBuiltin="1"/>
    <cellStyle name="Monedă [0]" xfId="10" builtinId="7" customBuiltin="1"/>
    <cellStyle name="Normal" xfId="0" builtinId="0" customBuiltin="1"/>
    <cellStyle name="Nr. factură și informații de contact" xfId="22"/>
    <cellStyle name="Procent" xfId="11" builtinId="5" customBuiltin="1"/>
    <cellStyle name="Telefon" xfId="20"/>
    <cellStyle name="Text explicativ" xfId="17" builtinId="53" customBuiltin="1"/>
    <cellStyle name="Titlu" xfId="5" builtinId="15" customBuiltin="1"/>
    <cellStyle name="Titlu 1" xfId="2" builtinId="16" customBuiltin="1"/>
    <cellStyle name="Titlu 2" xfId="3" builtinId="17" customBuiltin="1"/>
    <cellStyle name="Titlu 3" xfId="16" builtinId="18" customBuiltin="1"/>
    <cellStyle name="Titlu 4" xfId="6" builtinId="19" customBuiltin="1"/>
    <cellStyle name="Total" xfId="18" builtinId="25" customBuiltin="1"/>
    <cellStyle name="Virgulă" xfId="7" builtinId="3" customBuiltin="1"/>
    <cellStyle name="Virgulă [0]" xfId="8" builtinId="6" customBuiltin="1"/>
    <cellStyle name="zcelule de navigare" xfId="26"/>
  </cellStyles>
  <dxfs count="18">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ill>
        <patternFill patternType="none">
          <fgColor indexed="64"/>
          <bgColor indexed="65"/>
        </patternFill>
      </fill>
      <protection locked="1" hidden="0"/>
    </dxf>
    <dxf>
      <alignment horizontal="right" vertical="center" textRotation="0" wrapText="1" indent="1"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alignment horizontal="general" vertical="center" textRotation="0" wrapText="1" indent="0" justifyLastLine="0" shrinkToFit="0" readingOrder="0"/>
    </dxf>
    <dxf>
      <numFmt numFmtId="19" formatCode="dd/mm/yyyy"/>
    </dxf>
    <dxf>
      <font>
        <color theme="3"/>
      </font>
      <fill>
        <patternFill>
          <bgColor theme="2"/>
        </patternFill>
      </fill>
    </dxf>
    <dxf>
      <font>
        <color theme="0"/>
      </font>
      <fill>
        <patternFill>
          <bgColor theme="3"/>
        </patternFill>
      </fill>
    </dxf>
    <dxf>
      <font>
        <b/>
        <color theme="1"/>
      </font>
    </dxf>
    <dxf>
      <font>
        <b/>
        <color theme="1"/>
      </font>
      <border>
        <top style="double">
          <color theme="4"/>
        </top>
      </border>
    </dxf>
    <dxf>
      <font>
        <b/>
        <color theme="0"/>
      </font>
      <fill>
        <patternFill patternType="solid">
          <fgColor theme="4"/>
          <bgColor theme="4" tint="-0.24994659260841701"/>
        </patternFill>
      </fill>
      <border diagonalUp="0" diagonalDown="0">
        <left/>
        <right/>
        <top style="thick">
          <color theme="0"/>
        </top>
        <bottom/>
        <vertical/>
        <horizontal/>
      </border>
    </dxf>
    <dxf>
      <font>
        <color theme="1"/>
      </font>
      <border>
        <bottom style="thin">
          <color theme="2"/>
        </bottom>
        <horizontal style="thin">
          <color theme="2"/>
        </horizontal>
      </border>
    </dxf>
  </dxfs>
  <tableStyles count="1" defaultTableStyle="TableStyleMedium2" defaultPivotStyle="PivotStyleLight16">
    <tableStyle name="Factură servicii" pivot="0" count="4">
      <tableStyleElement type="wholeTable" dxfId="17"/>
      <tableStyleElement type="headerRow" dxfId="16"/>
      <tableStyleElement type="totalRow" dxfId="15"/>
      <tableStyleElement type="lastColumn"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Clien&#539;i!A1"/></Relationships>
</file>

<file path=xl/drawings/_rels/drawing2.xml.rels><?xml version="1.0" encoding="UTF-8" standalone="yes"?>
<Relationships xmlns="http://schemas.openxmlformats.org/package/2006/relationships"><Relationship Id="rId1" Type="http://schemas.openxmlformats.org/officeDocument/2006/relationships/hyperlink" Target="#'Factur&#259; servicii'!A1"/></Relationships>
</file>

<file path=xl/drawings/drawing1.xml><?xml version="1.0" encoding="utf-8"?>
<xdr:wsDr xmlns:xdr="http://schemas.openxmlformats.org/drawingml/2006/spreadsheetDrawing" xmlns:a="http://schemas.openxmlformats.org/drawingml/2006/main">
  <xdr:twoCellAnchor editAs="oneCell">
    <xdr:from>
      <xdr:col>9</xdr:col>
      <xdr:colOff>9525</xdr:colOff>
      <xdr:row>0</xdr:row>
      <xdr:rowOff>123825</xdr:rowOff>
    </xdr:from>
    <xdr:to>
      <xdr:col>9</xdr:col>
      <xdr:colOff>1666875</xdr:colOff>
      <xdr:row>0</xdr:row>
      <xdr:rowOff>523875</xdr:rowOff>
    </xdr:to>
    <xdr:sp macro="" textlink="">
      <xdr:nvSpPr>
        <xdr:cNvPr id="2" name="Săgeată: Pentagon 1" descr="Selectați pentru a naviga la foaia de lucru Clienți">
          <a:hlinkClick xmlns:r="http://schemas.openxmlformats.org/officeDocument/2006/relationships" r:id="rId1" tooltip="Selectați pentru a naviga la foaia de lucru Clienți"/>
          <a:extLst>
            <a:ext uri="{FF2B5EF4-FFF2-40B4-BE49-F238E27FC236}">
              <a16:creationId xmlns:a16="http://schemas.microsoft.com/office/drawing/2014/main" id="{19D192E3-466A-4ED7-84F5-B086BA6C4715}"/>
            </a:ext>
          </a:extLst>
        </xdr:cNvPr>
        <xdr:cNvSpPr/>
      </xdr:nvSpPr>
      <xdr:spPr>
        <a:xfrm>
          <a:off x="12668250" y="123825"/>
          <a:ext cx="1657350" cy="40005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ro" sz="1100"/>
            <a:t>Clienți</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137583</xdr:colOff>
      <xdr:row>0</xdr:row>
      <xdr:rowOff>103717</xdr:rowOff>
    </xdr:from>
    <xdr:to>
      <xdr:col>12</xdr:col>
      <xdr:colOff>1703917</xdr:colOff>
      <xdr:row>0</xdr:row>
      <xdr:rowOff>503767</xdr:rowOff>
    </xdr:to>
    <xdr:sp macro="" textlink="">
      <xdr:nvSpPr>
        <xdr:cNvPr id="2" name="Săgeată: Pentagon 1" descr="Selectați pentru a naviga la foaia de lucru Clienți">
          <a:hlinkClick xmlns:r="http://schemas.openxmlformats.org/officeDocument/2006/relationships" r:id="rId1" tooltip="Selectați pentru a naviga la foaia de lucru Factură servicii"/>
          <a:extLst>
            <a:ext uri="{FF2B5EF4-FFF2-40B4-BE49-F238E27FC236}">
              <a16:creationId xmlns:a16="http://schemas.microsoft.com/office/drawing/2014/main" id="{0DF376CC-D0DF-46B9-AC8C-81AA4C302616}"/>
            </a:ext>
          </a:extLst>
        </xdr:cNvPr>
        <xdr:cNvSpPr/>
      </xdr:nvSpPr>
      <xdr:spPr>
        <a:xfrm flipH="1">
          <a:off x="16393583" y="103717"/>
          <a:ext cx="1767417" cy="40005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ro" sz="1100">
              <a:solidFill>
                <a:schemeClr val="bg1"/>
              </a:solidFill>
            </a:rPr>
            <a:t>Factură servicii</a:t>
          </a:r>
        </a:p>
      </xdr:txBody>
    </xdr:sp>
    <xdr:clientData/>
  </xdr:twoCellAnchor>
</xdr:wsDr>
</file>

<file path=xl/tables/table1.xml><?xml version="1.0" encoding="utf-8"?>
<table xmlns="http://schemas.openxmlformats.org/spreadsheetml/2006/main" id="3" name="ElementeFactură" displayName="ElementeFactură" ref="B9:H15" headerRowCellStyle="Normal">
  <autoFilter ref="B9:H1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DATA" totalsRowLabel="Total" dataDxfId="11" dataCellStyle="Aliniere la stânga"/>
    <tableColumn id="2" name="DESCRIERE" dataDxfId="10" dataCellStyle="Normal"/>
    <tableColumn id="3" name="TARIF PE ORĂ" dataDxfId="9" dataCellStyle="Monedă"/>
    <tableColumn id="4" name="ORE" dataCellStyle="Aliniere la dreapta"/>
    <tableColumn id="1" name="TARIF FIX" dataDxfId="8" dataCellStyle="Monedă"/>
    <tableColumn id="5" name="REDUCERE" dataDxfId="7" dataCellStyle="Monedă"/>
    <tableColumn id="6" name="TOTAL" totalsRowFunction="sum" dataDxfId="6" dataCellStyle="Monedă">
      <calculatedColumnFormula>IF(OR(ElementeFactură[[#This Row],[TARIF FIX]]&lt;&gt;"",AND(ElementeFactură[[#This Row],[TARIF PE ORĂ]]&lt;&gt;"",ElementeFactură[[#This Row],[ORE]]&lt;&gt;"")),(ElementeFactură[[#This Row],[TARIF PE ORĂ]]*ElementeFactură[[#This Row],[ORE]])+ElementeFactură[[#This Row],[TARIF FIX]]-ElementeFactură[[#This Row],[REDUCERE]],"")</calculatedColumnFormula>
    </tableColumn>
  </tableColumns>
  <tableStyleInfo name="Factură servicii" showFirstColumn="0" showLastColumn="0" showRowStripes="1" showColumnStripes="0"/>
  <extLst>
    <ext xmlns:x14="http://schemas.microsoft.com/office/spreadsheetml/2009/9/main" uri="{504A1905-F514-4f6f-8877-14C23A59335A}">
      <x14:table altTextSummary="Introduceți data, descrierea, tariful pe oră, numărul de ore, tariful fix și reducerea în acest tabel. Totalul este calculat automat"/>
    </ext>
  </extLst>
</table>
</file>

<file path=xl/tables/table2.xml><?xml version="1.0" encoding="utf-8"?>
<table xmlns="http://schemas.openxmlformats.org/spreadsheetml/2006/main" id="1" name="ListăClienți" displayName="ListăClienți" ref="B2:K4" headerRowCellStyle="Normal">
  <autoFilter ref="B2:K4"/>
  <tableColumns count="10">
    <tableColumn id="2" name="Nume firmă" dataDxfId="5" dataCellStyle="Aliniere la stânga"/>
    <tableColumn id="3" name="Numele persoanei de contact" dataDxfId="4" dataCellStyle="Normal"/>
    <tableColumn id="4" name="Adresă" dataDxfId="3" dataCellStyle="Normal"/>
    <tableColumn id="1" name="Adresă 2" dataDxfId="2" dataCellStyle="Normal"/>
    <tableColumn id="5" name="Localitate" dataDxfId="1" dataCellStyle="Normal"/>
    <tableColumn id="6" name="Județ" dataDxfId="0" dataCellStyle="Normal"/>
    <tableColumn id="7" name="Cod poștal" dataCellStyle="Cod poștal"/>
    <tableColumn id="8" name="Telefon" dataCellStyle="Telefon"/>
    <tableColumn id="10" name="E-mail" dataCellStyle="Hyperlink"/>
    <tableColumn id="11" name="Fax" dataCellStyle="Telefon"/>
  </tableColumns>
  <tableStyleInfo name="Factură servicii" showFirstColumn="0" showLastColumn="0" showRowStripes="1" showColumnStripes="0"/>
  <extLst>
    <ext xmlns:x14="http://schemas.microsoft.com/office/spreadsheetml/2009/9/main" uri="{504A1905-F514-4f6f-8877-14C23A59335A}">
      <x14:table altTextSummary="Introduceți detaliile de client, cum ar fi numele firmei, numele de contact, adresa, telefonul și numărul de fax în acest tabel. Adăugați mai multe rânduri și coloane pentru mai multe intrări"/>
    </ext>
  </extLst>
</table>
</file>

<file path=xl/theme/theme1.xml><?xml version="1.0" encoding="utf-8"?>
<a:theme xmlns:a="http://schemas.openxmlformats.org/drawingml/2006/main" name="Office Theme">
  <a:themeElements>
    <a:clrScheme name="Service Invoice">
      <a:dk1>
        <a:sysClr val="windowText" lastClr="000000"/>
      </a:dk1>
      <a:lt1>
        <a:sysClr val="window" lastClr="FFFFFF"/>
      </a:lt1>
      <a:dk2>
        <a:srgbClr val="414141"/>
      </a:dk2>
      <a:lt2>
        <a:srgbClr val="F5F5F5"/>
      </a:lt2>
      <a:accent1>
        <a:srgbClr val="F01414"/>
      </a:accent1>
      <a:accent2>
        <a:srgbClr val="FF9900"/>
      </a:accent2>
      <a:accent3>
        <a:srgbClr val="00A9D8"/>
      </a:accent3>
      <a:accent4>
        <a:srgbClr val="7C35B1"/>
      </a:accent4>
      <a:accent5>
        <a:srgbClr val="32AC4E"/>
      </a:accent5>
      <a:accent6>
        <a:srgbClr val="9C4A5C"/>
      </a:accent6>
      <a:hlink>
        <a:srgbClr val="00A9D8"/>
      </a:hlink>
      <a:folHlink>
        <a:srgbClr val="9C4A5C"/>
      </a:folHlink>
    </a:clrScheme>
    <a:fontScheme name="Service Invoice">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crosoft.com/ro-ro" TargetMode="External"/><Relationship Id="rId7" Type="http://schemas.openxmlformats.org/officeDocument/2006/relationships/table" Target="../tables/table1.xml"/><Relationship Id="rId2" Type="http://schemas.openxmlformats.org/officeDocument/2006/relationships/hyperlink" Target="http://www.tailspintoys.com/" TargetMode="External"/><Relationship Id="rId1" Type="http://schemas.openxmlformats.org/officeDocument/2006/relationships/hyperlink" Target="mailto:CustomerService@tailspintoy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erviciuClient@tailspintoys.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arcela@contoso.com" TargetMode="External"/><Relationship Id="rId1" Type="http://schemas.openxmlformats.org/officeDocument/2006/relationships/hyperlink" Target="mailto:iustin@treyresearch.net"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autoPageBreaks="0" fitToPage="1"/>
  </sheetPr>
  <dimension ref="A1:J18"/>
  <sheetViews>
    <sheetView showGridLines="0" tabSelected="1" zoomScaleNormal="100" workbookViewId="0"/>
  </sheetViews>
  <sheetFormatPr defaultColWidth="9" defaultRowHeight="30" customHeight="1" x14ac:dyDescent="0.3"/>
  <cols>
    <col min="1" max="1" width="2.625" customWidth="1"/>
    <col min="2" max="2" width="23.875" customWidth="1"/>
    <col min="3" max="3" width="34.75" customWidth="1"/>
    <col min="4" max="5" width="25.625" customWidth="1"/>
    <col min="6" max="8" width="20.625" customWidth="1"/>
    <col min="9" max="9" width="2.625" customWidth="1"/>
    <col min="10" max="10" width="22.625" customWidth="1"/>
  </cols>
  <sheetData>
    <row r="1" spans="1:10" ht="50.1" customHeight="1" x14ac:dyDescent="0.3">
      <c r="A1" s="9"/>
      <c r="B1" s="1" t="s">
        <v>0</v>
      </c>
      <c r="C1" s="1"/>
      <c r="D1" s="1"/>
      <c r="E1" s="1"/>
      <c r="F1" s="1"/>
      <c r="G1" s="25" t="s">
        <v>24</v>
      </c>
      <c r="H1" s="27">
        <v>34567</v>
      </c>
      <c r="J1" s="34" t="s">
        <v>34</v>
      </c>
    </row>
    <row r="2" spans="1:10" ht="60" customHeight="1" x14ac:dyDescent="0.3">
      <c r="B2" s="5" t="s">
        <v>1</v>
      </c>
      <c r="C2" s="5"/>
      <c r="D2" s="5"/>
      <c r="E2" s="5"/>
      <c r="F2" s="5"/>
      <c r="G2" s="25" t="s">
        <v>25</v>
      </c>
      <c r="H2" s="12">
        <f ca="1">TODAY()</f>
        <v>43217</v>
      </c>
    </row>
    <row r="3" spans="1:10" ht="30" customHeight="1" x14ac:dyDescent="0.3">
      <c r="A3" s="9"/>
      <c r="B3" s="15" t="s">
        <v>2</v>
      </c>
      <c r="C3" s="22" t="s">
        <v>8</v>
      </c>
      <c r="D3" s="23" t="s">
        <v>15</v>
      </c>
      <c r="E3" s="48" t="s">
        <v>20</v>
      </c>
      <c r="F3" s="49"/>
      <c r="G3" s="26" t="s">
        <v>26</v>
      </c>
      <c r="H3" s="14">
        <f ca="1">TODAY()+30</f>
        <v>43247</v>
      </c>
    </row>
    <row r="4" spans="1:10" ht="30" customHeight="1" x14ac:dyDescent="0.3">
      <c r="A4" s="9"/>
      <c r="B4" s="15" t="s">
        <v>3</v>
      </c>
      <c r="C4" s="22" t="s">
        <v>9</v>
      </c>
      <c r="D4" s="52" t="s">
        <v>16</v>
      </c>
      <c r="E4" s="48" t="s">
        <v>21</v>
      </c>
      <c r="F4" s="49"/>
      <c r="G4" s="46"/>
      <c r="H4" s="47"/>
    </row>
    <row r="5" spans="1:10" ht="30" customHeight="1" x14ac:dyDescent="0.3">
      <c r="A5" s="9"/>
      <c r="B5" s="4" t="s">
        <v>4</v>
      </c>
      <c r="C5" s="11" t="s">
        <v>10</v>
      </c>
      <c r="D5" s="24" t="s">
        <v>8</v>
      </c>
      <c r="E5" s="10" t="str">
        <f>VLOOKUP(NumeFactură,ListăClienți[],8,FALSE)</f>
        <v>432 555 0178</v>
      </c>
      <c r="F5" s="11"/>
      <c r="G5" s="16" t="s">
        <v>27</v>
      </c>
      <c r="H5" s="16"/>
    </row>
    <row r="6" spans="1:10" ht="30" customHeight="1" x14ac:dyDescent="0.3">
      <c r="A6" s="9"/>
      <c r="B6" s="51" t="s">
        <v>5</v>
      </c>
      <c r="C6" s="11" t="str">
        <f>VLOOKUP(NumeFactură,ListăClienți[],3,FALSE)</f>
        <v>Strada Cireșilor 345</v>
      </c>
      <c r="D6" s="24" t="s">
        <v>9</v>
      </c>
      <c r="E6" s="10" t="str">
        <f>VLOOKUP(NumeFactură,ListăClienți[],10,FALSE)</f>
        <v>432 555 0124</v>
      </c>
      <c r="F6" s="13"/>
      <c r="G6" s="50" t="s">
        <v>28</v>
      </c>
      <c r="H6" s="50"/>
    </row>
    <row r="7" spans="1:10" ht="30" customHeight="1" x14ac:dyDescent="0.3">
      <c r="A7" s="9"/>
      <c r="B7" s="51"/>
      <c r="C7" s="11" t="str">
        <f>IF(VLOOKUP(NumeFactură,ListăClienți[],4,FALSE)&lt;&gt;"",VLOOKUP(NumeFactură,ListăClienți[],4,FALSE),IF(VLOOKUP(NumeFactură,ListăClienți[],5,FALSE)&lt;&gt;"",CONCATENATE(VLOOKUP(NumeFactură,ListăClienți[],5,FALSE),", ",VLOOKUP(NumeFactură,ListăClienți[],6,FALSE)," ",VLOOKUP(NumeFactură,ListăClienți[],7,FALSE)),CONCATENATE(VLOOKUP(NumeFactură,ListăClienți[],6,FALSE)," ",VLOOKUP(NumeFactură,ListăClienți[],7,FALSE))))</f>
        <v>Apt. 123</v>
      </c>
      <c r="D7" s="24" t="s">
        <v>17</v>
      </c>
      <c r="E7" s="18" t="str">
        <f>VLOOKUP(NumeFactură,ListăClienți[],9,FALSE)</f>
        <v>iustin@treyresearch.net</v>
      </c>
      <c r="F7" s="13"/>
      <c r="G7" s="50"/>
      <c r="H7" s="50"/>
    </row>
    <row r="8" spans="1:10" ht="30" customHeight="1" x14ac:dyDescent="0.3">
      <c r="A8" s="9"/>
      <c r="B8" s="51"/>
      <c r="C8" s="11" t="str">
        <f>IF(VLOOKUP(NumeFactură,ListăClienți[],4,FALSE)="","",IF(VLOOKUP(NumeFactură,ListăClienți[],5,FALSE)&lt;&gt;"",CONCATENATE(VLOOKUP(NumeFactură,ListăClienți[],5,FALSE),", ",VLOOKUP(NumeFactură,ListăClienți[],6,FALSE)," ",VLOOKUP(NumeFactură,ListăClienți[],7,FALSE)),CONCATENATE(VLOOKUP(NumeFactură,ListăClienți[],6,FALSE)," ",VLOOKUP(NumeFactură,ListăClienți[],7,FALSE))))</f>
        <v>Arad, AR 12345</v>
      </c>
      <c r="D8" s="24" t="s">
        <v>18</v>
      </c>
      <c r="E8" s="11" t="str">
        <f>VLOOKUP(NumeFactură,ListăClienți[],2,FALSE)</f>
        <v>Iustin Munteanu</v>
      </c>
      <c r="F8" s="13"/>
      <c r="G8" s="50"/>
      <c r="H8" s="50"/>
    </row>
    <row r="9" spans="1:10" ht="30" customHeight="1" x14ac:dyDescent="0.3">
      <c r="A9" s="9"/>
      <c r="B9" s="20" t="s">
        <v>6</v>
      </c>
      <c r="C9" s="2" t="s">
        <v>11</v>
      </c>
      <c r="D9" s="21" t="s">
        <v>19</v>
      </c>
      <c r="E9" s="21" t="s">
        <v>22</v>
      </c>
      <c r="F9" s="21" t="s">
        <v>23</v>
      </c>
      <c r="G9" s="21" t="s">
        <v>29</v>
      </c>
      <c r="H9" s="33" t="s">
        <v>33</v>
      </c>
    </row>
    <row r="10" spans="1:10" ht="30" customHeight="1" x14ac:dyDescent="0.3">
      <c r="A10" s="9"/>
      <c r="B10" s="19">
        <f ca="1">TODAY()</f>
        <v>43217</v>
      </c>
      <c r="C10" s="41" t="s">
        <v>12</v>
      </c>
      <c r="D10" s="42">
        <v>100</v>
      </c>
      <c r="E10" s="21">
        <v>6</v>
      </c>
      <c r="F10" s="42"/>
      <c r="G10" s="42">
        <v>75</v>
      </c>
      <c r="H10" s="43">
        <f>IF(OR(ElementeFactură[[#This Row],[TARIF FIX]]&lt;&gt;"",AND(ElementeFactură[[#This Row],[TARIF PE ORĂ]]&lt;&gt;"",ElementeFactură[[#This Row],[ORE]]&lt;&gt;"")),(ElementeFactură[[#This Row],[TARIF PE ORĂ]]*ElementeFactură[[#This Row],[ORE]])+ElementeFactură[[#This Row],[TARIF FIX]]-ElementeFactură[[#This Row],[REDUCERE]],"")</f>
        <v>525</v>
      </c>
    </row>
    <row r="11" spans="1:10" ht="30" customHeight="1" x14ac:dyDescent="0.3">
      <c r="A11" s="9"/>
      <c r="B11" s="19">
        <f ca="1">TODAY()+1</f>
        <v>43218</v>
      </c>
      <c r="C11" s="41" t="s">
        <v>13</v>
      </c>
      <c r="D11" s="42">
        <v>75</v>
      </c>
      <c r="E11" s="21">
        <v>3</v>
      </c>
      <c r="F11" s="42"/>
      <c r="G11" s="42"/>
      <c r="H11" s="43">
        <f>IF(OR(ElementeFactură[[#This Row],[TARIF FIX]]&lt;&gt;"",AND(ElementeFactură[[#This Row],[TARIF PE ORĂ]]&lt;&gt;"",ElementeFactură[[#This Row],[ORE]]&lt;&gt;"")),(ElementeFactură[[#This Row],[TARIF PE ORĂ]]*ElementeFactură[[#This Row],[ORE]])+ElementeFactură[[#This Row],[TARIF FIX]]-ElementeFactură[[#This Row],[REDUCERE]],"")</f>
        <v>225</v>
      </c>
    </row>
    <row r="12" spans="1:10" ht="30" customHeight="1" x14ac:dyDescent="0.3">
      <c r="A12" s="9"/>
      <c r="B12" s="19">
        <f ca="1">TODAY()+2</f>
        <v>43219</v>
      </c>
      <c r="C12" s="41" t="s">
        <v>14</v>
      </c>
      <c r="D12" s="42"/>
      <c r="E12" s="21"/>
      <c r="F12" s="42">
        <v>275</v>
      </c>
      <c r="G12" s="42"/>
      <c r="H12" s="43">
        <f>IF(OR(ElementeFactură[[#This Row],[TARIF FIX]]&lt;&gt;"",AND(ElementeFactură[[#This Row],[TARIF PE ORĂ]]&lt;&gt;"",ElementeFactură[[#This Row],[ORE]]&lt;&gt;"")),(ElementeFactură[[#This Row],[TARIF PE ORĂ]]*ElementeFactură[[#This Row],[ORE]])+ElementeFactură[[#This Row],[TARIF FIX]]-ElementeFactură[[#This Row],[REDUCERE]],"")</f>
        <v>275</v>
      </c>
    </row>
    <row r="13" spans="1:10" ht="30" customHeight="1" x14ac:dyDescent="0.3">
      <c r="A13" s="9"/>
      <c r="B13" s="19"/>
      <c r="C13" s="41"/>
      <c r="D13" s="42"/>
      <c r="E13" s="21"/>
      <c r="F13" s="42"/>
      <c r="G13" s="42"/>
      <c r="H13" s="43" t="str">
        <f>IF(OR(ElementeFactură[[#This Row],[TARIF FIX]]&lt;&gt;"",AND(ElementeFactură[[#This Row],[TARIF PE ORĂ]]&lt;&gt;"",ElementeFactură[[#This Row],[ORE]]&lt;&gt;"")),(ElementeFactură[[#This Row],[TARIF PE ORĂ]]*ElementeFactură[[#This Row],[ORE]])+ElementeFactură[[#This Row],[TARIF FIX]]-ElementeFactură[[#This Row],[REDUCERE]],"")</f>
        <v/>
      </c>
    </row>
    <row r="14" spans="1:10" ht="30" customHeight="1" x14ac:dyDescent="0.3">
      <c r="A14" s="9"/>
      <c r="B14" s="19"/>
      <c r="C14" s="41"/>
      <c r="D14" s="42"/>
      <c r="E14" s="21"/>
      <c r="F14" s="42"/>
      <c r="G14" s="42"/>
      <c r="H14" s="43" t="str">
        <f>IF(OR(ElementeFactură[[#This Row],[TARIF FIX]]&lt;&gt;"",AND(ElementeFactură[[#This Row],[TARIF PE ORĂ]]&lt;&gt;"",ElementeFactură[[#This Row],[ORE]]&lt;&gt;"")),(ElementeFactură[[#This Row],[TARIF PE ORĂ]]*ElementeFactură[[#This Row],[ORE]])+ElementeFactură[[#This Row],[TARIF FIX]]-ElementeFactură[[#This Row],[REDUCERE]],"")</f>
        <v/>
      </c>
    </row>
    <row r="15" spans="1:10" ht="30" customHeight="1" x14ac:dyDescent="0.3">
      <c r="A15" s="9"/>
      <c r="B15" s="19"/>
      <c r="C15" s="41"/>
      <c r="D15" s="42"/>
      <c r="E15" s="21"/>
      <c r="F15" s="42"/>
      <c r="G15" s="42"/>
      <c r="H15" s="43" t="str">
        <f>IF(OR(ElementeFactură[[#This Row],[TARIF FIX]]&lt;&gt;"",AND(ElementeFactură[[#This Row],[TARIF PE ORĂ]]&lt;&gt;"",ElementeFactură[[#This Row],[ORE]]&lt;&gt;"")),(ElementeFactură[[#This Row],[TARIF PE ORĂ]]*ElementeFactură[[#This Row],[ORE]])+ElementeFactură[[#This Row],[TARIF FIX]]-ElementeFactură[[#This Row],[REDUCERE]],"")</f>
        <v/>
      </c>
    </row>
    <row r="16" spans="1:10" ht="30" customHeight="1" x14ac:dyDescent="0.3">
      <c r="A16" s="9"/>
      <c r="B16" s="44"/>
      <c r="C16" s="44"/>
      <c r="D16" s="44"/>
      <c r="E16" s="44"/>
      <c r="F16" s="44"/>
      <c r="G16" s="30" t="s">
        <v>30</v>
      </c>
      <c r="H16" s="32">
        <f>SUM(ElementeFactură[TOTAL])</f>
        <v>1025</v>
      </c>
    </row>
    <row r="17" spans="1:8" ht="30" customHeight="1" x14ac:dyDescent="0.3">
      <c r="A17" s="9"/>
      <c r="B17" s="44" t="str">
        <f>"Se efectuează toate plățile către "&amp;NumeFirmă&amp;"."</f>
        <v>Se efectuează toate plățile către Graphic Design Institute.</v>
      </c>
      <c r="C17" s="44"/>
      <c r="D17" s="44"/>
      <c r="E17" s="44"/>
      <c r="F17" s="44"/>
      <c r="G17" s="17" t="s">
        <v>31</v>
      </c>
      <c r="H17" s="28">
        <v>200</v>
      </c>
    </row>
    <row r="18" spans="1:8" ht="30" customHeight="1" x14ac:dyDescent="0.3">
      <c r="A18" s="9"/>
      <c r="B18" s="45" t="s">
        <v>7</v>
      </c>
      <c r="C18" s="45"/>
      <c r="D18" s="45"/>
      <c r="E18" s="45"/>
      <c r="F18" s="45"/>
      <c r="G18" s="39" t="s">
        <v>32</v>
      </c>
      <c r="H18" s="31">
        <f>SubtotalFactură-Depozit</f>
        <v>825</v>
      </c>
    </row>
  </sheetData>
  <sheetProtection formatCells="0" formatColumns="0" formatRows="0" selectLockedCells="1" sort="0"/>
  <mergeCells count="8">
    <mergeCell ref="B16:F16"/>
    <mergeCell ref="B17:F17"/>
    <mergeCell ref="B18:F18"/>
    <mergeCell ref="G4:H4"/>
    <mergeCell ref="E3:F3"/>
    <mergeCell ref="E4:F4"/>
    <mergeCell ref="G6:H8"/>
    <mergeCell ref="B6:B8"/>
  </mergeCells>
  <phoneticPr fontId="1" type="noConversion"/>
  <conditionalFormatting sqref="E3:E4">
    <cfRule type="expression" dxfId="13" priority="2">
      <formula>$E3&lt;&gt;""</formula>
    </cfRule>
  </conditionalFormatting>
  <conditionalFormatting sqref="E7">
    <cfRule type="expression" dxfId="12" priority="1">
      <formula>$E$7&lt;&gt;""</formula>
    </cfRule>
  </conditionalFormatting>
  <dataValidations xWindow="872" yWindow="452" count="49">
    <dataValidation type="list" errorStyle="warning" allowBlank="1" showInputMessage="1" showErrorMessage="1" error="Selectați numele clientului din listă. Selectați ANULARE, apoi apăsați ALT+SĂGEATĂ ÎN JOS pentru a deschide lista verticală și ENTER pentru efectua selecția" prompt="Selectați numele clientului în această celulă. Apăsați ALT+SĂGEATĂ ÎN JOS pentru a deschide lista verticală, apoi ENTER pentru a efectua selecția. Adăugați mai mulți clienții la foaia de lucru Clienți pentru a extinde lista de selectare" sqref="C5">
      <formula1>CăutareClient</formula1>
    </dataValidation>
    <dataValidation allowBlank="1" showInputMessage="1" showErrorMessage="1" prompt="Creați o factură pentru servicii în acest registru de lucru. Introduceți detaliile firmei și datele facturii în această foaie de lucru și detaliile clientului în foaia de lucru de Clienți. Selectați celula J1 pentru a naviga la foaia de lucru Clienți" sqref="A1"/>
    <dataValidation allowBlank="1" showInputMessage="1" showErrorMessage="1" prompt="Titlul acestei foi de lucru se află în această celulă. Introduceți numele firmei în celula de mai jos. Introduceți numărul facturii, data facturii și data scadenței în celulele H1, H2 și H3" sqref="B1"/>
    <dataValidation allowBlank="1" showInputMessage="1" showErrorMessage="1" prompt="Introduceți numele firmei care facturează în această celulă, detaliile firmei care facturează în celulele B3-E4 și detaliile facturii în tabel, începând cu celula B9" sqref="B2"/>
    <dataValidation allowBlank="1" showInputMessage="1" showErrorMessage="1" prompt="Introduceți adresa firmei care facturează în această celulă" sqref="B3"/>
    <dataValidation allowBlank="1" showInputMessage="1" showErrorMessage="1" prompt="Introduceți localitatea, județul și codul poștal în această celulă" sqref="B4"/>
    <dataValidation allowBlank="1" showInputMessage="1" showErrorMessage="1" prompt="Introduceți telefonul firmei care facturează în această celulă" sqref="D3"/>
    <dataValidation allowBlank="1" showInputMessage="1" showErrorMessage="1" prompt="Introduceți numărul de fax al firmei care facturează în această celulă" sqref="D4"/>
    <dataValidation allowBlank="1" showInputMessage="1" showErrorMessage="1" prompt="Introduceți adresa de e-mail a firmei care facturează în această celulă" sqref="E3"/>
    <dataValidation allowBlank="1" showInputMessage="1" showErrorMessage="1" prompt="Introduceți adresa site-ului web al firmei care facturează în această celulă" sqref="E4"/>
    <dataValidation allowBlank="1" showInputMessage="1" showErrorMessage="1" prompt="Informațiile Facturat către se actualizează automat în rândurile 5-8, în baza selecției efectuate în celula din dreapta. Introduceți descrierea facturii în celula G6" sqref="B5"/>
    <dataValidation allowBlank="1" showInputMessage="1" showErrorMessage="1" prompt="Adresa clientului se actualizează automat în celulele C6-C8" sqref="B6:B8"/>
    <dataValidation allowBlank="1" showInputMessage="1" showErrorMessage="1" prompt="Adresa clientului se actualizează automat în această celulă" sqref="C6"/>
    <dataValidation allowBlank="1" showInputMessage="1" showErrorMessage="1" prompt="Adresa 2 a clientului se actualizează automat în această celulă" sqref="C7"/>
    <dataValidation allowBlank="1" showInputMessage="1" showErrorMessage="1" prompt="Localitatea clientului, județul și codul poștal sunt actualizate automat în această celulă" sqref="C8"/>
    <dataValidation allowBlank="1" showInputMessage="1" showErrorMessage="1" prompt="Numărul de telefon al clientului se actualizează automat în celula din dreapta" sqref="D5"/>
    <dataValidation allowBlank="1" showInputMessage="1" showErrorMessage="1" prompt="Numărul de telefon al clientului se actualizează automat în această celulă" sqref="E5"/>
    <dataValidation allowBlank="1" showInputMessage="1" showErrorMessage="1" prompt="Numărul de fax al clientului se actualizează automat în celula din dreapta" sqref="D6"/>
    <dataValidation allowBlank="1" showInputMessage="1" showErrorMessage="1" prompt="Numărul de fax al clientului se actualizează automat în această celulă" sqref="E6"/>
    <dataValidation allowBlank="1" showInputMessage="1" showErrorMessage="1" prompt="Adresa de e-mail a clientului se actualizează automat în celula din dreapta" sqref="D7"/>
    <dataValidation allowBlank="1" showInputMessage="1" showErrorMessage="1" prompt="Adresa de e-mail a clientului se actualizează automat în această celulă" sqref="E7"/>
    <dataValidation allowBlank="1" showInputMessage="1" showErrorMessage="1" prompt="Numele de contact al clientului se actualizează automat în celula din dreapta" sqref="D8"/>
    <dataValidation allowBlank="1" showInputMessage="1" showErrorMessage="1" prompt="Numele de contact al clientului se actualizează automat în această celulă" sqref="E8"/>
    <dataValidation allowBlank="1" showInputMessage="1" showErrorMessage="1" prompt="Introduceți numărul facturii în celula de la dreapta" sqref="G1"/>
    <dataValidation allowBlank="1" showInputMessage="1" showErrorMessage="1" prompt="Introduceți numărul facturii în această celulă" sqref="H1"/>
    <dataValidation allowBlank="1" showInputMessage="1" showErrorMessage="1" prompt="Introduceți data facturii în celula de la dreapta" sqref="G2"/>
    <dataValidation allowBlank="1" showInputMessage="1" showErrorMessage="1" prompt="Introduceți data facturării în această celulă" sqref="H2"/>
    <dataValidation allowBlank="1" showInputMessage="1" showErrorMessage="1" prompt="Introduceți data scadenței în celula de la dreapta" sqref="G3"/>
    <dataValidation allowBlank="1" showInputMessage="1" showErrorMessage="1" prompt="Introduceți data scadenței în această celulă" sqref="H3"/>
    <dataValidation allowBlank="1" showInputMessage="1" showErrorMessage="1" prompt="Introduceți descrierea facturii în celula de mai jos" sqref="G5:H5"/>
    <dataValidation allowBlank="1" showInputMessage="1" showErrorMessage="1" prompt="Introduceți descrierea facturii în această celulă" sqref="G6:H8"/>
    <dataValidation allowBlank="1" showInputMessage="1" showErrorMessage="1" prompt="Introduceți data în această coloană, sub acest titlu" sqref="B9"/>
    <dataValidation allowBlank="1" showInputMessage="1" showErrorMessage="1" prompt="Introduceți descrierea în această coloană, sub acest titlu" sqref="C9"/>
    <dataValidation allowBlank="1" showInputMessage="1" showErrorMessage="1" prompt="Introduceți tariful pe oră în această coloană, sub acest titlu" sqref="D9"/>
    <dataValidation allowBlank="1" showInputMessage="1" showErrorMessage="1" prompt="Introduceți numărul de ore în această coloană, sub acest titlu" sqref="E9"/>
    <dataValidation allowBlank="1" showInputMessage="1" showErrorMessage="1" prompt="Introduceți tariful fix în această coloană, sub acest titlu" sqref="F9"/>
    <dataValidation allowBlank="1" showInputMessage="1" showErrorMessage="1" prompt="Introduceți reducerea în această coloană, sub acest titlu" sqref="G9"/>
    <dataValidation allowBlank="1" showInputMessage="1" showErrorMessage="1" prompt="Totalul se calculează automat în această coloană, sub acest titlu" sqref="H9"/>
    <dataValidation allowBlank="1" showInputMessage="1" showErrorMessage="1" prompt="Subtotalul facturii se calculează automat în celula din dreapta" sqref="G16"/>
    <dataValidation allowBlank="1" showInputMessage="1" showErrorMessage="1" prompt="Subtotalul facturii se calculează automat în această celulă" sqref="H16"/>
    <dataValidation allowBlank="1" showInputMessage="1" showErrorMessage="1" prompt="Introduceți avansul în celula de la dreapta" sqref="G17"/>
    <dataValidation allowBlank="1" showInputMessage="1" showErrorMessage="1" prompt="Introduceți avansul în această celulă" sqref="H17"/>
    <dataValidation allowBlank="1" showInputMessage="1" showErrorMessage="1" prompt="Totalul datorat se calculează automat în celula de la dreapta" sqref="G18"/>
    <dataValidation allowBlank="1" showInputMessage="1" showErrorMessage="1" prompt="Totalul datorat se calculează automat în această celulă" sqref="H18"/>
    <dataValidation allowBlank="1" showInputMessage="1" showErrorMessage="1" prompt="Înlocuiți primul &lt;nr.&gt; din celulă cu numărul de zile până la scadența pentru Total și introduceți procentul taxei de întârziere a serviciului în al doilea &lt;nr.&gt;" sqref="B18:F18"/>
    <dataValidation allowBlank="1" showInputMessage="1" showErrorMessage="1" prompt="Numele firmei este adăugat automat în această celulă" sqref="B17:F17"/>
    <dataValidation allowBlank="1" showInputMessage="1" showErrorMessage="1" prompt="Introduceți telefonul firmei care facturează în celula de la dreapta" sqref="C3"/>
    <dataValidation allowBlank="1" showInputMessage="1" showErrorMessage="1" prompt="Introduceți faxul firmei care facturează în celula de la dreapta" sqref="C4"/>
    <dataValidation allowBlank="1" showInputMessage="1" showErrorMessage="1" prompt="Link de navigare către foaia de lucru Clienți. Această celulă nu se va imprima" sqref="J1"/>
  </dataValidations>
  <hyperlinks>
    <hyperlink ref="E3" r:id="rId1"/>
    <hyperlink ref="E4" r:id="rId2"/>
    <hyperlink ref="E4:F4" r:id="rId3" tooltip="Selectați pentru a accesa site-ul web" display="www.tailspintoys.com"/>
    <hyperlink ref="E3:F3" r:id="rId4" tooltip="Selectați pentru a trimite un mesaj de e-mail" display="ServiciuClient@tailspintoys.com"/>
    <hyperlink ref="J1" location="Clienți!A1" tooltip="Selectați pentru a naviga la foaia de lucru Clienți" display="Clienți"/>
  </hyperlinks>
  <printOptions horizontalCentered="1"/>
  <pageMargins left="0.25" right="0.25" top="0.75" bottom="0.75" header="0.3" footer="0.3"/>
  <pageSetup paperSize="9" fitToHeight="0" orientation="portrait" r:id="rId5"/>
  <headerFooter differentFirst="1">
    <oddFooter>Page &amp;P of &amp;N</oddFooter>
  </headerFooter>
  <drawing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pageSetUpPr autoPageBreaks="0" fitToPage="1"/>
  </sheetPr>
  <dimension ref="B1:M18"/>
  <sheetViews>
    <sheetView showGridLines="0" zoomScaleNormal="100" workbookViewId="0"/>
  </sheetViews>
  <sheetFormatPr defaultColWidth="9" defaultRowHeight="30" customHeight="1" x14ac:dyDescent="0.3"/>
  <cols>
    <col min="1" max="1" width="2.625" customWidth="1"/>
    <col min="2" max="2" width="22.625" customWidth="1"/>
    <col min="3" max="3" width="30.75" customWidth="1"/>
    <col min="4" max="4" width="24.75" customWidth="1"/>
    <col min="5" max="5" width="22.25" customWidth="1"/>
    <col min="6" max="6" width="26.625" customWidth="1"/>
    <col min="7" max="7" width="17.25" customWidth="1"/>
    <col min="8" max="9" width="16.625" customWidth="1"/>
    <col min="10" max="10" width="28.5" customWidth="1"/>
    <col min="11" max="11" width="16.625" customWidth="1"/>
    <col min="12" max="12" width="2.625" customWidth="1"/>
    <col min="13" max="13" width="22.625" customWidth="1"/>
  </cols>
  <sheetData>
    <row r="1" spans="2:13" ht="50.1" customHeight="1" x14ac:dyDescent="0.3">
      <c r="B1" s="5" t="s">
        <v>34</v>
      </c>
      <c r="C1" s="5"/>
      <c r="D1" s="5"/>
      <c r="E1" s="5"/>
      <c r="F1" s="5"/>
      <c r="G1" s="5"/>
      <c r="H1" s="5"/>
      <c r="I1" s="5"/>
      <c r="J1" s="5"/>
      <c r="K1" s="5"/>
      <c r="M1" s="34" t="s">
        <v>61</v>
      </c>
    </row>
    <row r="2" spans="2:13" ht="30" customHeight="1" x14ac:dyDescent="0.3">
      <c r="B2" s="6" t="s">
        <v>35</v>
      </c>
      <c r="C2" s="6" t="s">
        <v>37</v>
      </c>
      <c r="D2" s="6" t="s">
        <v>40</v>
      </c>
      <c r="E2" s="3" t="s">
        <v>43</v>
      </c>
      <c r="F2" s="6" t="s">
        <v>45</v>
      </c>
      <c r="G2" s="6" t="s">
        <v>48</v>
      </c>
      <c r="H2" s="6" t="s">
        <v>51</v>
      </c>
      <c r="I2" s="6" t="s">
        <v>52</v>
      </c>
      <c r="J2" s="29" t="s">
        <v>55</v>
      </c>
      <c r="K2" s="6" t="s">
        <v>58</v>
      </c>
    </row>
    <row r="3" spans="2:13" ht="30" customHeight="1" x14ac:dyDescent="0.3">
      <c r="B3" s="8" t="s">
        <v>10</v>
      </c>
      <c r="C3" s="36" t="s">
        <v>38</v>
      </c>
      <c r="D3" s="36" t="s">
        <v>41</v>
      </c>
      <c r="E3" s="37" t="s">
        <v>44</v>
      </c>
      <c r="F3" s="36" t="s">
        <v>46</v>
      </c>
      <c r="G3" s="36" t="s">
        <v>49</v>
      </c>
      <c r="H3" s="7">
        <v>12345</v>
      </c>
      <c r="I3" s="35" t="s">
        <v>53</v>
      </c>
      <c r="J3" s="38" t="s">
        <v>56</v>
      </c>
      <c r="K3" s="35" t="s">
        <v>59</v>
      </c>
    </row>
    <row r="4" spans="2:13" ht="30" customHeight="1" x14ac:dyDescent="0.3">
      <c r="B4" s="8" t="s">
        <v>36</v>
      </c>
      <c r="C4" s="36" t="s">
        <v>39</v>
      </c>
      <c r="D4" s="36" t="s">
        <v>42</v>
      </c>
      <c r="E4" s="37"/>
      <c r="F4" s="36" t="s">
        <v>47</v>
      </c>
      <c r="G4" s="36" t="s">
        <v>50</v>
      </c>
      <c r="H4" s="7">
        <v>9876</v>
      </c>
      <c r="I4" s="35" t="s">
        <v>54</v>
      </c>
      <c r="J4" s="38" t="s">
        <v>57</v>
      </c>
      <c r="K4" s="35" t="s">
        <v>60</v>
      </c>
    </row>
    <row r="18" spans="7:7" ht="30" customHeight="1" x14ac:dyDescent="0.3">
      <c r="G18" s="40"/>
    </row>
  </sheetData>
  <sheetProtection formatCells="0" formatColumns="0" formatRows="0" insertColumns="0" insertRows="0" insertHyperlinks="0" deleteColumns="0" deleteRows="0" selectLockedCells="1" sort="0" autoFilter="0" pivotTables="0"/>
  <dataValidations xWindow="44" yWindow="292" count="13">
    <dataValidation allowBlank="1" showInputMessage="1" showErrorMessage="1" prompt="Introduceți detaliile clienților în foaia de lucru Clienți. Informațiile despre clienți introduse sunt utilizate foaia de lucru Factură. Selectați celula M1 pentru a naviga la foaia de lucru Factură servicii" sqref="A1"/>
    <dataValidation allowBlank="1" showInputMessage="1" showErrorMessage="1" prompt="Titlul acestei foi de lucru se află în această celulă" sqref="B1"/>
    <dataValidation allowBlank="1" showInputMessage="1" showErrorMessage="1" prompt="Introduceți numele firmei în această coloană, sub acest titlu Utilizați filtrele de titluri pentru a găsi anumite intrări" sqref="B2"/>
    <dataValidation allowBlank="1" showInputMessage="1" showErrorMessage="1" prompt="Introduceți numele persoanei de contact în această coloană, sub acest titlu" sqref="C2"/>
    <dataValidation allowBlank="1" showInputMessage="1" showErrorMessage="1" prompt="Introduceți adresa în această coloană, sub acest titlu" sqref="D2"/>
    <dataValidation allowBlank="1" showInputMessage="1" showErrorMessage="1" prompt="Introduceți adresa 2 în această coloană, sub acest titlu" sqref="E2"/>
    <dataValidation allowBlank="1" showInputMessage="1" showErrorMessage="1" prompt="Introduceți localitatea în această coloană, sub acest titlu" sqref="F2"/>
    <dataValidation allowBlank="1" showInputMessage="1" showErrorMessage="1" prompt="Introduceți județul în această coloană, sub acest titlu" sqref="G2"/>
    <dataValidation allowBlank="1" showInputMessage="1" showErrorMessage="1" prompt="Introduceți codul poștal în această coloană, sub acest titlu" sqref="H2"/>
    <dataValidation allowBlank="1" showInputMessage="1" showErrorMessage="1" prompt="Introduceți numărul de telefon în această coloană, sub acest titlu" sqref="I2"/>
    <dataValidation allowBlank="1" showInputMessage="1" showErrorMessage="1" prompt="Introduceți adresa de e-mail în această coloană, sub acest titlu" sqref="J2"/>
    <dataValidation allowBlank="1" showInputMessage="1" showErrorMessage="1" prompt="Introduceți numărul de fax în această coloană, sub acest titlu" sqref="K2"/>
    <dataValidation allowBlank="1" showInputMessage="1" showErrorMessage="1" prompt="Link de navigare la foaia de lucru Factură servicii. Această celulă nu se va imprima" sqref="M1"/>
  </dataValidations>
  <hyperlinks>
    <hyperlink ref="J3" r:id="rId1"/>
    <hyperlink ref="J4" r:id="rId2"/>
    <hyperlink ref="M1" location="'Factură servicii'!A1" tooltip="Selectați pentru a naviga la foaia de lucru Factură servicii" display="Factură servicii"/>
  </hyperlinks>
  <printOptions horizontalCentered="1"/>
  <pageMargins left="0.25" right="0.25" top="0.75" bottom="0.75" header="0.3" footer="0.3"/>
  <pageSetup paperSize="9" fitToHeight="0" orientation="portrait" r:id="rId3"/>
  <headerFooter differentFirst="1">
    <oddFooter>Page &amp;P of &amp;N</oddFooter>
  </headerFooter>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2</vt:i4>
      </vt:variant>
      <vt:variant>
        <vt:lpstr>Zone denumite</vt:lpstr>
      </vt:variant>
      <vt:variant>
        <vt:i4>16</vt:i4>
      </vt:variant>
    </vt:vector>
  </HeadingPairs>
  <TitlesOfParts>
    <vt:vector size="18" baseType="lpstr">
      <vt:lpstr>Factură servicii</vt:lpstr>
      <vt:lpstr>Clienți</vt:lpstr>
      <vt:lpstr>CăutareClient</vt:lpstr>
      <vt:lpstr>Depozit</vt:lpstr>
      <vt:lpstr>Clienți!Imprimare_titluri</vt:lpstr>
      <vt:lpstr>'Factură servicii'!Imprimare_titluri</vt:lpstr>
      <vt:lpstr>NumeFactură</vt:lpstr>
      <vt:lpstr>NumeFirmă</vt:lpstr>
      <vt:lpstr>RegiuneTitluColoană1..G6.1</vt:lpstr>
      <vt:lpstr>RegiuneTitluRând1..H3</vt:lpstr>
      <vt:lpstr>RegiuneTitluRând2..C8</vt:lpstr>
      <vt:lpstr>RegiuneTitluRând3..E8</vt:lpstr>
      <vt:lpstr>RegiuneTitluRând4..H18</vt:lpstr>
      <vt:lpstr>SubtotalFactură</vt:lpstr>
      <vt:lpstr>Titlu2</vt:lpstr>
      <vt:lpstr>TitluColoană1</vt:lpstr>
      <vt:lpstr>Clienți!Zona_de_imprimat</vt:lpstr>
      <vt:lpstr>'Factură servicii'!Zona_de_imprimat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tester</cp:lastModifiedBy>
  <dcterms:created xsi:type="dcterms:W3CDTF">2017-04-21T05:22:01Z</dcterms:created>
  <dcterms:modified xsi:type="dcterms:W3CDTF">2018-04-27T08:06:42Z</dcterms:modified>
</cp:coreProperties>
</file>