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15"/>
  <workbookPr/>
  <mc:AlternateContent xmlns:mc="http://schemas.openxmlformats.org/markup-compatibility/2006">
    <mc:Choice Requires="x15">
      <x15ac:absPath xmlns:x15ac="http://schemas.microsoft.com/office/spreadsheetml/2010/11/ac" url="C:\Users\admin\Desktop\ro-RO\"/>
    </mc:Choice>
  </mc:AlternateContent>
  <xr:revisionPtr revIDLastSave="0" documentId="13_ncr:1_{3B158D5B-9EE2-4A9D-8444-E72674278F84}" xr6:coauthVersionLast="43" xr6:coauthVersionMax="43" xr10:uidLastSave="{00000000-0000-0000-0000-000000000000}"/>
  <bookViews>
    <workbookView xWindow="-120" yWindow="-120" windowWidth="28830" windowHeight="16110" xr2:uid="{00000000-000D-0000-FFFF-FFFF00000000}"/>
  </bookViews>
  <sheets>
    <sheet name="Venit lunar" sheetId="6" r:id="rId1"/>
    <sheet name="Cheltuieli lunare" sheetId="7" r:id="rId2"/>
    <sheet name="Cheltuieli semestriale" sheetId="8" r:id="rId3"/>
  </sheets>
  <definedNames>
    <definedName name="Cheltuieli" localSheetId="1">[0]!CostLunarSemestru+'Cheltuieli lunare'!TotalCheltuieliLunare</definedName>
    <definedName name="CostLunarSemestru" localSheetId="2">SUM(CheltuieliSemestru[sumă])/DuratăSemestru</definedName>
    <definedName name="DuratăSemestru" localSheetId="0">'Venit lunar'!$G$3</definedName>
    <definedName name="IntrăriBani" localSheetId="0">'Venit lunar'!$C$6</definedName>
    <definedName name="TotalCheltuieli" localSheetId="0">'Venit lunar'!$G$6</definedName>
    <definedName name="TotalCheltuieliLunare" localSheetId="1">SUM(CheltuieliLunare[sumă])</definedName>
    <definedName name="TotalCosturiSemestru" localSheetId="2">SUM(CheltuieliSemestru[sumă])</definedName>
    <definedName name="TotalVenitLunar" localSheetId="0">SUM(VenitLunar[sumă])</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6" l="1"/>
  <c r="C8" i="8"/>
  <c r="G6" i="6"/>
  <c r="C12" i="6"/>
  <c r="C15" i="6" s="1"/>
  <c r="C6" i="6" l="1"/>
  <c r="G4" i="6" s="1"/>
  <c r="G8" i="6"/>
</calcChain>
</file>

<file path=xl/sharedStrings.xml><?xml version="1.0" encoding="utf-8"?>
<sst xmlns="http://schemas.openxmlformats.org/spreadsheetml/2006/main" count="39" uniqueCount="34">
  <si>
    <t>facultate
buget</t>
  </si>
  <si>
    <t>bani intrați:</t>
  </si>
  <si>
    <t>bani intrați în fiecare lună</t>
  </si>
  <si>
    <t>articol</t>
  </si>
  <si>
    <t>venit din lucru</t>
  </si>
  <si>
    <t>ajutor(oare) financiar(e)</t>
  </si>
  <si>
    <t>mama și tata</t>
  </si>
  <si>
    <t>altele</t>
  </si>
  <si>
    <t>total</t>
  </si>
  <si>
    <t>Diagrama coloană care afișează totalul intrărilor și totalul ieșirilor se află în această celulă.</t>
  </si>
  <si>
    <t>sumă</t>
  </si>
  <si>
    <t>ce cheltui:</t>
  </si>
  <si>
    <t>costul lunar al semestrului:</t>
  </si>
  <si>
    <t>lungimea semestrului (luni):</t>
  </si>
  <si>
    <t>suma peste/sub:</t>
  </si>
  <si>
    <t>ce cheltui în fiecare lună</t>
  </si>
  <si>
    <t>chirie</t>
  </si>
  <si>
    <t>utilități</t>
  </si>
  <si>
    <t>telefon mobil</t>
  </si>
  <si>
    <t>alimente</t>
  </si>
  <si>
    <t>plată mașină</t>
  </si>
  <si>
    <t>asigurare auto</t>
  </si>
  <si>
    <t>gaz</t>
  </si>
  <si>
    <t>împrumuturi</t>
  </si>
  <si>
    <t>carduri de credit</t>
  </si>
  <si>
    <t>îngrijire personală</t>
  </si>
  <si>
    <t>distracție</t>
  </si>
  <si>
    <t>diverse</t>
  </si>
  <si>
    <t>fonduri de urgență</t>
  </si>
  <si>
    <t>ce am nevoie pentru acest semestru</t>
  </si>
  <si>
    <t>școlarizare</t>
  </si>
  <si>
    <t>taxe de laborator</t>
  </si>
  <si>
    <t>cărți</t>
  </si>
  <si>
    <t>alte taxe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</si>
</sst>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0.00\ &quot;lei&quot;"/>
    <numFmt numFmtId="167" formatCode="#,##0\ &quot;lei&quot;"/>
  </numFmts>
  <fonts count="27" x14ac:knownFonts="1">
    <font>
      <sz val="11"/>
      <color theme="3"/>
      <name val="Georgia"/>
      <family val="2"/>
      <scheme val="minor"/>
    </font>
    <font>
      <sz val="11"/>
      <color theme="1"/>
      <name val="Georgia"/>
      <family val="2"/>
      <scheme val="minor"/>
    </font>
    <font>
      <sz val="16"/>
      <name val="Georgia"/>
      <family val="2"/>
      <scheme val="minor"/>
    </font>
    <font>
      <sz val="11"/>
      <name val="Georgia"/>
      <family val="2"/>
      <scheme val="minor"/>
    </font>
    <font>
      <b/>
      <sz val="14"/>
      <color theme="3"/>
      <name val="Trebuchet MS"/>
      <family val="2"/>
      <scheme val="major"/>
    </font>
    <font>
      <sz val="22"/>
      <color theme="0"/>
      <name val="Georgia"/>
      <family val="1"/>
      <scheme val="minor"/>
    </font>
    <font>
      <b/>
      <sz val="43"/>
      <color theme="0"/>
      <name val="Trebuchet MS"/>
      <family val="2"/>
      <scheme val="major"/>
    </font>
    <font>
      <b/>
      <sz val="12"/>
      <color theme="3"/>
      <name val="Trebuchet MS"/>
      <family val="2"/>
      <scheme val="major"/>
    </font>
    <font>
      <sz val="11"/>
      <color theme="0"/>
      <name val="Trebuchet MS"/>
      <family val="2"/>
      <scheme val="major"/>
    </font>
    <font>
      <sz val="20"/>
      <color theme="1" tint="0.34998626667073579"/>
      <name val="Trebuchet MS"/>
      <family val="2"/>
      <scheme val="major"/>
    </font>
    <font>
      <sz val="14"/>
      <color theme="3" tint="-0.24994659260841701"/>
      <name val="Trebuchet MS"/>
      <family val="2"/>
      <scheme val="major"/>
    </font>
    <font>
      <sz val="18"/>
      <color theme="3" tint="-0.249977111117893"/>
      <name val="Georgia"/>
      <family val="1"/>
      <scheme val="minor"/>
    </font>
    <font>
      <sz val="11"/>
      <color theme="3"/>
      <name val="Georgia"/>
      <family val="1"/>
      <scheme val="minor"/>
    </font>
    <font>
      <i/>
      <sz val="11"/>
      <color theme="3"/>
      <name val="Georgia"/>
      <family val="2"/>
      <scheme val="minor"/>
    </font>
    <font>
      <sz val="11"/>
      <color theme="3"/>
      <name val="Georgia"/>
      <family val="2"/>
      <scheme val="minor"/>
    </font>
    <font>
      <b/>
      <sz val="11"/>
      <color theme="3"/>
      <name val="Georgia"/>
      <family val="2"/>
      <scheme val="minor"/>
    </font>
    <font>
      <sz val="11"/>
      <color rgb="FF006100"/>
      <name val="Georgia"/>
      <family val="2"/>
      <scheme val="minor"/>
    </font>
    <font>
      <sz val="11"/>
      <color rgb="FF9C0006"/>
      <name val="Georgia"/>
      <family val="2"/>
      <scheme val="minor"/>
    </font>
    <font>
      <sz val="11"/>
      <color rgb="FF9C5700"/>
      <name val="Georgia"/>
      <family val="2"/>
      <scheme val="minor"/>
    </font>
    <font>
      <sz val="11"/>
      <color rgb="FF3F3F76"/>
      <name val="Georgia"/>
      <family val="2"/>
      <scheme val="minor"/>
    </font>
    <font>
      <b/>
      <sz val="11"/>
      <color rgb="FF3F3F3F"/>
      <name val="Georgia"/>
      <family val="2"/>
      <scheme val="minor"/>
    </font>
    <font>
      <b/>
      <sz val="11"/>
      <color rgb="FFFA7D00"/>
      <name val="Georgia"/>
      <family val="2"/>
      <scheme val="minor"/>
    </font>
    <font>
      <sz val="11"/>
      <color rgb="FFFA7D00"/>
      <name val="Georgia"/>
      <family val="2"/>
      <scheme val="minor"/>
    </font>
    <font>
      <b/>
      <sz val="11"/>
      <color theme="0"/>
      <name val="Georgia"/>
      <family val="2"/>
      <scheme val="minor"/>
    </font>
    <font>
      <sz val="11"/>
      <color rgb="FFFF0000"/>
      <name val="Georgia"/>
      <family val="2"/>
      <scheme val="minor"/>
    </font>
    <font>
      <b/>
      <sz val="11"/>
      <color theme="1"/>
      <name val="Georgia"/>
      <family val="2"/>
      <scheme val="minor"/>
    </font>
    <font>
      <sz val="11"/>
      <color theme="0"/>
      <name val="Georgia"/>
      <family val="2"/>
      <scheme val="minor"/>
    </font>
  </fonts>
  <fills count="38">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6" fillId="3" borderId="0" applyNumberFormat="0" applyBorder="0" applyAlignment="0" applyProtection="0"/>
    <xf numFmtId="0" fontId="8" fillId="3" borderId="0" applyNumberFormat="0" applyAlignment="0" applyProtection="0"/>
    <xf numFmtId="0" fontId="10" fillId="0" borderId="0" applyNumberFormat="0" applyFill="0" applyAlignment="0" applyProtection="0"/>
    <xf numFmtId="0" fontId="4" fillId="0" borderId="0" applyNumberFormat="0" applyFill="0" applyProtection="0">
      <alignment vertical="top"/>
    </xf>
    <xf numFmtId="0" fontId="13" fillId="0" borderId="0" applyNumberForma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2" applyNumberFormat="0" applyAlignment="0" applyProtection="0"/>
    <xf numFmtId="0" fontId="20" fillId="11" borderId="3" applyNumberFormat="0" applyAlignment="0" applyProtection="0"/>
    <xf numFmtId="0" fontId="21" fillId="11" borderId="2" applyNumberFormat="0" applyAlignment="0" applyProtection="0"/>
    <xf numFmtId="0" fontId="22" fillId="0" borderId="4" applyNumberFormat="0" applyFill="0" applyAlignment="0" applyProtection="0"/>
    <xf numFmtId="0" fontId="23" fillId="12" borderId="5" applyNumberFormat="0" applyAlignment="0" applyProtection="0"/>
    <xf numFmtId="0" fontId="24" fillId="0" borderId="0" applyNumberFormat="0" applyFill="0" applyBorder="0" applyAlignment="0" applyProtection="0"/>
    <xf numFmtId="0" fontId="14" fillId="13" borderId="6" applyNumberFormat="0" applyFont="0" applyAlignment="0" applyProtection="0"/>
    <xf numFmtId="0" fontId="25" fillId="0" borderId="7" applyNumberFormat="0" applyFill="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9">
    <xf numFmtId="0" fontId="0" fillId="0" borderId="0" xfId="0">
      <alignment vertical="center"/>
    </xf>
    <xf numFmtId="0" fontId="0" fillId="0" borderId="0" xfId="0" applyAlignment="1">
      <alignment vertical="center"/>
    </xf>
    <xf numFmtId="0" fontId="0" fillId="2" borderId="0" xfId="0" applyFill="1" applyAlignment="1">
      <alignment vertical="center"/>
    </xf>
    <xf numFmtId="0" fontId="0" fillId="2" borderId="0" xfId="0" applyFill="1">
      <alignment vertical="center"/>
    </xf>
    <xf numFmtId="0" fontId="3" fillId="2"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vertical="center"/>
    </xf>
    <xf numFmtId="0" fontId="0" fillId="3" borderId="0" xfId="0" applyFill="1">
      <alignment vertical="center"/>
    </xf>
    <xf numFmtId="0" fontId="0" fillId="3" borderId="0" xfId="0" applyFill="1" applyAlignment="1">
      <alignment horizontal="left" vertical="center" indent="1"/>
    </xf>
    <xf numFmtId="0" fontId="0" fillId="2" borderId="0" xfId="0" applyFill="1" applyAlignment="1">
      <alignment horizontal="left" vertical="center" indent="1"/>
    </xf>
    <xf numFmtId="0" fontId="0" fillId="0" borderId="0" xfId="0" applyFont="1" applyFill="1" applyBorder="1" applyAlignment="1">
      <alignment horizontal="left" vertical="center" indent="1"/>
    </xf>
    <xf numFmtId="0" fontId="6" fillId="3" borderId="0" xfId="1" applyFill="1" applyBorder="1" applyAlignment="1">
      <alignment horizontal="left" vertical="center" indent="1"/>
    </xf>
    <xf numFmtId="0" fontId="7" fillId="0" borderId="0" xfId="0" applyFont="1" applyFill="1" applyBorder="1" applyAlignment="1">
      <alignment horizontal="left" vertical="center" indent="1"/>
    </xf>
    <xf numFmtId="0" fontId="9" fillId="6" borderId="0" xfId="2" applyNumberFormat="1" applyFont="1" applyFill="1" applyAlignment="1">
      <alignment horizontal="center" vertical="center"/>
    </xf>
    <xf numFmtId="0" fontId="12" fillId="0" borderId="0" xfId="0" applyFont="1" applyFill="1" applyBorder="1" applyAlignment="1">
      <alignment horizontal="left" vertical="center" indent="1"/>
    </xf>
    <xf numFmtId="0" fontId="0" fillId="3" borderId="0" xfId="0" applyFill="1" applyBorder="1">
      <alignment vertical="center"/>
    </xf>
    <xf numFmtId="0" fontId="0" fillId="2" borderId="0" xfId="0" applyFill="1" applyAlignment="1"/>
    <xf numFmtId="0" fontId="0" fillId="0" borderId="0" xfId="0" applyAlignment="1"/>
    <xf numFmtId="0" fontId="8" fillId="3" borderId="0" xfId="2" applyAlignment="1">
      <alignment horizontal="right"/>
    </xf>
    <xf numFmtId="0" fontId="8" fillId="3" borderId="0" xfId="2" applyAlignment="1"/>
    <xf numFmtId="0" fontId="0" fillId="3" borderId="0" xfId="0" applyNumberFormat="1" applyFill="1" applyAlignment="1">
      <alignment horizontal="right" vertical="center" indent="1"/>
    </xf>
    <xf numFmtId="0" fontId="7" fillId="0" borderId="0" xfId="0" applyNumberFormat="1" applyFont="1" applyFill="1" applyBorder="1" applyAlignment="1">
      <alignment horizontal="right" vertical="center" indent="1"/>
    </xf>
    <xf numFmtId="0" fontId="0" fillId="2" borderId="0" xfId="0" applyNumberFormat="1" applyFill="1" applyAlignment="1">
      <alignment horizontal="right" vertical="center" indent="1"/>
    </xf>
    <xf numFmtId="167" fontId="11" fillId="4" borderId="0" xfId="3" applyNumberFormat="1" applyFont="1" applyFill="1" applyAlignment="1">
      <alignment horizontal="right" indent="1"/>
    </xf>
    <xf numFmtId="167" fontId="11" fillId="4" borderId="0" xfId="3" applyNumberFormat="1" applyFont="1" applyFill="1" applyAlignment="1">
      <alignment horizontal="right" vertical="top" indent="1"/>
    </xf>
    <xf numFmtId="166" fontId="0" fillId="3" borderId="0" xfId="0" applyNumberFormat="1" applyFont="1" applyFill="1" applyAlignment="1">
      <alignment horizontal="right" vertical="center" indent="1"/>
    </xf>
    <xf numFmtId="166" fontId="0" fillId="0" borderId="0" xfId="0" applyNumberFormat="1" applyFont="1" applyFill="1" applyBorder="1" applyAlignment="1">
      <alignment horizontal="right" vertical="center" indent="1"/>
    </xf>
    <xf numFmtId="166" fontId="12" fillId="0" borderId="0" xfId="0" applyNumberFormat="1" applyFont="1" applyFill="1" applyBorder="1" applyAlignment="1">
      <alignment horizontal="right" vertical="center" indent="1"/>
    </xf>
    <xf numFmtId="0" fontId="4" fillId="2" borderId="0" xfId="4" applyFill="1" applyAlignment="1">
      <alignment horizontal="left"/>
    </xf>
    <xf numFmtId="0" fontId="6" fillId="3" borderId="0" xfId="1" applyFont="1" applyFill="1" applyBorder="1" applyAlignment="1">
      <alignment horizontal="left" vertical="center" wrapText="1" indent="1"/>
    </xf>
    <xf numFmtId="167" fontId="5" fillId="3" borderId="0" xfId="2" applyNumberFormat="1" applyFont="1" applyAlignment="1">
      <alignment horizontal="center" vertical="center"/>
    </xf>
    <xf numFmtId="0" fontId="10" fillId="5" borderId="1" xfId="3" applyFill="1" applyBorder="1" applyAlignment="1">
      <alignment horizontal="left" vertical="center" indent="1"/>
    </xf>
    <xf numFmtId="166" fontId="11" fillId="5" borderId="0" xfId="3" applyNumberFormat="1" applyFont="1" applyFill="1" applyAlignment="1">
      <alignment horizontal="right" vertical="center" indent="1"/>
    </xf>
    <xf numFmtId="0" fontId="10" fillId="4" borderId="0" xfId="3" applyFill="1" applyAlignment="1">
      <alignment horizontal="left" indent="1"/>
    </xf>
    <xf numFmtId="0" fontId="10" fillId="4" borderId="0" xfId="3" applyFill="1" applyAlignment="1">
      <alignment horizontal="left" vertical="top" indent="1"/>
    </xf>
    <xf numFmtId="0" fontId="8" fillId="3" borderId="0" xfId="2" applyAlignment="1">
      <alignment horizontal="right" vertical="center"/>
    </xf>
    <xf numFmtId="0" fontId="0" fillId="3" borderId="0" xfId="0" applyNumberFormat="1" applyFill="1" applyAlignment="1">
      <alignment horizontal="center" vertical="center"/>
    </xf>
    <xf numFmtId="0" fontId="4" fillId="2" borderId="0" xfId="4" applyFill="1" applyAlignment="1">
      <alignment horizontal="left" indent="1"/>
    </xf>
    <xf numFmtId="0" fontId="6" fillId="3" borderId="0" xfId="1" applyNumberFormat="1" applyFill="1" applyBorder="1" applyAlignment="1">
      <alignment horizontal="right" vertical="center"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2" builtinId="26" customBuiltin="1"/>
    <cellStyle name="Calcul" xfId="17" builtinId="22" customBuiltin="1"/>
    <cellStyle name="Celulă legată" xfId="18" builtinId="24" customBuiltin="1"/>
    <cellStyle name="Eronat" xfId="13" builtinId="27" customBuiltin="1"/>
    <cellStyle name="Ieșire" xfId="16" builtinId="21" customBuiltin="1"/>
    <cellStyle name="Intrare" xfId="15" builtinId="20" customBuiltin="1"/>
    <cellStyle name="Monedă" xfId="8" builtinId="4" customBuiltin="1"/>
    <cellStyle name="Monedă [0]" xfId="9" builtinId="7" customBuiltin="1"/>
    <cellStyle name="Neutru" xfId="14" builtinId="28" customBuiltin="1"/>
    <cellStyle name="Normal" xfId="0" builtinId="0" customBuiltin="1"/>
    <cellStyle name="Notă" xfId="21" builtinId="10" customBuiltin="1"/>
    <cellStyle name="Procent" xfId="10" builtinId="5" customBuiltin="1"/>
    <cellStyle name="Text avertisment" xfId="20" builtinId="11" customBuiltin="1"/>
    <cellStyle name="Text explicativ" xfId="5" builtinId="53" customBuiltin="1"/>
    <cellStyle name="Titlu" xfId="1" builtinId="15" customBuiltin="1"/>
    <cellStyle name="Titlu 1" xfId="2" builtinId="16" customBuiltin="1"/>
    <cellStyle name="Titlu 2" xfId="3" builtinId="17" customBuiltin="1"/>
    <cellStyle name="Titlu 3" xfId="4" builtinId="18" customBuiltin="1"/>
    <cellStyle name="Titlu 4" xfId="11" builtinId="19" customBuiltin="1"/>
    <cellStyle name="Total" xfId="22" builtinId="25" customBuiltin="1"/>
    <cellStyle name="Verificare celulă" xfId="19" builtinId="23" customBuiltin="1"/>
    <cellStyle name="Virgulă" xfId="6" builtinId="3" customBuiltin="1"/>
    <cellStyle name="Virgulă [0]" xfId="7" builtinId="6" customBuiltin="1"/>
  </cellStyles>
  <dxfs count="24">
    <dxf>
      <numFmt numFmtId="166" formatCode="#,##0.00\ &quot;lei&quot;"/>
      <alignment horizontal="right" vertical="center" textRotation="0" wrapText="0" indent="1" justifyLastLine="0" shrinkToFit="0" readingOrder="0"/>
    </dxf>
    <dxf>
      <numFmt numFmtId="166" formatCode="#,##0.00\ &quot;lei&quot;"/>
    </dxf>
    <dxf>
      <numFmt numFmtId="166" formatCode="#,##0.00\ &quot;lei&quot;"/>
      <fill>
        <patternFill patternType="none">
          <fgColor indexed="64"/>
          <bgColor indexed="65"/>
        </patternFill>
      </fill>
      <alignment horizontal="right" vertical="center" textRotation="0" wrapText="0" indent="1" justifyLastLine="0" shrinkToFit="0" readingOrder="0"/>
    </dxf>
    <dxf>
      <numFmt numFmtId="166" formatCode="#,##0.00\ &quot;lei&quot;"/>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numFmt numFmtId="166" formatCode="#,##0.00\ &quot;lei&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Georgia"/>
        <scheme val="minor"/>
      </font>
      <fill>
        <patternFill patternType="none">
          <fgColor indexed="64"/>
          <bgColor indexed="65"/>
        </patternFill>
      </fill>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ill>
        <patternFill patternType="none">
          <fgColor indexed="64"/>
          <bgColor indexed="65"/>
        </patternFill>
      </fill>
      <alignment horizontal="left" vertical="center" textRotation="0" wrapText="0" indent="1" justifyLastLine="0" shrinkToFit="0" readingOrder="0"/>
    </dxf>
    <dxf>
      <fill>
        <patternFill patternType="solid">
          <fgColor rgb="FF000000"/>
          <bgColor rgb="FFF0F0F0"/>
        </patternFill>
      </fill>
    </dxf>
    <dxf>
      <font>
        <strike val="0"/>
        <outline val="0"/>
        <shadow val="0"/>
        <u val="none"/>
        <vertAlign val="baseline"/>
        <sz val="12"/>
        <color theme="3"/>
        <name val="Trebuchet MS"/>
        <scheme val="major"/>
      </font>
    </dxf>
    <dxf>
      <font>
        <b val="0"/>
        <i val="0"/>
        <strike val="0"/>
        <condense val="0"/>
        <extend val="0"/>
        <outline val="0"/>
        <shadow val="0"/>
        <u val="none"/>
        <vertAlign val="baseline"/>
        <sz val="11"/>
        <color theme="3"/>
        <name val="Georgia"/>
        <family val="2"/>
        <scheme val="minor"/>
      </font>
      <numFmt numFmtId="166" formatCode="#,##0.00\ &quot;lei&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Georgia"/>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strike val="0"/>
        <outline val="0"/>
        <shadow val="0"/>
        <u val="none"/>
        <vertAlign val="baseline"/>
        <sz val="12"/>
        <color theme="3"/>
        <name val="Trebuchet MS"/>
        <scheme val="major"/>
      </font>
    </dxf>
    <dxf>
      <font>
        <b/>
        <i val="0"/>
        <color theme="3"/>
      </font>
      <fill>
        <patternFill>
          <bgColor theme="0" tint="-0.14996795556505021"/>
        </patternFill>
      </fill>
    </dxf>
    <dxf>
      <font>
        <b/>
        <i val="0"/>
      </font>
      <border>
        <top style="medium">
          <color theme="1" tint="0.34998626667073579"/>
        </top>
        <bottom style="medium">
          <color theme="1" tint="0.34998626667073579"/>
        </bottom>
      </border>
    </dxf>
    <dxf>
      <font>
        <color theme="3"/>
      </font>
      <fill>
        <patternFill>
          <bgColor theme="2"/>
        </patternFill>
      </fill>
    </dxf>
    <dxf>
      <font>
        <b/>
        <i val="0"/>
        <color theme="3"/>
      </font>
      <fill>
        <patternFill>
          <bgColor theme="5"/>
        </patternFill>
      </fill>
    </dxf>
    <dxf>
      <font>
        <b/>
        <i val="0"/>
      </font>
      <border>
        <top style="medium">
          <color theme="5"/>
        </top>
        <bottom style="medium">
          <color theme="5"/>
        </bottom>
      </border>
    </dxf>
    <dxf>
      <font>
        <color theme="3" tint="-0.24994659260841701"/>
      </font>
      <fill>
        <patternFill>
          <bgColor theme="2"/>
        </patternFill>
      </fill>
    </dxf>
    <dxf>
      <font>
        <b/>
        <i val="0"/>
        <color theme="3"/>
      </font>
      <fill>
        <patternFill>
          <bgColor theme="4"/>
        </patternFill>
      </fill>
    </dxf>
    <dxf>
      <font>
        <b/>
        <i val="0"/>
      </font>
      <border>
        <top style="medium">
          <color theme="4"/>
        </top>
        <bottom style="medium">
          <color theme="4"/>
        </bottom>
      </border>
    </dxf>
    <dxf>
      <font>
        <color theme="3"/>
      </font>
      <fill>
        <patternFill>
          <bgColor theme="2"/>
        </patternFill>
      </fill>
    </dxf>
  </dxfs>
  <tableStyles count="3" defaultPivotStyle="PivotStyleLight16">
    <tableStyle name="Bani intrați" pivot="0" count="3" xr9:uid="{00000000-0011-0000-FFFF-FFFF00000000}">
      <tableStyleElement type="wholeTable" dxfId="23"/>
      <tableStyleElement type="headerRow" dxfId="22"/>
      <tableStyleElement type="totalRow" dxfId="21"/>
    </tableStyle>
    <tableStyle name="Bani ieșiți" pivot="0" count="3" xr9:uid="{00000000-0011-0000-FFFF-FFFF01000000}">
      <tableStyleElement type="wholeTable" dxfId="20"/>
      <tableStyleElement type="headerRow" dxfId="19"/>
      <tableStyleElement type="totalRow" dxfId="18"/>
    </tableStyle>
    <tableStyle name="Cheltuieli semestriale" pivot="0" count="3" xr9:uid="{00000000-0011-0000-FFFF-FFFF02000000}">
      <tableStyleElement type="wholeTable" dxfId="17"/>
      <tableStyleElement type="headerRow" dxfId="16"/>
      <tableStyleElement type="totalRow" dxfId="15"/>
    </tableStyle>
  </tableStyles>
  <colors>
    <mruColors>
      <color rgb="FFFFFFFF"/>
      <color rgb="FFF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22409959048584E-2"/>
          <c:y val="0.14023128927065934"/>
          <c:w val="0.92222237437711585"/>
          <c:h val="0.84125801983085446"/>
        </c:manualLayout>
      </c:layout>
      <c:barChart>
        <c:barDir val="col"/>
        <c:grouping val="clustered"/>
        <c:varyColors val="0"/>
        <c:ser>
          <c:idx val="0"/>
          <c:order val="0"/>
          <c:tx>
            <c:v>intrări</c:v>
          </c:tx>
          <c:spPr>
            <a:solidFill>
              <a:schemeClr val="accent1"/>
            </a:solidFill>
            <a:ln>
              <a:noFill/>
            </a:ln>
            <a:effectLst/>
          </c:spPr>
          <c:invertIfNegative val="0"/>
          <c:dLbls>
            <c:numFmt formatCode="#,##0\ &quot;lei&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'Venit lunar'!$B$6:$B$8</c:f>
              <c:strCache>
                <c:ptCount val="1"/>
                <c:pt idx="0">
                  <c:v>bani intrați:</c:v>
                </c:pt>
              </c:strCache>
            </c:strRef>
          </c:cat>
          <c:val>
            <c:numRef>
              <c:f>'Venit lunar'!$C$6</c:f>
              <c:numCache>
                <c:formatCode>#,##0.00\ "lei"</c:formatCode>
                <c:ptCount val="1"/>
                <c:pt idx="0">
                  <c:v>2150</c:v>
                </c:pt>
              </c:numCache>
            </c:numRef>
          </c:val>
          <c:extLst>
            <c:ext xmlns:c16="http://schemas.microsoft.com/office/drawing/2014/chart" uri="{C3380CC4-5D6E-409C-BE32-E72D297353CC}">
              <c16:uniqueId val="{00000000-459E-4776-91BC-F3BA8A1794F9}"/>
            </c:ext>
          </c:extLst>
        </c:ser>
        <c:ser>
          <c:idx val="1"/>
          <c:order val="1"/>
          <c:tx>
            <c:v>ieșiri</c:v>
          </c:tx>
          <c:spPr>
            <a:solidFill>
              <a:schemeClr val="accent2"/>
            </a:solidFill>
            <a:ln>
              <a:noFill/>
            </a:ln>
            <a:effectLst/>
          </c:spPr>
          <c:invertIfNegative val="0"/>
          <c:dLbls>
            <c:numFmt formatCode="#,##0\ &quot;lei&quot;" sourceLinked="0"/>
            <c:spPr>
              <a:noFill/>
              <a:ln>
                <a:noFill/>
              </a:ln>
              <a:effectLst/>
            </c:spPr>
            <c:txPr>
              <a:bodyPr rot="0" spcFirstLastPara="1" vertOverflow="ellipsis" vert="horz" wrap="square" anchor="ctr" anchorCtr="1"/>
              <a:lstStyle/>
              <a:p>
                <a:pPr>
                  <a:defRPr sz="1400" b="0" i="0" u="none" strike="noStrike" kern="1200" baseline="0">
                    <a:solidFill>
                      <a:schemeClr val="tx2">
                        <a:lumMod val="75000"/>
                      </a:schemeClr>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'Venit lunar'!$G$8</c:f>
              <c:numCache>
                <c:formatCode>#,##0.00\ "lei"</c:formatCode>
                <c:ptCount val="1"/>
                <c:pt idx="0">
                  <c:v>2081</c:v>
                </c:pt>
              </c:numCache>
            </c:numRef>
          </c:val>
          <c:extLst>
            <c:ext xmlns:c16="http://schemas.microsoft.com/office/drawing/2014/chart" uri="{C3380CC4-5D6E-409C-BE32-E72D297353CC}">
              <c16:uniqueId val="{00000001-459E-4776-91BC-F3BA8A1794F9}"/>
            </c:ext>
          </c:extLst>
        </c:ser>
        <c:dLbls>
          <c:showLegendKey val="0"/>
          <c:showVal val="0"/>
          <c:showCatName val="0"/>
          <c:showSerName val="0"/>
          <c:showPercent val="0"/>
          <c:showBubbleSize val="0"/>
        </c:dLbls>
        <c:gapWidth val="100"/>
        <c:overlap val="-8"/>
        <c:axId val="245943176"/>
        <c:axId val="245943568"/>
      </c:barChart>
      <c:catAx>
        <c:axId val="245943176"/>
        <c:scaling>
          <c:orientation val="minMax"/>
        </c:scaling>
        <c:delete val="1"/>
        <c:axPos val="b"/>
        <c:numFmt formatCode="General" sourceLinked="1"/>
        <c:majorTickMark val="none"/>
        <c:minorTickMark val="none"/>
        <c:tickLblPos val="nextTo"/>
        <c:crossAx val="245943568"/>
        <c:crosses val="autoZero"/>
        <c:auto val="1"/>
        <c:lblAlgn val="ctr"/>
        <c:lblOffset val="100"/>
        <c:noMultiLvlLbl val="0"/>
      </c:catAx>
      <c:valAx>
        <c:axId val="245943568"/>
        <c:scaling>
          <c:orientation val="minMax"/>
          <c:min val="0"/>
        </c:scaling>
        <c:delete val="1"/>
        <c:axPos val="l"/>
        <c:numFmt formatCode="#,##0.00\ &quot;lei&quot;" sourceLinked="1"/>
        <c:majorTickMark val="none"/>
        <c:minorTickMark val="none"/>
        <c:tickLblPos val="nextTo"/>
        <c:crossAx val="245943176"/>
        <c:crosses val="autoZero"/>
        <c:crossBetween val="between"/>
      </c:valAx>
      <c:spPr>
        <a:noFill/>
        <a:ln>
          <a:noFill/>
        </a:ln>
        <a:effectLst/>
      </c:spPr>
    </c:plotArea>
    <c:legend>
      <c:legendPos val="t"/>
      <c:layout>
        <c:manualLayout>
          <c:xMode val="edge"/>
          <c:yMode val="edge"/>
          <c:x val="0.22958059281554272"/>
          <c:y val="1.8779342723004695E-2"/>
          <c:w val="0.54083850917459897"/>
          <c:h val="0.17509075450075784"/>
        </c:manualLayout>
      </c:layout>
      <c:overlay val="0"/>
      <c:spPr>
        <a:noFill/>
        <a:ln>
          <a:noFill/>
        </a:ln>
        <a:effectLst/>
      </c:spPr>
      <c:txPr>
        <a:bodyPr rot="0" spcFirstLastPara="1" vertOverflow="ellipsis" vert="horz" wrap="square" anchor="ctr" anchorCtr="1"/>
        <a:lstStyle/>
        <a:p>
          <a:pPr>
            <a:defRPr sz="1100" b="0" i="0" u="none" strike="noStrike" kern="1200" spc="40" baseline="0">
              <a:solidFill>
                <a:schemeClr val="bg1"/>
              </a:solidFill>
              <a:latin typeface=""/>
              <a:ea typeface=""/>
              <a:cs typeface=""/>
            </a:defRPr>
          </a:pPr>
          <a:endParaRPr lang="ro-RO"/>
        </a:p>
      </c:txPr>
    </c:legend>
    <c:plotVisOnly val="1"/>
    <c:dispBlanksAs val="gap"/>
    <c:showDLblsOverMax val="0"/>
  </c:chart>
  <c:spPr>
    <a:noFill/>
    <a:ln>
      <a:noFill/>
    </a:ln>
    <a:effectLst/>
  </c:spPr>
  <c:txPr>
    <a:bodyPr/>
    <a:lstStyle/>
    <a:p>
      <a:pPr>
        <a:defRPr>
          <a:solidFill>
            <a:schemeClr val="bg1"/>
          </a:solidFill>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3067049</xdr:colOff>
      <xdr:row>1</xdr:row>
      <xdr:rowOff>0</xdr:rowOff>
    </xdr:from>
    <xdr:to>
      <xdr:col>5</xdr:col>
      <xdr:colOff>228600</xdr:colOff>
      <xdr:row>4</xdr:row>
      <xdr:rowOff>66675</xdr:rowOff>
    </xdr:to>
    <xdr:graphicFrame macro="">
      <xdr:nvGraphicFramePr>
        <xdr:cNvPr id="2" name="Bani intrați/ieșiți" descr="Diagrama coloană care afișează totalul intrărilor și totalul ieșirilor se află în această celulă.">
          <a:extLst>
            <a:ext uri="{FF2B5EF4-FFF2-40B4-BE49-F238E27FC236}">
              <a16:creationId xmlns:a16="http://schemas.microsoft.com/office/drawing/2014/main" id="{7EC74E40-017B-4EC5-B3CC-EBCAF2C3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VenitLunar" displayName="VenitLunar" ref="B10:C15" totalsRowCount="1" headerRowDxfId="14">
  <autoFilter ref="B10:C14" xr:uid="{00000000-0009-0000-0100-00000A000000}">
    <filterColumn colId="0" hiddenButton="1"/>
    <filterColumn colId="1" hiddenButton="1"/>
  </autoFilter>
  <tableColumns count="2">
    <tableColumn id="1" xr3:uid="{00000000-0010-0000-0000-000001000000}" name="articol" totalsRowLabel="total" dataDxfId="13" totalsRowDxfId="12"/>
    <tableColumn id="2" xr3:uid="{00000000-0010-0000-0000-000002000000}" name="sumă" totalsRowFunction="sum" dataDxfId="3" totalsRowDxfId="11"/>
  </tableColumns>
  <tableStyleInfo name="Bani intrați" showFirstColumn="0" showLastColumn="0" showRowStripes="1" showColumnStripes="0"/>
  <extLst>
    <ext xmlns:x14="http://schemas.microsoft.com/office/spreadsheetml/2009/9/main" uri="{504A1905-F514-4f6f-8877-14C23A59335A}">
      <x14:table altTextSummary="Introduceți elementul de venit lunar și suma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1000000}" name="CheltuieliLunare" displayName="CheltuieliLunare" ref="B3:C16" headerRowDxfId="10" totalsRowDxfId="9">
  <autoFilter ref="B3:C16" xr:uid="{00000000-0009-0000-0100-000011000000}">
    <filterColumn colId="0" hiddenButton="1"/>
    <filterColumn colId="1" hiddenButton="1"/>
  </autoFilter>
  <tableColumns count="2">
    <tableColumn id="1" xr3:uid="{00000000-0010-0000-0100-000001000000}" name="articol" totalsRowLabel="Total" dataDxfId="8"/>
    <tableColumn id="2" xr3:uid="{00000000-0010-0000-0100-000002000000}" name="sumă" totalsRowFunction="sum" dataDxfId="2" totalsRowDxfId="1"/>
  </tableColumns>
  <tableStyleInfo name="Bani ieșiți" showFirstColumn="0" showLastColumn="0" showRowStripes="1" showColumnStripes="0"/>
  <extLst>
    <ext xmlns:x14="http://schemas.microsoft.com/office/spreadsheetml/2009/9/main" uri="{504A1905-F514-4f6f-8877-14C23A59335A}">
      <x14:table altTextSummary="Introduceți elementele de cheltuieli lunare și suma în acest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CheltuieliSemestru" displayName="CheltuieliSemestru" ref="B3:C8" totalsRowCount="1" headerRowDxfId="7">
  <autoFilter ref="B3:C7" xr:uid="{00000000-0009-0000-0100-000015000000}">
    <filterColumn colId="0" hiddenButton="1"/>
    <filterColumn colId="1" hiddenButton="1"/>
  </autoFilter>
  <tableColumns count="2">
    <tableColumn id="1" xr3:uid="{00000000-0010-0000-0200-000001000000}" name="articol" totalsRowLabel="total" dataDxfId="6" totalsRowDxfId="5"/>
    <tableColumn id="2" xr3:uid="{00000000-0010-0000-0200-000002000000}" name="sumă" totalsRowFunction="sum" dataDxfId="0" totalsRowDxfId="4"/>
  </tableColumns>
  <tableStyleInfo name="Cheltuieli semestriale" showFirstColumn="0" showLastColumn="0" showRowStripes="1" showColumnStripes="0"/>
  <extLst>
    <ext xmlns:x14="http://schemas.microsoft.com/office/spreadsheetml/2009/9/main" uri="{504A1905-F514-4f6f-8877-14C23A59335A}">
      <x14:table altTextSummary="Introduceți elementele de cheltuieli semestriale și suma în acest tabel."/>
    </ext>
  </extLst>
</table>
</file>

<file path=xl/theme/theme1.xml><?xml version="1.0" encoding="utf-8"?>
<a:theme xmlns:a="http://schemas.openxmlformats.org/drawingml/2006/main" name="Office Theme">
  <a:themeElements>
    <a:clrScheme name="College Budget">
      <a:dk1>
        <a:srgbClr val="000000"/>
      </a:dk1>
      <a:lt1>
        <a:srgbClr val="FFFFFF"/>
      </a:lt1>
      <a:dk2>
        <a:srgbClr val="505050"/>
      </a:dk2>
      <a:lt2>
        <a:srgbClr val="F0F0F0"/>
      </a:lt2>
      <a:accent1>
        <a:srgbClr val="B4D44C"/>
      </a:accent1>
      <a:accent2>
        <a:srgbClr val="FF9900"/>
      </a:accent2>
      <a:accent3>
        <a:srgbClr val="BF1A8D"/>
      </a:accent3>
      <a:accent4>
        <a:srgbClr val="00A0FF"/>
      </a:accent4>
      <a:accent5>
        <a:srgbClr val="FF6927"/>
      </a:accent5>
      <a:accent6>
        <a:srgbClr val="5B7799"/>
      </a:accent6>
      <a:hlink>
        <a:srgbClr val="00A0FF"/>
      </a:hlink>
      <a:folHlink>
        <a:srgbClr val="5B7799"/>
      </a:folHlink>
    </a:clrScheme>
    <a:fontScheme name="College Budget">
      <a:majorFont>
        <a:latin typeface="Trebuchet MS"/>
        <a:ea typeface=""/>
        <a:cs typeface=""/>
      </a:majorFont>
      <a:minorFont>
        <a:latin typeface="Georg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20"/>
  <sheetViews>
    <sheetView showGridLines="0" tabSelected="1"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15.77734375" style="2" customWidth="1"/>
    <col min="6" max="6" width="26" style="9" customWidth="1"/>
    <col min="7" max="7" width="15" style="22" customWidth="1"/>
    <col min="8" max="8" width="2.5546875" style="2" customWidth="1"/>
    <col min="9" max="16384" width="9.21875" style="1"/>
  </cols>
  <sheetData>
    <row r="1" spans="1:8" ht="14.25" customHeight="1" x14ac:dyDescent="0.2">
      <c r="A1" s="5"/>
      <c r="B1" s="29" t="s">
        <v>0</v>
      </c>
      <c r="C1" s="36" t="s">
        <v>9</v>
      </c>
      <c r="D1" s="36"/>
      <c r="E1" s="36"/>
      <c r="F1" s="11"/>
      <c r="G1" s="38"/>
      <c r="H1" s="6"/>
    </row>
    <row r="2" spans="1:8" customFormat="1" ht="33.75" customHeight="1" x14ac:dyDescent="0.3">
      <c r="A2" s="7"/>
      <c r="B2" s="29"/>
      <c r="C2" s="36"/>
      <c r="D2" s="36"/>
      <c r="E2" s="36"/>
      <c r="F2" s="19"/>
      <c r="G2" s="20"/>
      <c r="H2" s="7"/>
    </row>
    <row r="3" spans="1:8" customFormat="1" ht="33.75" customHeight="1" x14ac:dyDescent="0.3">
      <c r="A3" s="7"/>
      <c r="B3" s="29"/>
      <c r="C3" s="36"/>
      <c r="D3" s="36"/>
      <c r="E3" s="36"/>
      <c r="F3" s="18" t="s">
        <v>13</v>
      </c>
      <c r="G3" s="13">
        <v>5</v>
      </c>
      <c r="H3" s="7"/>
    </row>
    <row r="4" spans="1:8" customFormat="1" ht="39.75" customHeight="1" x14ac:dyDescent="0.2">
      <c r="A4" s="7"/>
      <c r="B4" s="29"/>
      <c r="C4" s="36"/>
      <c r="D4" s="36"/>
      <c r="E4" s="36"/>
      <c r="F4" s="35" t="s">
        <v>14</v>
      </c>
      <c r="G4" s="30">
        <f>IntrăriBani-(G7+TotalCheltuieli)</f>
        <v>69</v>
      </c>
      <c r="H4" s="7"/>
    </row>
    <row r="5" spans="1:8" customFormat="1" ht="9" customHeight="1" x14ac:dyDescent="0.2">
      <c r="A5" s="7"/>
      <c r="B5" s="29"/>
      <c r="C5" s="36"/>
      <c r="D5" s="36"/>
      <c r="E5" s="36"/>
      <c r="F5" s="35"/>
      <c r="G5" s="30"/>
      <c r="H5" s="7"/>
    </row>
    <row r="6" spans="1:8" customFormat="1" ht="33.75" customHeight="1" x14ac:dyDescent="0.35">
      <c r="A6" s="15"/>
      <c r="B6" s="31" t="s">
        <v>1</v>
      </c>
      <c r="C6" s="32">
        <f>VenitLunar[[#Totals],[sumă]]</f>
        <v>2150</v>
      </c>
      <c r="D6" s="7"/>
      <c r="E6" s="33" t="s">
        <v>11</v>
      </c>
      <c r="F6" s="33"/>
      <c r="G6" s="23">
        <f>SUM(CheltuieliLunare[sumă])</f>
        <v>920</v>
      </c>
      <c r="H6" s="7"/>
    </row>
    <row r="7" spans="1:8" customFormat="1" ht="33.75" customHeight="1" x14ac:dyDescent="0.2">
      <c r="A7" s="15"/>
      <c r="B7" s="31"/>
      <c r="C7" s="32"/>
      <c r="D7" s="7"/>
      <c r="E7" s="34" t="s">
        <v>12</v>
      </c>
      <c r="F7" s="34"/>
      <c r="G7" s="24">
        <f>SUM(CheltuieliSemestru[sumă])/DuratăSemestru</f>
        <v>1161</v>
      </c>
      <c r="H7" s="7"/>
    </row>
    <row r="8" spans="1:8" customFormat="1" ht="14.25" customHeight="1" x14ac:dyDescent="0.2">
      <c r="A8" s="7"/>
      <c r="B8" s="8"/>
      <c r="C8" s="20"/>
      <c r="D8" s="5"/>
      <c r="E8" s="5"/>
      <c r="F8" s="8"/>
      <c r="G8" s="25">
        <f>SUM(G6:G7)</f>
        <v>2081</v>
      </c>
      <c r="H8" s="7"/>
    </row>
    <row r="9" spans="1:8" s="17" customFormat="1" ht="36" customHeight="1" x14ac:dyDescent="0.3">
      <c r="A9" s="16"/>
      <c r="B9" s="28" t="s">
        <v>2</v>
      </c>
      <c r="C9" s="28"/>
      <c r="D9" s="16"/>
      <c r="E9" s="16"/>
      <c r="F9" s="16"/>
      <c r="G9" s="16"/>
      <c r="H9" s="16"/>
    </row>
    <row r="10" spans="1:8" ht="21.75" customHeight="1" x14ac:dyDescent="0.2">
      <c r="B10" s="12" t="s">
        <v>3</v>
      </c>
      <c r="C10" s="21" t="s">
        <v>10</v>
      </c>
      <c r="F10" s="2"/>
      <c r="G10" s="2"/>
    </row>
    <row r="11" spans="1:8" ht="21.75" customHeight="1" x14ac:dyDescent="0.2">
      <c r="B11" s="10" t="s">
        <v>4</v>
      </c>
      <c r="C11" s="26">
        <v>850</v>
      </c>
      <c r="D11" s="4"/>
      <c r="E11" s="4"/>
      <c r="F11" s="2"/>
      <c r="G11" s="2"/>
    </row>
    <row r="12" spans="1:8" ht="21.75" customHeight="1" x14ac:dyDescent="0.2">
      <c r="B12" s="10" t="s">
        <v>5</v>
      </c>
      <c r="C12" s="26">
        <f>6000/5</f>
        <v>1200</v>
      </c>
      <c r="D12" s="4"/>
      <c r="E12" s="4"/>
      <c r="F12" s="2"/>
      <c r="G12" s="2"/>
    </row>
    <row r="13" spans="1:8" ht="21.75" customHeight="1" x14ac:dyDescent="0.2">
      <c r="B13" s="10" t="s">
        <v>6</v>
      </c>
      <c r="C13" s="26">
        <v>100</v>
      </c>
      <c r="D13" s="4"/>
      <c r="E13" s="4"/>
      <c r="F13" s="2"/>
      <c r="G13" s="2"/>
    </row>
    <row r="14" spans="1:8" ht="21.75" customHeight="1" x14ac:dyDescent="0.2">
      <c r="B14" s="10" t="s">
        <v>7</v>
      </c>
      <c r="C14" s="26">
        <v>0</v>
      </c>
      <c r="D14" s="4"/>
      <c r="E14" s="4"/>
      <c r="F14" s="2"/>
      <c r="G14" s="2"/>
    </row>
    <row r="15" spans="1:8" ht="21.75" customHeight="1" x14ac:dyDescent="0.2">
      <c r="B15" s="10" t="s">
        <v>8</v>
      </c>
      <c r="C15" s="26">
        <f>SUBTOTAL(109,VenitLunar[sumă])</f>
        <v>2150</v>
      </c>
      <c r="D15" s="4"/>
      <c r="E15" s="4"/>
      <c r="F15" s="2"/>
      <c r="G15" s="2"/>
    </row>
    <row r="16" spans="1:8" ht="21.75" customHeight="1" x14ac:dyDescent="0.2">
      <c r="F16" s="2"/>
      <c r="G16" s="2"/>
    </row>
    <row r="17" spans="6:7" ht="21.75" customHeight="1" x14ac:dyDescent="0.2">
      <c r="F17" s="2"/>
      <c r="G17" s="2"/>
    </row>
    <row r="18" spans="6:7" ht="21.75" customHeight="1" x14ac:dyDescent="0.2">
      <c r="F18" s="2"/>
      <c r="G18" s="2"/>
    </row>
    <row r="19" spans="6:7" ht="21.75" customHeight="1" x14ac:dyDescent="0.2">
      <c r="F19" s="2"/>
      <c r="G19" s="2"/>
    </row>
    <row r="20" spans="6:7" ht="21.75" customHeight="1" x14ac:dyDescent="0.2">
      <c r="F20" s="2"/>
      <c r="G20" s="2"/>
    </row>
  </sheetData>
  <mergeCells count="9">
    <mergeCell ref="B9:C9"/>
    <mergeCell ref="B1:B5"/>
    <mergeCell ref="G4:G5"/>
    <mergeCell ref="B6:B7"/>
    <mergeCell ref="C6:C7"/>
    <mergeCell ref="E6:F6"/>
    <mergeCell ref="E7:F7"/>
    <mergeCell ref="F4:F5"/>
    <mergeCell ref="C1:E5"/>
  </mergeCells>
  <dataValidations count="15">
    <dataValidation allowBlank="1" showInputMessage="1" showErrorMessage="1" prompt="Creați bugetul pentru facultate în acest registru de lucru. Introduceți date în tabelul Venit lunar în această foaie de lucru. Banii intrați, cheltuiți și costul pe semestru sunt calculate automat. Diagrama este în celula C1" sqref="A1" xr:uid="{00000000-0002-0000-0000-000000000000}"/>
    <dataValidation allowBlank="1" showInputMessage="1" showErrorMessage="1" prompt="Banii intrați se calculează automat în celula din dreapta" sqref="B6:B7" xr:uid="{00000000-0002-0000-0000-000001000000}"/>
    <dataValidation allowBlank="1" showInputMessage="1" showErrorMessage="1" prompt="Banii intrați se calculează automat în această celulă" sqref="C6:C7" xr:uid="{00000000-0002-0000-0000-000002000000}"/>
    <dataValidation allowBlank="1" showInputMessage="1" showErrorMessage="1" prompt="Suma cheltuită este calculată automat în celula din dreapta" sqref="E6:F6" xr:uid="{00000000-0002-0000-0000-000003000000}"/>
    <dataValidation allowBlank="1" showInputMessage="1" showErrorMessage="1" prompt="Suma cheltuită este calculată automat în această celulă iar Costul lunar al semestrului în celula de mai jos" sqref="G6" xr:uid="{00000000-0002-0000-0000-000004000000}"/>
    <dataValidation allowBlank="1" showInputMessage="1" showErrorMessage="1" prompt="Costul lunar al semestrului este calculat automat în celula din dreapta" sqref="E7:F7" xr:uid="{00000000-0002-0000-0000-000005000000}"/>
    <dataValidation allowBlank="1" showInputMessage="1" showErrorMessage="1" prompt="Costul lunar al semestrului este calculat automat în această celulă" sqref="G7" xr:uid="{00000000-0002-0000-0000-000006000000}"/>
    <dataValidation allowBlank="1" showInputMessage="1" showErrorMessage="1" prompt="Introduceți durata semestrului în luni în celula din dreapta" sqref="F3" xr:uid="{00000000-0002-0000-0000-000007000000}"/>
    <dataValidation allowBlank="1" showInputMessage="1" showErrorMessage="1" prompt="Introduceți durata semestrului în luni în celula în această celulă" sqref="G3" xr:uid="{00000000-0002-0000-0000-000008000000}"/>
    <dataValidation allowBlank="1" showInputMessage="1" showErrorMessage="1" prompt="Suma în plus sau în minus este calculată automat în celula din dreapta" sqref="F4:F5" xr:uid="{00000000-0002-0000-0000-000009000000}"/>
    <dataValidation allowBlank="1" showInputMessage="1" showErrorMessage="1" prompt="Suma în plus sau în minus este calculată automat în această celulă. Banii cheltuiți în celula G6 și costul semestrului în celula G7 sunt calculate automat, mai jos" sqref="G4:G5" xr:uid="{00000000-0002-0000-0000-00000A000000}"/>
    <dataValidation allowBlank="1" showInputMessage="1" showErrorMessage="1" prompt="Banii intrați în fiecare lună se calculează automat în tabelul de mai jos" sqref="B9:C9" xr:uid="{00000000-0002-0000-0000-00000B000000}"/>
    <dataValidation allowBlank="1" showInputMessage="1" showErrorMessage="1" prompt="Introduceți sau modificați articolele din această coloană, sub acest titlu" sqref="B10" xr:uid="{00000000-0002-0000-0000-00000C000000}"/>
    <dataValidation allowBlank="1" showInputMessage="1" showErrorMessage="1" prompt="Introduceți Suma în această coloană, sub acest titlu" sqref="C10" xr:uid="{00000000-0002-0000-0000-00000D000000}"/>
    <dataValidation allowBlank="1" showInputMessage="1" showErrorMessage="1" prompt="Titlul acestei foi de lucru este în această celulă. Introduceți durata semestrului în celula G3. Suma în plus sau în minus este calculată automat în celula G4 și banii intrați calculați automat în celula C6, mai jos" sqref="B1:B5" xr:uid="{00000000-0002-0000-0000-00000E000000}"/>
  </dataValidations>
  <printOptions horizontalCentered="1"/>
  <pageMargins left="0.7" right="0.7"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D16"/>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1:4" ht="14.25" customHeight="1" x14ac:dyDescent="0.2">
      <c r="B1" s="37" t="s">
        <v>15</v>
      </c>
      <c r="C1" s="37"/>
    </row>
    <row r="2" spans="1:4" ht="21.75" customHeight="1" x14ac:dyDescent="0.2">
      <c r="A2" s="3"/>
      <c r="B2" s="37"/>
      <c r="C2" s="37"/>
      <c r="D2" s="3"/>
    </row>
    <row r="3" spans="1:4" ht="21.75" customHeight="1" x14ac:dyDescent="0.2">
      <c r="B3" s="12" t="s">
        <v>3</v>
      </c>
      <c r="C3" s="21" t="s">
        <v>10</v>
      </c>
    </row>
    <row r="4" spans="1:4" ht="21.75" customHeight="1" x14ac:dyDescent="0.2">
      <c r="B4" s="10" t="s">
        <v>16</v>
      </c>
      <c r="C4" s="26">
        <v>280</v>
      </c>
    </row>
    <row r="5" spans="1:4" ht="21.75" customHeight="1" x14ac:dyDescent="0.2">
      <c r="B5" s="10" t="s">
        <v>17</v>
      </c>
      <c r="C5" s="26">
        <v>35</v>
      </c>
    </row>
    <row r="6" spans="1:4" ht="21.75" customHeight="1" x14ac:dyDescent="0.2">
      <c r="B6" s="10" t="s">
        <v>18</v>
      </c>
      <c r="C6" s="26">
        <v>40</v>
      </c>
    </row>
    <row r="7" spans="1:4" ht="21.75" customHeight="1" x14ac:dyDescent="0.2">
      <c r="B7" s="10" t="s">
        <v>19</v>
      </c>
      <c r="C7" s="26">
        <v>75</v>
      </c>
    </row>
    <row r="8" spans="1:4" ht="21.75" customHeight="1" x14ac:dyDescent="0.2">
      <c r="B8" s="10" t="s">
        <v>20</v>
      </c>
      <c r="C8" s="26">
        <v>240</v>
      </c>
    </row>
    <row r="9" spans="1:4" ht="21.75" customHeight="1" x14ac:dyDescent="0.2">
      <c r="B9" s="10" t="s">
        <v>21</v>
      </c>
      <c r="C9" s="26">
        <v>55</v>
      </c>
    </row>
    <row r="10" spans="1:4" ht="21.75" customHeight="1" x14ac:dyDescent="0.2">
      <c r="B10" s="10" t="s">
        <v>22</v>
      </c>
      <c r="C10" s="26">
        <v>40</v>
      </c>
    </row>
    <row r="11" spans="1:4" ht="21.75" customHeight="1" x14ac:dyDescent="0.2">
      <c r="B11" s="10" t="s">
        <v>23</v>
      </c>
      <c r="C11" s="26">
        <v>25</v>
      </c>
    </row>
    <row r="12" spans="1:4" ht="21.75" customHeight="1" x14ac:dyDescent="0.2">
      <c r="B12" s="10" t="s">
        <v>24</v>
      </c>
      <c r="C12" s="26">
        <v>35</v>
      </c>
    </row>
    <row r="13" spans="1:4" ht="21.75" customHeight="1" x14ac:dyDescent="0.2">
      <c r="B13" s="10" t="s">
        <v>25</v>
      </c>
      <c r="C13" s="26">
        <v>20</v>
      </c>
    </row>
    <row r="14" spans="1:4" ht="21.75" customHeight="1" x14ac:dyDescent="0.2">
      <c r="B14" s="10" t="s">
        <v>26</v>
      </c>
      <c r="C14" s="26">
        <v>30</v>
      </c>
    </row>
    <row r="15" spans="1:4" ht="21.75" customHeight="1" x14ac:dyDescent="0.2">
      <c r="B15" s="10" t="s">
        <v>27</v>
      </c>
      <c r="C15" s="26">
        <v>25</v>
      </c>
    </row>
    <row r="16" spans="1:4" ht="21.75" customHeight="1" x14ac:dyDescent="0.2">
      <c r="B16" s="10" t="s">
        <v>28</v>
      </c>
      <c r="C16" s="26">
        <v>20</v>
      </c>
    </row>
  </sheetData>
  <mergeCells count="1">
    <mergeCell ref="B1:C2"/>
  </mergeCells>
  <conditionalFormatting sqref="C4:C16">
    <cfRule type="dataBar" priority="2">
      <dataBar>
        <cfvo type="min"/>
        <cfvo type="max"/>
        <color theme="5"/>
      </dataBar>
      <extLst>
        <ext xmlns:x14="http://schemas.microsoft.com/office/spreadsheetml/2009/9/main" uri="{B025F937-C7B1-47D3-B67F-A62EFF666E3E}">
          <x14:id>{528FD3B5-1884-4324-9EA0-6648B97BDB52}</x14:id>
        </ext>
      </extLst>
    </cfRule>
  </conditionalFormatting>
  <dataValidations count="4">
    <dataValidation allowBlank="1" showInputMessage="1" showErrorMessage="1" prompt="Creați o listă de elemente și suma cheltuită în fiecare lună în această foaie de lucru. Introduceți detaliile în tabelul cheltuielilor lunare." sqref="A1" xr:uid="{00000000-0002-0000-0100-000000000000}"/>
    <dataValidation allowBlank="1" showInputMessage="1" showErrorMessage="1" prompt="Introduceți sau modificați articolele din această coloană, sub acest titlu" sqref="B3" xr:uid="{00000000-0002-0000-0100-000001000000}"/>
    <dataValidation allowBlank="1" showInputMessage="1" showErrorMessage="1" prompt="Introduceți suma în această coloană, sub acest titlu. Bara de date este actualizată automat" sqref="C3" xr:uid="{00000000-0002-0000-0100-000002000000}"/>
    <dataValidation allowBlank="1" showInputMessage="1" showErrorMessage="1" prompt="Titlul acestei foi de lucru se află în această celulă" sqref="B1" xr:uid="{00000000-0002-0000-0100-000003000000}"/>
  </dataValidations>
  <printOptions horizontalCentered="1"/>
  <pageMargins left="0.7" right="0.7" top="0.75" bottom="0.75" header="0.3" footer="0.3"/>
  <pageSetup paperSize="9"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8FD3B5-1884-4324-9EA0-6648B97BDB52}">
            <x14:dataBar minLength="0" maxLength="100" gradient="0">
              <x14:cfvo type="autoMin"/>
              <x14:cfvo type="autoMax"/>
              <x14:negativeFillColor rgb="FFFF0000"/>
              <x14:axisColor rgb="FF000000"/>
            </x14:dataBar>
          </x14:cfRule>
          <xm:sqref>C4:C16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D8"/>
  <sheetViews>
    <sheetView showGridLines="0" zoomScaleNormal="100" workbookViewId="0"/>
  </sheetViews>
  <sheetFormatPr defaultColWidth="9.21875" defaultRowHeight="21.75" customHeight="1" x14ac:dyDescent="0.2"/>
  <cols>
    <col min="1" max="1" width="2.5546875" style="2" customWidth="1"/>
    <col min="2" max="2" width="38" style="9" customWidth="1"/>
    <col min="3" max="3" width="16.77734375" style="22" customWidth="1"/>
    <col min="4" max="4" width="0.77734375" style="2" customWidth="1"/>
    <col min="5" max="5" width="38" customWidth="1"/>
    <col min="6" max="6" width="15" customWidth="1"/>
    <col min="7" max="7" width="2.5546875" customWidth="1"/>
  </cols>
  <sheetData>
    <row r="1" spans="2:4" ht="14.25" customHeight="1" x14ac:dyDescent="0.2">
      <c r="B1" s="37" t="s">
        <v>29</v>
      </c>
      <c r="C1" s="37"/>
      <c r="D1" s="4"/>
    </row>
    <row r="2" spans="2:4" ht="21.75" customHeight="1" x14ac:dyDescent="0.2">
      <c r="B2" s="37"/>
      <c r="C2" s="37"/>
      <c r="D2" s="4"/>
    </row>
    <row r="3" spans="2:4" ht="21.75" customHeight="1" x14ac:dyDescent="0.2">
      <c r="B3" s="12" t="s">
        <v>3</v>
      </c>
      <c r="C3" s="21" t="s">
        <v>10</v>
      </c>
      <c r="D3" s="4"/>
    </row>
    <row r="4" spans="2:4" ht="21.75" customHeight="1" x14ac:dyDescent="0.2">
      <c r="B4" s="10" t="s">
        <v>30</v>
      </c>
      <c r="C4" s="26">
        <v>4500</v>
      </c>
      <c r="D4" s="4"/>
    </row>
    <row r="5" spans="2:4" ht="21.75" customHeight="1" x14ac:dyDescent="0.2">
      <c r="B5" s="10" t="s">
        <v>31</v>
      </c>
      <c r="C5" s="26">
        <v>525</v>
      </c>
      <c r="D5" s="4"/>
    </row>
    <row r="6" spans="2:4" ht="21.75" customHeight="1" x14ac:dyDescent="0.2">
      <c r="B6" s="10" t="s">
        <v>32</v>
      </c>
      <c r="C6" s="26">
        <v>600</v>
      </c>
      <c r="D6" s="4"/>
    </row>
    <row r="7" spans="2:4" ht="21.75" customHeight="1" x14ac:dyDescent="0.2">
      <c r="B7" s="10" t="s">
        <v>33</v>
      </c>
      <c r="C7" s="26">
        <v>180</v>
      </c>
      <c r="D7" s="4"/>
    </row>
    <row r="8" spans="2:4" ht="21.75" customHeight="1" x14ac:dyDescent="0.2">
      <c r="B8" s="14" t="s">
        <v>8</v>
      </c>
      <c r="C8" s="27">
        <f>SUBTOTAL(109,CheltuieliSemestru[sumă])</f>
        <v>5805</v>
      </c>
      <c r="D8" s="4"/>
    </row>
  </sheetData>
  <mergeCells count="1">
    <mergeCell ref="B1:C2"/>
  </mergeCells>
  <dataValidations count="4">
    <dataValidation allowBlank="1" showInputMessage="1" showErrorMessage="1" prompt="Creați o listă de elemente și suma necesară în semestrul curent în această foaie de lucru. Introduceți detalii în tabelul Cheltuieli semestru" sqref="A1" xr:uid="{00000000-0002-0000-0200-000000000000}"/>
    <dataValidation allowBlank="1" showInputMessage="1" showErrorMessage="1" prompt="Introduceți sau modificați articolele din această coloană, sub acest titlu" sqref="B3" xr:uid="{00000000-0002-0000-0200-000001000000}"/>
    <dataValidation allowBlank="1" showInputMessage="1" showErrorMessage="1" prompt="Introduceți Suma în această coloană, sub acest titlu" sqref="C3" xr:uid="{00000000-0002-0000-0200-000002000000}"/>
    <dataValidation allowBlank="1" showInputMessage="1" showErrorMessage="1" prompt="Titlul acestei foi de lucru se află în această celulă" sqref="B1" xr:uid="{00000000-0002-0000-0200-000003000000}"/>
  </dataValidations>
  <printOptions horizontalCentered="1"/>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Foi de lucru</vt:lpstr>
      </vt:variant>
      <vt:variant>
        <vt:i4>3</vt:i4>
      </vt:variant>
      <vt:variant>
        <vt:lpstr>Zone denumite</vt:lpstr>
      </vt:variant>
      <vt:variant>
        <vt:i4>3</vt:i4>
      </vt:variant>
    </vt:vector>
  </HeadingPairs>
  <TitlesOfParts>
    <vt:vector size="6" baseType="lpstr">
      <vt:lpstr>Venit lunar</vt:lpstr>
      <vt:lpstr>Cheltuieli lunare</vt:lpstr>
      <vt:lpstr>Cheltuieli semestriale</vt:lpstr>
      <vt:lpstr>'Venit lunar'!DuratăSemestru</vt:lpstr>
      <vt:lpstr>'Venit lunar'!IntrăriBani</vt:lpstr>
      <vt:lpstr>'Venit lunar'!TotalCheltuieli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keywords/>
  <dcterms:created xsi:type="dcterms:W3CDTF">2018-03-21T11:56:58Z</dcterms:created>
  <dcterms:modified xsi:type="dcterms:W3CDTF">2019-05-23T11:26:15Z</dcterms:modified>
  <cp:version/>
</cp:coreProperties>
</file>