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ro-RO\"/>
    </mc:Choice>
  </mc:AlternateContent>
  <xr:revisionPtr revIDLastSave="0" documentId="13_ncr:1_{A52B2231-B69C-4527-9F60-1EFA58F76E23}" xr6:coauthVersionLast="43" xr6:coauthVersionMax="43" xr10:uidLastSave="{00000000-0000-0000-0000-000000000000}"/>
  <bookViews>
    <workbookView xWindow="-120" yWindow="-120" windowWidth="28860" windowHeight="14415" xr2:uid="{00000000-000D-0000-FFFF-FFFF00000000}"/>
  </bookViews>
  <sheets>
    <sheet name="Monitor scadențe" sheetId="1" r:id="rId1"/>
    <sheet name="Detalii de plată scadențe" sheetId="2" r:id="rId2"/>
  </sheets>
  <definedNames>
    <definedName name="_xlnm.Print_Titles" localSheetId="1">'Detalii de plată scadențe'!$3:$3</definedName>
    <definedName name="_xlnm.Print_Titles" localSheetId="0">'Monitor scadențe'!$4:$4</definedName>
    <definedName name="ScadențeLunare">'Monitor scadențe'!$C$3</definedName>
    <definedName name="TotalLuni">DATEDIF(TotalLuni,TODAY(),"m")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<sst xmlns="http://schemas.openxmlformats.org/spreadsheetml/2006/main" count="54" uniqueCount="33">
  <si>
    <t>Monitor scadențe club</t>
  </si>
  <si>
    <t>Diagrama coloană suprapusă comparând suma plătită și suma scadentă pentru fiecare membru este în această celulă.</t>
  </si>
  <si>
    <t>Scadența lunară:</t>
  </si>
  <si>
    <t>Nume</t>
  </si>
  <si>
    <t>Nume 1</t>
  </si>
  <si>
    <t>Nume 2</t>
  </si>
  <si>
    <t>Nume 3</t>
  </si>
  <si>
    <t>Nume 4</t>
  </si>
  <si>
    <t>Nume 5</t>
  </si>
  <si>
    <t>Nume 6</t>
  </si>
  <si>
    <t>Nume 7</t>
  </si>
  <si>
    <t>Nume 8</t>
  </si>
  <si>
    <t xml:space="preserve"> </t>
  </si>
  <si>
    <t>E-mail</t>
  </si>
  <si>
    <t>exemplu1@domeniu.com</t>
  </si>
  <si>
    <t>exemplu2@domeniu.com</t>
  </si>
  <si>
    <t>exemplu3@domeniu.com</t>
  </si>
  <si>
    <t>exemplu4@domeniu.com</t>
  </si>
  <si>
    <t>exemplu5@domeniu.com</t>
  </si>
  <si>
    <t>exemplu6@domeniu.com</t>
  </si>
  <si>
    <t>exemplu7@domeniu.com</t>
  </si>
  <si>
    <t>exemplu8@domeniu.com</t>
  </si>
  <si>
    <t>Telefon</t>
  </si>
  <si>
    <t>xxx-xxx-xxx</t>
  </si>
  <si>
    <t>Data asocierii</t>
  </si>
  <si>
    <t>Luni membru</t>
  </si>
  <si>
    <t>Detalii de plată către</t>
  </si>
  <si>
    <t>Totalul plătit</t>
  </si>
  <si>
    <t>Total scadență</t>
  </si>
  <si>
    <t>Monitor scadențe către</t>
  </si>
  <si>
    <t>Data</t>
  </si>
  <si>
    <t>Plătite</t>
  </si>
  <si>
    <t>Detalii de plată scadențe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</si>
</sst>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lei&quot;"/>
    <numFmt numFmtId="169" formatCode="#,##0.00\ &quot;lei&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Font="1" applyFill="1" applyBorder="1" applyAlignment="1">
      <alignment horizontal="right" vertical="center" indent="2"/>
    </xf>
    <xf numFmtId="0" fontId="0" fillId="2" borderId="0" xfId="0" applyNumberFormat="1" applyFill="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wrapText="1"/>
    </xf>
    <xf numFmtId="168" fontId="6" fillId="2" borderId="0" xfId="0" applyNumberFormat="1" applyFont="1" applyFill="1" applyAlignment="1">
      <alignment horizontal="left"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un" xfId="14" builtinId="26" customBuiltin="1"/>
    <cellStyle name="Calcul" xfId="19" builtinId="22" customBuiltin="1"/>
    <cellStyle name="Celulă legată" xfId="20" builtinId="24" customBuiltin="1"/>
    <cellStyle name="Eronat" xfId="15" builtinId="27" customBuiltin="1"/>
    <cellStyle name="Hyperlink" xfId="4" builtinId="8" customBuiltin="1"/>
    <cellStyle name="Hyperlink parcurs" xfId="5" builtinId="9" customBuiltin="1"/>
    <cellStyle name="Ieșire" xfId="18" builtinId="21" customBuiltin="1"/>
    <cellStyle name="Intrare" xfId="17" builtinId="20" customBuiltin="1"/>
    <cellStyle name="Monedă" xfId="8" builtinId="4" customBuiltin="1"/>
    <cellStyle name="Monedă [0]" xfId="9" builtinId="7" customBuiltin="1"/>
    <cellStyle name="Neutru" xfId="16" builtinId="28" customBuiltin="1"/>
    <cellStyle name="Normal" xfId="0" builtinId="0" customBuiltin="1"/>
    <cellStyle name="Notă" xfId="11" builtinId="10" customBuiltin="1"/>
    <cellStyle name="Procent" xfId="10" builtinId="5" customBuiltin="1"/>
    <cellStyle name="Text avertisment" xfId="22" builtinId="11" customBuiltin="1"/>
    <cellStyle name="Text explicativ" xfId="23" builtinId="53" customBuiltin="1"/>
    <cellStyle name="Titlu" xfId="1" builtinId="15" customBuiltin="1"/>
    <cellStyle name="Titlu 1" xfId="2" builtinId="16" customBuiltin="1"/>
    <cellStyle name="Titlu 2" xfId="3" builtinId="17" customBuiltin="1"/>
    <cellStyle name="Titlu 3" xfId="12" builtinId="18" customBuiltin="1"/>
    <cellStyle name="Titlu 4" xfId="13" builtinId="19" customBuiltin="1"/>
    <cellStyle name="Total" xfId="24" builtinId="25" customBuiltin="1"/>
    <cellStyle name="Verificare celulă" xfId="21" builtinId="23" customBuiltin="1"/>
    <cellStyle name="Virgulă" xfId="6" builtinId="3" customBuiltin="1"/>
    <cellStyle name="Virgulă [0]" xfId="7" builtinId="6" customBuiltin="1"/>
  </cellStyles>
  <dxfs count="27">
    <dxf>
      <numFmt numFmtId="169" formatCode="#,##0.00\ &quot;lei&quot;"/>
      <alignment horizontal="right" vertical="center" textRotation="0" wrapText="0" indent="2" justifyLastLine="0" shrinkToFit="0" readingOrder="0"/>
    </dxf>
    <dxf>
      <numFmt numFmtId="169" formatCode="#,##0.00\ &quot;lei&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0.00\ &quot;lei&quot;"/>
      <alignment horizontal="right" vertical="center" textRotation="0" wrapText="0" indent="2" justifyLastLine="0" shrinkToFit="0" readingOrder="0"/>
    </dxf>
    <dxf>
      <numFmt numFmtId="169" formatCode="#,##0.00\ &quot;lei&quot;"/>
      <alignment horizontal="right" vertical="center" textRotation="0" wrapText="0" indent="2" justifyLastLine="0" shrinkToFit="0" readingOrder="0"/>
    </dxf>
    <dxf>
      <alignment horizontal="right" vertical="center" textRotation="0" wrapText="0" indent="2" justifyLastLine="0" shrinkToFit="0" readingOrder="0"/>
    </dxf>
    <dxf>
      <numFmt numFmtId="169" formatCode="#,##0.00\ &quot;lei&quot;"/>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0"/>
        <name val="Arial"/>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Monitor scadențe"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'Monitor scadențe'!$G$4</c:f>
              <c:strCache>
                <c:ptCount val="1"/>
                <c:pt idx="0">
                  <c:v>Totalul plătit</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'Monitor scadențe'!$B$5:$B$12</c:f>
              <c:strCache>
                <c:ptCount val="8"/>
                <c:pt idx="0">
                  <c:v>Nume 1</c:v>
                </c:pt>
                <c:pt idx="1">
                  <c:v>Nume 2</c:v>
                </c:pt>
                <c:pt idx="2">
                  <c:v>Nume 3</c:v>
                </c:pt>
                <c:pt idx="3">
                  <c:v>Nume 4</c:v>
                </c:pt>
                <c:pt idx="4">
                  <c:v>Nume 5</c:v>
                </c:pt>
                <c:pt idx="5">
                  <c:v>Nume 6</c:v>
                </c:pt>
                <c:pt idx="6">
                  <c:v>Nume 7</c:v>
                </c:pt>
                <c:pt idx="7">
                  <c:v>Nume 8</c:v>
                </c:pt>
              </c:strCache>
            </c:strRef>
          </c:cat>
          <c:val>
            <c:numRef>
              <c:f>'Monitor scadențe'!$G$5:$G$12</c:f>
              <c:numCache>
                <c:formatCode>#,##0.00\ "lei"</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'Monitor scadențe'!$H$4</c:f>
              <c:strCache>
                <c:ptCount val="1"/>
                <c:pt idx="0">
                  <c:v>Total scadență</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'Monitor scadențe'!$B$5:$B$12</c:f>
              <c:strCache>
                <c:ptCount val="8"/>
                <c:pt idx="0">
                  <c:v>Nume 1</c:v>
                </c:pt>
                <c:pt idx="1">
                  <c:v>Nume 2</c:v>
                </c:pt>
                <c:pt idx="2">
                  <c:v>Nume 3</c:v>
                </c:pt>
                <c:pt idx="3">
                  <c:v>Nume 4</c:v>
                </c:pt>
                <c:pt idx="4">
                  <c:v>Nume 5</c:v>
                </c:pt>
                <c:pt idx="5">
                  <c:v>Nume 6</c:v>
                </c:pt>
                <c:pt idx="6">
                  <c:v>Nume 7</c:v>
                </c:pt>
                <c:pt idx="7">
                  <c:v>Nume 8</c:v>
                </c:pt>
              </c:strCache>
            </c:strRef>
          </c:cat>
          <c:val>
            <c:numRef>
              <c:f>'Monitor scadențe'!$H$5:$H$12</c:f>
              <c:numCache>
                <c:formatCode>#,##0.00\ "lei"</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ro-RO"/>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lei&quot;"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ro-RO"/>
          </a:p>
        </c:txPr>
        <c:crossAx val="565035976"/>
        <c:crosses val="autoZero"/>
        <c:crossBetween val="between"/>
      </c:valAx>
      <c:spPr>
        <a:noFill/>
        <a:ln>
          <a:noFill/>
        </a:ln>
        <a:effectLst/>
      </c:spPr>
    </c:plotArea>
    <c:legend>
      <c:legendPos val="t"/>
      <c:layout>
        <c:manualLayout>
          <c:xMode val="edge"/>
          <c:yMode val="edge"/>
          <c:x val="0.79469412172808374"/>
          <c:y val="2.9126213592233011E-2"/>
          <c:w val="0.19769456977566888"/>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ro-RO"/>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lii de plat&#259; scaden&#539;e'!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onitor scaden&#539;e'!A1"/></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7</xdr:col>
      <xdr:colOff>1438274</xdr:colOff>
      <xdr:row>1</xdr:row>
      <xdr:rowOff>4124325</xdr:rowOff>
    </xdr:to>
    <xdr:graphicFrame macro="">
      <xdr:nvGraphicFramePr>
        <xdr:cNvPr id="3" name="Total plătit versus depășit" descr="Diagrama coloană suprapusă comparând totalul plătit și totalul scadent pentru fiecare membru">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1047750</xdr:colOff>
      <xdr:row>2</xdr:row>
      <xdr:rowOff>85725</xdr:rowOff>
    </xdr:from>
    <xdr:to>
      <xdr:col>7</xdr:col>
      <xdr:colOff>1276350</xdr:colOff>
      <xdr:row>2</xdr:row>
      <xdr:rowOff>314325</xdr:rowOff>
    </xdr:to>
    <xdr:pic>
      <xdr:nvPicPr>
        <xdr:cNvPr id="4" name="Săgeată la dreapta" descr="Săgeată la dreapta">
          <a:hlinkClick xmlns:r="http://schemas.openxmlformats.org/officeDocument/2006/relationships" r:id="rId2" tooltip="Faceți clic pentru a vizualiza detaliile plății"/>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34575"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Săgeată la stânga" descr="Săgeată la stânga">
          <a:hlinkClick xmlns:r="http://schemas.openxmlformats.org/officeDocument/2006/relationships" r:id="rId1" tooltip="Faceți clic pentru a vizualiza monitorul de scadenț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itorScadențe" displayName="MonitorScadențe" ref="B4:H12" headerRowDxfId="22">
  <autoFilter ref="B4:H12" xr:uid="{00000000-0009-0000-0100-000001000000}"/>
  <tableColumns count="7">
    <tableColumn id="9" xr3:uid="{00000000-0010-0000-0000-000009000000}" name="Nume" totalsRowLabel="Total" dataDxfId="21" totalsRowDxfId="20"/>
    <tableColumn id="4" xr3:uid="{00000000-0010-0000-0000-000004000000}" name="E-mail" dataDxfId="19" totalsRowDxfId="18" dataCellStyle="Hyperlink"/>
    <tableColumn id="7" xr3:uid="{00000000-0010-0000-0000-000007000000}" name="Telefon" dataDxfId="17" totalsRowDxfId="16"/>
    <tableColumn id="1" xr3:uid="{00000000-0010-0000-0000-000001000000}" name="Data asocierii" dataDxfId="15" totalsRowDxfId="14"/>
    <tableColumn id="3" xr3:uid="{00000000-0010-0000-0000-000003000000}" name="Luni membru" dataDxfId="13" totalsRowDxfId="12">
      <calculatedColumnFormula>DATEDIF(MonitorScadențe[[#This Row],[Data asocierii]],TODAY(),"m")+1</calculatedColumnFormula>
    </tableColumn>
    <tableColumn id="8" xr3:uid="{00000000-0010-0000-0000-000008000000}" name="Totalul plătit" dataDxfId="11" totalsRowDxfId="10">
      <calculatedColumnFormula>SUMIF(DetaliiScadențe[Nume],MonitorScadențe[[#This Row],[Nume]],DetaliiScadențe[Plătite])</calculatedColumnFormula>
    </tableColumn>
    <tableColumn id="2" xr3:uid="{00000000-0010-0000-0000-000002000000}" name="Total scadență" totalsRowFunction="sum" dataDxfId="9" totalsRowDxfId="8">
      <calculatedColumnFormula>IFERROR(IF(MonitorScadențe[[#This Row],[Data asocierii]]&lt;&gt;"",(MonitorScadențe[[#This Row],[Luni membru]]*ScadențeLunare)-MonitorScadențe[[#This Row],[Totalul plătit]],""),"")</calculatedColumnFormula>
    </tableColumn>
  </tableColumns>
  <tableStyleInfo name="Monitor scadențe" showFirstColumn="0" showLastColumn="0" showRowStripes="1" showColumnStripes="0"/>
  <extLst>
    <ext xmlns:x14="http://schemas.microsoft.com/office/spreadsheetml/2009/9/main" uri="{504A1905-F514-4f6f-8877-14C23A59335A}">
      <x14:table altTextSummary="Introduceți numele,adresa de e-mail, numărul de telefon și data asocierii în acest tabel. Totalul plătit și total scadent sunt calculate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iiScadențe" displayName="DetaliiScadențe" ref="B3:D16" headerRowDxfId="7" dataDxfId="6">
  <autoFilter ref="B3:D16" xr:uid="{00000000-0009-0000-0100-000002000000}"/>
  <tableColumns count="3">
    <tableColumn id="1" xr3:uid="{00000000-0010-0000-0100-000001000000}" name="Nume" totalsRowLabel="Total" dataDxfId="5" totalsRowDxfId="4"/>
    <tableColumn id="3" xr3:uid="{00000000-0010-0000-0100-000003000000}" name="Data" dataDxfId="3" totalsRowDxfId="2"/>
    <tableColumn id="4" xr3:uid="{00000000-0010-0000-0100-000004000000}" name="Plătite" totalsRowFunction="sum" dataDxfId="1" totalsRowDxfId="0"/>
  </tableColumns>
  <tableStyleInfo name="Monitor scadențe" showFirstColumn="0" showLastColumn="0" showRowStripes="1" showColumnStripes="0"/>
  <extLst>
    <ext xmlns:x14="http://schemas.microsoft.com/office/spreadsheetml/2009/9/main" uri="{504A1905-F514-4f6f-8877-14C23A59335A}">
      <x14:table altTextSummary="Introduceți numele, data și suma de plătită în acest tabel"/>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emplu1@domeniu.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2"/>
  <sheetViews>
    <sheetView showGridLines="0" tabSelected="1" zoomScaleNormal="100" workbookViewId="0"/>
  </sheetViews>
  <sheetFormatPr defaultRowHeight="30" customHeight="1" x14ac:dyDescent="0.2"/>
  <cols>
    <col min="1" max="1" width="2.25" customWidth="1"/>
    <col min="2" max="2" width="24.625" customWidth="1"/>
    <col min="3" max="3" width="30.375" customWidth="1"/>
    <col min="4" max="4" width="17.875" customWidth="1"/>
    <col min="5" max="5" width="19.5" customWidth="1"/>
    <col min="6" max="6" width="16.375" hidden="1" customWidth="1"/>
    <col min="7" max="7" width="22" customWidth="1"/>
    <col min="8" max="8" width="19"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2">
        <v>15</v>
      </c>
      <c r="D3" s="22"/>
      <c r="E3" s="22"/>
      <c r="F3" s="3"/>
      <c r="G3" s="23" t="s">
        <v>26</v>
      </c>
      <c r="H3" s="23"/>
    </row>
    <row r="4" spans="1:8" ht="30" customHeight="1" x14ac:dyDescent="0.2">
      <c r="A4" s="2"/>
      <c r="B4" s="9" t="s">
        <v>3</v>
      </c>
      <c r="C4" s="8" t="s">
        <v>13</v>
      </c>
      <c r="D4" s="16" t="s">
        <v>22</v>
      </c>
      <c r="E4" s="12" t="s">
        <v>24</v>
      </c>
      <c r="F4" s="8" t="s">
        <v>25</v>
      </c>
      <c r="G4" s="10" t="s">
        <v>27</v>
      </c>
      <c r="H4" s="10" t="s">
        <v>28</v>
      </c>
    </row>
    <row r="5" spans="1:8" ht="30" customHeight="1" x14ac:dyDescent="0.2">
      <c r="A5" s="2"/>
      <c r="B5" s="7" t="s">
        <v>4</v>
      </c>
      <c r="C5" s="17" t="s">
        <v>14</v>
      </c>
      <c r="D5" s="15" t="s">
        <v>23</v>
      </c>
      <c r="E5" s="4">
        <f ca="1">TODAY()-90</f>
        <v>43518</v>
      </c>
      <c r="F5" s="5">
        <f ca="1">DATEDIF(MonitorScadențe[[#This Row],[Data asocierii]],TODAY(),"m")+1</f>
        <v>4</v>
      </c>
      <c r="G5" s="18">
        <f>SUMIF(DetaliiScadențe[Nume],MonitorScadențe[[#This Row],[Nume]],DetaliiScadențe[Plătite])</f>
        <v>45</v>
      </c>
      <c r="H5" s="18">
        <f ca="1">IFERROR(IF(MonitorScadențe[[#This Row],[Data asocierii]]&lt;&gt;"",(MonitorScadențe[[#This Row],[Luni membru]]*ScadențeLunare)-MonitorScadențe[[#This Row],[Totalul plătit]],""),"")</f>
        <v>15</v>
      </c>
    </row>
    <row r="6" spans="1:8" ht="30" customHeight="1" x14ac:dyDescent="0.2">
      <c r="A6" s="2"/>
      <c r="B6" s="7" t="s">
        <v>5</v>
      </c>
      <c r="C6" s="17" t="s">
        <v>15</v>
      </c>
      <c r="D6" s="15" t="s">
        <v>23</v>
      </c>
      <c r="E6" s="4">
        <f t="shared" ref="E6:E7" ca="1" si="0">TODAY()-90</f>
        <v>43518</v>
      </c>
      <c r="F6" s="5">
        <f ca="1">DATEDIF(MonitorScadențe[[#This Row],[Data asocierii]],TODAY(),"m")+1</f>
        <v>4</v>
      </c>
      <c r="G6" s="18">
        <f>SUMIF(DetaliiScadențe[Nume],MonitorScadențe[[#This Row],[Nume]],DetaliiScadențe[Plătite])</f>
        <v>30</v>
      </c>
      <c r="H6" s="18">
        <f ca="1">IFERROR(IF(MonitorScadențe[[#This Row],[Data asocierii]]&lt;&gt;"",(MonitorScadențe[[#This Row],[Luni membru]]*ScadențeLunare)-MonitorScadențe[[#This Row],[Totalul plătit]],""),"")</f>
        <v>30</v>
      </c>
    </row>
    <row r="7" spans="1:8" ht="30" customHeight="1" x14ac:dyDescent="0.2">
      <c r="A7" s="2"/>
      <c r="B7" s="7" t="s">
        <v>6</v>
      </c>
      <c r="C7" s="17" t="s">
        <v>16</v>
      </c>
      <c r="D7" s="15" t="s">
        <v>23</v>
      </c>
      <c r="E7" s="4">
        <f t="shared" ca="1" si="0"/>
        <v>43518</v>
      </c>
      <c r="F7" s="5">
        <f ca="1">DATEDIF(MonitorScadențe[[#This Row],[Data asocierii]],TODAY(),"m")+1</f>
        <v>4</v>
      </c>
      <c r="G7" s="18">
        <f>SUMIF(DetaliiScadențe[Nume],MonitorScadențe[[#This Row],[Nume]],DetaliiScadențe[Plătite])</f>
        <v>15</v>
      </c>
      <c r="H7" s="18">
        <f ca="1">IFERROR(IF(MonitorScadențe[[#This Row],[Data asocierii]]&lt;&gt;"",(MonitorScadențe[[#This Row],[Luni membru]]*ScadențeLunare)-MonitorScadențe[[#This Row],[Totalul plătit]],""),"")</f>
        <v>45</v>
      </c>
    </row>
    <row r="8" spans="1:8" ht="30" customHeight="1" x14ac:dyDescent="0.2">
      <c r="A8" s="2"/>
      <c r="B8" s="7" t="s">
        <v>7</v>
      </c>
      <c r="C8" s="17" t="s">
        <v>17</v>
      </c>
      <c r="D8" s="15" t="s">
        <v>23</v>
      </c>
      <c r="E8" s="4">
        <f ca="1">TODAY()-60</f>
        <v>43548</v>
      </c>
      <c r="F8" s="5">
        <f ca="1">DATEDIF(MonitorScadențe[[#This Row],[Data asocierii]],TODAY(),"m")+1</f>
        <v>2</v>
      </c>
      <c r="G8" s="18">
        <f>SUMIF(DetaliiScadențe[Nume],MonitorScadențe[[#This Row],[Nume]],DetaliiScadențe[Plătite])</f>
        <v>30</v>
      </c>
      <c r="H8" s="18">
        <f ca="1">IFERROR(IF(MonitorScadențe[[#This Row],[Data asocierii]]&lt;&gt;"",(MonitorScadențe[[#This Row],[Luni membru]]*ScadențeLunare)-MonitorScadențe[[#This Row],[Totalul plătit]],""),"")</f>
        <v>0</v>
      </c>
    </row>
    <row r="9" spans="1:8" ht="30" customHeight="1" x14ac:dyDescent="0.2">
      <c r="A9" s="2"/>
      <c r="B9" s="7" t="s">
        <v>8</v>
      </c>
      <c r="C9" s="17" t="s">
        <v>18</v>
      </c>
      <c r="D9" s="15" t="s">
        <v>23</v>
      </c>
      <c r="E9" s="4">
        <f ca="1">TODAY()-60</f>
        <v>43548</v>
      </c>
      <c r="F9" s="5">
        <f ca="1">DATEDIF(MonitorScadențe[[#This Row],[Data asocierii]],TODAY(),"m")+1</f>
        <v>2</v>
      </c>
      <c r="G9" s="18">
        <f>SUMIF(DetaliiScadențe[Nume],MonitorScadențe[[#This Row],[Nume]],DetaliiScadențe[Plătite])</f>
        <v>30</v>
      </c>
      <c r="H9" s="18">
        <f ca="1">IFERROR(IF(MonitorScadențe[[#This Row],[Data asocierii]]&lt;&gt;"",(MonitorScadențe[[#This Row],[Luni membru]]*ScadențeLunare)-MonitorScadențe[[#This Row],[Totalul plătit]],""),"")</f>
        <v>0</v>
      </c>
    </row>
    <row r="10" spans="1:8" ht="30" customHeight="1" x14ac:dyDescent="0.2">
      <c r="B10" s="7" t="s">
        <v>9</v>
      </c>
      <c r="C10" s="17" t="s">
        <v>19</v>
      </c>
      <c r="D10" s="15" t="s">
        <v>23</v>
      </c>
      <c r="E10" s="4">
        <f ca="1">TODAY()-60</f>
        <v>43548</v>
      </c>
      <c r="F10" s="5">
        <f ca="1">DATEDIF(MonitorScadențe[[#This Row],[Data asocierii]],TODAY(),"m")+1</f>
        <v>2</v>
      </c>
      <c r="G10" s="18">
        <f>SUMIF(DetaliiScadențe[Nume],MonitorScadențe[[#This Row],[Nume]],DetaliiScadențe[Plătite])</f>
        <v>30</v>
      </c>
      <c r="H10" s="18">
        <f ca="1">IFERROR(IF(MonitorScadențe[[#This Row],[Data asocierii]]&lt;&gt;"",(MonitorScadențe[[#This Row],[Luni membru]]*ScadențeLunare)-MonitorScadențe[[#This Row],[Totalul plătit]],""),"")</f>
        <v>0</v>
      </c>
    </row>
    <row r="11" spans="1:8" ht="30" customHeight="1" x14ac:dyDescent="0.2">
      <c r="B11" s="7" t="s">
        <v>10</v>
      </c>
      <c r="C11" s="17" t="s">
        <v>20</v>
      </c>
      <c r="D11" s="15" t="s">
        <v>23</v>
      </c>
      <c r="E11" s="4">
        <f ca="1">TODAY()-30</f>
        <v>43578</v>
      </c>
      <c r="F11" s="5">
        <f ca="1">DATEDIF(MonitorScadențe[[#This Row],[Data asocierii]],TODAY(),"m")+1</f>
        <v>2</v>
      </c>
      <c r="G11" s="18">
        <f>SUMIF(DetaliiScadențe[Nume],MonitorScadențe[[#This Row],[Nume]],DetaliiScadențe[Plătite])</f>
        <v>15</v>
      </c>
      <c r="H11" s="18">
        <f ca="1">IFERROR(IF(MonitorScadențe[[#This Row],[Data asocierii]]&lt;&gt;"",(MonitorScadențe[[#This Row],[Luni membru]]*ScadențeLunare)-MonitorScadențe[[#This Row],[Totalul plătit]],""),"")</f>
        <v>15</v>
      </c>
    </row>
    <row r="12" spans="1:8" ht="30" customHeight="1" x14ac:dyDescent="0.2">
      <c r="B12" s="7" t="s">
        <v>11</v>
      </c>
      <c r="C12" s="17" t="s">
        <v>21</v>
      </c>
      <c r="D12" s="15" t="s">
        <v>23</v>
      </c>
      <c r="E12" s="4">
        <f ca="1">TODAY()-30</f>
        <v>43578</v>
      </c>
      <c r="F12" s="5">
        <f ca="1">DATEDIF(MonitorScadențe[[#This Row],[Data asocierii]],TODAY(),"m")+1</f>
        <v>2</v>
      </c>
      <c r="G12" s="18">
        <f>SUMIF(DetaliiScadențe[Nume],MonitorScadențe[[#This Row],[Nume]],DetaliiScadențe[Plătite])</f>
        <v>15</v>
      </c>
      <c r="H12" s="18">
        <f ca="1">IFERROR(IF(MonitorScadențe[[#This Row],[Data asocierii]]&lt;&gt;"",(MonitorScadențe[[#This Row],[Luni membru]]*ScadențeLunare)-MonitorScadențe[[#This Row],[Totalul plătit]],""),"")</f>
        <v>15</v>
      </c>
    </row>
  </sheetData>
  <mergeCells count="4">
    <mergeCell ref="B1:H1"/>
    <mergeCell ref="B2:H2"/>
    <mergeCell ref="C3:E3"/>
    <mergeCell ref="G3:H3"/>
  </mergeCells>
  <conditionalFormatting sqref="H5:H12">
    <cfRule type="expression" dxfId="23" priority="1">
      <formula>$H5&gt;0</formula>
    </cfRule>
  </conditionalFormatting>
  <dataValidations count="11">
    <dataValidation allowBlank="1" showInputMessage="1" showErrorMessage="1" prompt="Creați un monitor de scadențe ale clubului în acest registru de lucru. Introduceți detaliile în tabelul Monitor scadențe din această foaie de lucru. Diagrama este în celula B2. Selectați celula G3 pentru a naviga la foaia de lucru Detaliile de plată" sqref="A1" xr:uid="{00000000-0002-0000-0000-000000000000}"/>
    <dataValidation allowBlank="1" showInputMessage="1" showErrorMessage="1" prompt="Titlul acestei foi de lucru este în această celulă. Introduceți Totalul scadențelor din fiecare lună în celula C3 și detaliile membrilor clubului în tabelul care începe cu celula B4" sqref="B1:H1" xr:uid="{00000000-0002-0000-0000-000001000000}"/>
    <dataValidation allowBlank="1" showInputMessage="1" showErrorMessage="1" prompt="Introduceți Totalul scadențelor din fiecare lună în celula de la dreapta" sqref="B3" xr:uid="{00000000-0002-0000-0000-000002000000}"/>
    <dataValidation allowBlank="1" showInputMessage="1" showErrorMessage="1" prompt="Introduceți Totalul scadențelor din fiecare lună în această celulă" sqref="C3:E3" xr:uid="{00000000-0002-0000-0000-000003000000}"/>
    <dataValidation allowBlank="1" showInputMessage="1" showErrorMessage="1" prompt="Introduceți numele în această coloană, sub acest titlu. Utilizați filtrele din titluri pentru a găsi anumite intrări" sqref="B4" xr:uid="{00000000-0002-0000-0000-000004000000}"/>
    <dataValidation allowBlank="1" showInputMessage="1" showErrorMessage="1" prompt="Introduceți adresa de e-mail în această coloană, sub acest titlu" sqref="C4" xr:uid="{00000000-0002-0000-0000-000005000000}"/>
    <dataValidation allowBlank="1" showInputMessage="1" showErrorMessage="1" prompt="Introduceți numărul de telefon în această coloană, sub acest titlu" sqref="D4" xr:uid="{00000000-0002-0000-0000-000006000000}"/>
    <dataValidation allowBlank="1" showInputMessage="1" showErrorMessage="1" prompt="Introduceți data asocierii în această coloană, sub acest titlu" sqref="E4" xr:uid="{00000000-0002-0000-0000-000007000000}"/>
    <dataValidation allowBlank="1" showInputMessage="1" showErrorMessage="1" prompt="Totalul plătit se calculează automat în această coloană, sub acest titlu" sqref="G4" xr:uid="{00000000-0002-0000-0000-000008000000}"/>
    <dataValidation allowBlank="1" showInputMessage="1" showErrorMessage="1" prompt="Totalul scadențelor se calculează automat în această coloană, sub acest titlu" sqref="H4" xr:uid="{00000000-0002-0000-0000-000009000000}"/>
    <dataValidation allowBlank="1" showInputMessage="1" showErrorMessage="1" prompt="Link de navigare spre detaliile de plată a scadențelor. Selectați pentru a introduce plăți individuale în foaia de lucru Detaliile de plată ale scadențelor." sqref="G3:H3" xr:uid="{00000000-0002-0000-0000-00000A000000}"/>
  </dataValidations>
  <hyperlinks>
    <hyperlink ref="C5" r:id="rId1" xr:uid="{00000000-0004-0000-0000-000000000000}"/>
    <hyperlink ref="G3" location="'Detalii de plată scadențe'!A1" tooltip="Selectați pentru a naviga la foaia de lucru Detaliile plăților"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1"/>
      <c r="B1" s="24" t="s">
        <v>32</v>
      </c>
      <c r="C1" s="24"/>
      <c r="D1" s="24"/>
      <c r="E1" s="24"/>
    </row>
    <row r="2" spans="1:5" ht="30" customHeight="1" x14ac:dyDescent="0.2">
      <c r="A2" s="1"/>
      <c r="B2" s="11" t="s">
        <v>29</v>
      </c>
      <c r="C2" s="13"/>
      <c r="D2" s="19"/>
      <c r="E2" t="s">
        <v>12</v>
      </c>
    </row>
    <row r="3" spans="1:5" ht="30" customHeight="1" x14ac:dyDescent="0.2">
      <c r="A3" s="1"/>
      <c r="B3" s="9" t="s">
        <v>3</v>
      </c>
      <c r="C3" s="14" t="s">
        <v>30</v>
      </c>
      <c r="D3" s="10" t="s">
        <v>31</v>
      </c>
    </row>
    <row r="4" spans="1:5" ht="30" customHeight="1" x14ac:dyDescent="0.2">
      <c r="A4" s="1"/>
      <c r="B4" s="7" t="s">
        <v>4</v>
      </c>
      <c r="C4" s="4">
        <f ca="1">TODAY()-90</f>
        <v>43518</v>
      </c>
      <c r="D4" s="18">
        <v>15</v>
      </c>
    </row>
    <row r="5" spans="1:5" ht="30" customHeight="1" x14ac:dyDescent="0.2">
      <c r="A5" s="1"/>
      <c r="B5" s="7" t="s">
        <v>5</v>
      </c>
      <c r="C5" s="4">
        <f t="shared" ref="C5" ca="1" si="0">TODAY()-90</f>
        <v>43518</v>
      </c>
      <c r="D5" s="18">
        <v>30</v>
      </c>
    </row>
    <row r="6" spans="1:5" ht="30" customHeight="1" x14ac:dyDescent="0.2">
      <c r="A6" s="1"/>
      <c r="B6" s="7" t="s">
        <v>6</v>
      </c>
      <c r="C6" s="4">
        <f ca="1">TODAY()-60</f>
        <v>43548</v>
      </c>
      <c r="D6" s="18">
        <v>15</v>
      </c>
    </row>
    <row r="7" spans="1:5" ht="30" customHeight="1" x14ac:dyDescent="0.2">
      <c r="A7" s="1"/>
      <c r="B7" s="7" t="s">
        <v>4</v>
      </c>
      <c r="C7" s="4">
        <f t="shared" ref="C7:C10" ca="1" si="1">TODAY()-60</f>
        <v>43548</v>
      </c>
      <c r="D7" s="18">
        <v>15</v>
      </c>
    </row>
    <row r="8" spans="1:5" ht="30" customHeight="1" x14ac:dyDescent="0.2">
      <c r="A8" s="1"/>
      <c r="B8" s="7" t="s">
        <v>7</v>
      </c>
      <c r="C8" s="4">
        <f t="shared" ca="1" si="1"/>
        <v>43548</v>
      </c>
      <c r="D8" s="18">
        <v>15</v>
      </c>
    </row>
    <row r="9" spans="1:5" ht="30" customHeight="1" x14ac:dyDescent="0.2">
      <c r="A9" s="1"/>
      <c r="B9" s="7" t="s">
        <v>8</v>
      </c>
      <c r="C9" s="4">
        <f t="shared" ca="1" si="1"/>
        <v>43548</v>
      </c>
      <c r="D9" s="18">
        <v>15</v>
      </c>
    </row>
    <row r="10" spans="1:5" ht="30" customHeight="1" x14ac:dyDescent="0.2">
      <c r="A10" s="1"/>
      <c r="B10" s="7" t="s">
        <v>9</v>
      </c>
      <c r="C10" s="4">
        <f t="shared" ca="1" si="1"/>
        <v>43548</v>
      </c>
      <c r="D10" s="18">
        <v>15</v>
      </c>
    </row>
    <row r="11" spans="1:5" ht="30" customHeight="1" x14ac:dyDescent="0.2">
      <c r="A11" s="1"/>
      <c r="B11" s="7" t="s">
        <v>4</v>
      </c>
      <c r="C11" s="4">
        <f ca="1">TODAY()-30</f>
        <v>43578</v>
      </c>
      <c r="D11" s="18">
        <v>15</v>
      </c>
    </row>
    <row r="12" spans="1:5" ht="30" customHeight="1" x14ac:dyDescent="0.2">
      <c r="A12" s="1"/>
      <c r="B12" s="7" t="s">
        <v>7</v>
      </c>
      <c r="C12" s="4">
        <f t="shared" ref="C12:C16" ca="1" si="2">TODAY()-30</f>
        <v>43578</v>
      </c>
      <c r="D12" s="18">
        <v>15</v>
      </c>
    </row>
    <row r="13" spans="1:5" ht="30" customHeight="1" x14ac:dyDescent="0.2">
      <c r="A13" s="1"/>
      <c r="B13" s="7" t="s">
        <v>8</v>
      </c>
      <c r="C13" s="4">
        <f t="shared" ca="1" si="2"/>
        <v>43578</v>
      </c>
      <c r="D13" s="18">
        <v>15</v>
      </c>
    </row>
    <row r="14" spans="1:5" ht="30" customHeight="1" x14ac:dyDescent="0.2">
      <c r="A14" s="1"/>
      <c r="B14" s="7" t="s">
        <v>9</v>
      </c>
      <c r="C14" s="4">
        <f t="shared" ca="1" si="2"/>
        <v>43578</v>
      </c>
      <c r="D14" s="18">
        <v>15</v>
      </c>
    </row>
    <row r="15" spans="1:5" ht="30" customHeight="1" x14ac:dyDescent="0.2">
      <c r="A15" s="1"/>
      <c r="B15" s="7" t="s">
        <v>10</v>
      </c>
      <c r="C15" s="4">
        <f t="shared" ca="1" si="2"/>
        <v>43578</v>
      </c>
      <c r="D15" s="18">
        <v>15</v>
      </c>
    </row>
    <row r="16" spans="1:5" ht="30" customHeight="1" x14ac:dyDescent="0.2">
      <c r="B16" s="7" t="s">
        <v>11</v>
      </c>
      <c r="C16" s="4">
        <f t="shared" ca="1" si="2"/>
        <v>43578</v>
      </c>
      <c r="D16" s="18">
        <v>15</v>
      </c>
    </row>
  </sheetData>
  <mergeCells count="1">
    <mergeCell ref="B1:E1"/>
  </mergeCells>
  <dataValidations count="6">
    <dataValidation allowBlank="1" showInputMessage="1" showErrorMessage="1" prompt="Introduceți detaliile de plată ale scadențelor în tabelul Detaliile scadențelor în această foaie de lucru. Selectați celula B2 pentru a naviga la foaia de lucru Monitor scadențe." sqref="A1" xr:uid="{00000000-0002-0000-0100-000000000000}"/>
    <dataValidation allowBlank="1" showInputMessage="1" showErrorMessage="1" prompt="Titlul acestei foi de lucru se află în această celulă" sqref="B1:E1" xr:uid="{00000000-0002-0000-0100-000001000000}"/>
    <dataValidation allowBlank="1" showInputMessage="1" showErrorMessage="1" prompt="Introduceți numele în această coloană, sub acest titlu. Utilizați filtrele din titluri pentru a găsi anumite intrări" sqref="B3" xr:uid="{00000000-0002-0000-0100-000002000000}"/>
    <dataValidation allowBlank="1" showInputMessage="1" showErrorMessage="1" prompt="Introduceți Data în această coloană sub acest titlu" sqref="C3" xr:uid="{00000000-0002-0000-0100-000003000000}"/>
    <dataValidation allowBlank="1" showInputMessage="1" showErrorMessage="1" prompt="Introduceți suma plătită în această coloană, sub acest titlu" sqref="D3" xr:uid="{00000000-0002-0000-0100-000004000000}"/>
    <dataValidation allowBlank="1" showInputMessage="1" showErrorMessage="1" prompt="Link de navigare spre foaia de lucru Monitor scadențe. Urmăriți scadențele membrilor și totalul sumelor plătite în foaia de lucru Monitor scadențe" sqref="B2" xr:uid="{00000000-0002-0000-0100-000005000000}"/>
  </dataValidations>
  <hyperlinks>
    <hyperlink ref="B2" location="'Monitor scadențe'!A1" tooltip="Selectați pentru a naviga la foaia de lucru Monitor scadențe"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2</vt:i4>
      </vt:variant>
      <vt:variant>
        <vt:lpstr>Zone denumite</vt:lpstr>
      </vt:variant>
      <vt:variant>
        <vt:i4>3</vt:i4>
      </vt:variant>
    </vt:vector>
  </HeadingPairs>
  <TitlesOfParts>
    <vt:vector size="5" baseType="lpstr">
      <vt:lpstr>Monitor scadențe</vt:lpstr>
      <vt:lpstr>Detalii de plată scadențe</vt:lpstr>
      <vt:lpstr>'Detalii de plată scadențe'!Imprimare_titluri</vt:lpstr>
      <vt:lpstr>'Monitor scadențe'!Imprimare_titluri</vt:lpstr>
      <vt:lpstr>ScadențeLunare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2019-05-23T08:06:04Z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