
<file path=[Content_Types].xml><?xml version="1.0" encoding="utf-8"?>
<Types xmlns="http://schemas.openxmlformats.org/package/2006/content-types">
  <Default Extension="xml" ContentType="application/vnd.openxmlformats-package.core-properties+xml"/>
  <Default Extension="rels" ContentType="application/vnd.openxmlformats-package.relationships+xml"/>
  <Default Extension="bin" ContentType="application/vnd.openxmlformats-officedocument.spreadsheetml.printerSettings"/>
  <Override PartName="/docMetadata/LabelInfo.xml" ContentType="application/vnd.ms-office.classificationlabels+xml"/>
  <Override PartName="/xl/workbook.xml" ContentType="application/vnd.openxmlformats-officedocument.spreadsheetml.template.main+xml"/>
  <Override PartName="/customXml/item3.xml" ContentType="application/xml"/>
  <Override PartName="/customXml/itemProps31.xml" ContentType="application/vnd.openxmlformats-officedocument.customXmlProperties+xml"/>
  <Override PartName="/xl/styles.xml" ContentType="application/vnd.openxmlformats-officedocument.spreadsheetml.styles+xml"/>
  <Override PartName="/customXml/item22.xml" ContentType="application/xml"/>
  <Override PartName="/customXml/itemProps22.xml" ContentType="application/vnd.openxmlformats-officedocument.customXmlProperti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customXml/item13.xml" ContentType="application/xml"/>
  <Override PartName="/customXml/itemProps13.xml" ContentType="application/vnd.openxmlformats-officedocument.customXml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docProps/app.xml" ContentType="application/vnd.openxmlformats-officedocument.extended-properties+xml"/>
</Types>
</file>

<file path=_rels/.rels>&#65279;<?xml version="1.0" encoding="utf-8"?><Relationships xmlns="http://schemas.openxmlformats.org/package/2006/relationships"><Relationship Type="http://schemas.openxmlformats.org/package/2006/relationships/metadata/core-properties" Target="/docProps/core.xml" Id="rId3" /><Relationship Type="http://schemas.microsoft.com/office/2020/02/relationships/classificationlabels" Target="/docMetadata/LabelInfo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5" /><Relationship Type="http://schemas.openxmlformats.org/officeDocument/2006/relationships/extended-properties" Target="/docProps/app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0"/>
  <workbookPr filterPrivacy="1"/>
  <xr:revisionPtr revIDLastSave="0" documentId="13_ncr:1_{D69D680A-6424-425D-A624-1C7616B4BD59}" xr6:coauthVersionLast="47" xr6:coauthVersionMax="47" xr10:uidLastSave="{00000000-0000-0000-0000-000000000000}"/>
  <bookViews>
    <workbookView xWindow="-120" yWindow="-120" windowWidth="19710" windowHeight="19530" xr2:uid="{00000000-000D-0000-FFFF-FFFF00000000}"/>
  </bookViews>
  <sheets>
    <sheet name="Controlador de Faturas" sheetId="1" r:id="rId1"/>
  </sheets>
  <definedNames>
    <definedName name="TítuloColuna1">Faturas[[#Headers],[N.º da Fatura]]</definedName>
    <definedName name="_xlnm.Print_Titles" localSheetId="0">'Controlador de Faturas'!$2:$2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 l="1"/>
  <c r="H9" i="1"/>
  <c r="D7" i="1" l="1"/>
  <c r="D6" i="1"/>
  <c r="C6" i="1"/>
  <c r="I8" i="1" l="1"/>
  <c r="I7" i="1"/>
  <c r="I6" i="1"/>
  <c r="G6" i="1" s="1"/>
  <c r="J6" i="1" s="1"/>
  <c r="I5" i="1"/>
  <c r="I4" i="1"/>
  <c r="I3" i="1"/>
  <c r="D3" i="1"/>
  <c r="D4" i="1"/>
  <c r="D5" i="1"/>
  <c r="D8" i="1"/>
  <c r="C8" i="1"/>
  <c r="C7" i="1"/>
  <c r="C5" i="1"/>
  <c r="C4" i="1"/>
  <c r="C3" i="1"/>
  <c r="G8" i="1" l="1"/>
  <c r="J8" i="1" s="1"/>
  <c r="G5" i="1"/>
  <c r="J5" i="1" s="1"/>
  <c r="G7" i="1"/>
  <c r="J7" i="1" s="1"/>
  <c r="G4" i="1"/>
  <c r="J4" i="1" s="1"/>
  <c r="G3" i="1"/>
  <c r="J3" i="1" s="1"/>
  <c r="J9" i="1" l="1"/>
</calcChain>
</file>

<file path=xl/sharedStrings.xml><?xml version="1.0" encoding="utf-8"?>
<sst xmlns="http://schemas.openxmlformats.org/spreadsheetml/2006/main" count="17" uniqueCount="15">
  <si>
    <t>CONTROLADOR DE FATURAS</t>
  </si>
  <si>
    <t>N.º da Fatura</t>
  </si>
  <si>
    <t>Total</t>
  </si>
  <si>
    <t>Data</t>
  </si>
  <si>
    <t>Prazo do pagamento</t>
  </si>
  <si>
    <t>Nome do cliente</t>
  </si>
  <si>
    <t>João Teixeira</t>
  </si>
  <si>
    <t>Contoso</t>
  </si>
  <si>
    <t>Jorge Andrade</t>
  </si>
  <si>
    <t>Emília Faria</t>
  </si>
  <si>
    <t xml:space="preserve">Montante </t>
  </si>
  <si>
    <t xml:space="preserve">Taxa de mora </t>
  </si>
  <si>
    <t>Total pago</t>
  </si>
  <si>
    <t>Data do pagamento</t>
  </si>
  <si>
    <t>Montante em Dívida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</si>
</sst>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_(* #,##0.00_);_(* \(#,##0.00\);_(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4" tint="-0.24994659260841701"/>
      <name val="Calibri"/>
      <family val="2"/>
      <scheme val="major"/>
    </font>
    <font>
      <sz val="11"/>
      <name val="Calibri"/>
      <family val="2"/>
      <scheme val="minor"/>
    </font>
    <font>
      <b/>
      <sz val="45"/>
      <color theme="7" tint="-0.499984740745262"/>
      <name val="Calibri"/>
      <family val="2"/>
      <scheme val="minor"/>
    </font>
    <font>
      <sz val="11"/>
      <color theme="7" tint="-0.499984740745262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>
      <alignment wrapText="1"/>
    </xf>
    <xf numFmtId="44" fontId="1" fillId="0" borderId="0" applyFont="0" applyFill="0" applyBorder="0" applyAlignment="0" applyProtection="0"/>
    <xf numFmtId="0" fontId="2" fillId="0" borderId="0" applyNumberFormat="0" applyFill="0" applyBorder="0" applyProtection="0"/>
    <xf numFmtId="14" fontId="1" fillId="0" borderId="0" applyFont="0" applyFill="0" applyBorder="0" applyAlignment="0">
      <alignment wrapText="1"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4" applyNumberFormat="0" applyAlignment="0" applyProtection="0"/>
    <xf numFmtId="0" fontId="13" fillId="6" borderId="5" applyNumberFormat="0" applyAlignment="0" applyProtection="0"/>
    <xf numFmtId="0" fontId="14" fillId="6" borderId="4" applyNumberFormat="0" applyAlignment="0" applyProtection="0"/>
    <xf numFmtId="0" fontId="15" fillId="0" borderId="6" applyNumberFormat="0" applyFill="0" applyAlignment="0" applyProtection="0"/>
    <xf numFmtId="0" fontId="16" fillId="7" borderId="7" applyNumberFormat="0" applyAlignment="0" applyProtection="0"/>
    <xf numFmtId="0" fontId="17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4">
    <xf numFmtId="0" fontId="0" fillId="0" borderId="0" xfId="0">
      <alignment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left" vertical="center" wrapText="1" indent="1"/>
    </xf>
    <xf numFmtId="14" fontId="3" fillId="0" borderId="0" xfId="3" applyFont="1" applyAlignment="1">
      <alignment horizontal="left" vertical="center" wrapText="1" indent="1"/>
    </xf>
    <xf numFmtId="0" fontId="4" fillId="0" borderId="0" xfId="2" applyFont="1" applyAlignment="1">
      <alignment vertical="center"/>
    </xf>
    <xf numFmtId="0" fontId="5" fillId="0" borderId="0" xfId="0" applyFont="1" applyAlignment="1">
      <alignment vertical="center" wrapText="1"/>
    </xf>
    <xf numFmtId="44" fontId="3" fillId="0" borderId="0" xfId="1" applyFont="1" applyAlignment="1">
      <alignment horizontal="center" vertical="center" wrapText="1"/>
    </xf>
    <xf numFmtId="44" fontId="3" fillId="0" borderId="0" xfId="1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 indent="1"/>
    </xf>
    <xf numFmtId="14" fontId="3" fillId="0" borderId="0" xfId="3" applyFont="1" applyAlignment="1">
      <alignment horizontal="right" vertical="center" wrapText="1" indent="1"/>
    </xf>
    <xf numFmtId="44" fontId="3" fillId="0" borderId="0" xfId="1" applyFont="1" applyAlignment="1">
      <alignment horizontal="right" vertical="center" wrapText="1" indent="1"/>
    </xf>
    <xf numFmtId="44" fontId="3" fillId="0" borderId="0" xfId="0" applyNumberFormat="1" applyFont="1" applyAlignment="1">
      <alignment horizontal="center" vertical="center" wrapText="1"/>
    </xf>
    <xf numFmtId="44" fontId="3" fillId="0" borderId="0" xfId="0" applyNumberFormat="1" applyFont="1" applyAlignment="1">
      <alignment horizontal="right" vertical="center" wrapText="1" indent="1"/>
    </xf>
  </cellXfs>
  <cellStyles count="48">
    <cellStyle name="20% - Cor1" xfId="25" builtinId="30" customBuiltin="1"/>
    <cellStyle name="20% - Cor2" xfId="29" builtinId="34" customBuiltin="1"/>
    <cellStyle name="20% - Cor3" xfId="33" builtinId="38" customBuiltin="1"/>
    <cellStyle name="20% - Cor4" xfId="37" builtinId="42" customBuiltin="1"/>
    <cellStyle name="20% - Cor5" xfId="41" builtinId="46" customBuiltin="1"/>
    <cellStyle name="20% - Cor6" xfId="45" builtinId="50" customBuiltin="1"/>
    <cellStyle name="40% - Cor1" xfId="26" builtinId="31" customBuiltin="1"/>
    <cellStyle name="40% - Cor2" xfId="30" builtinId="35" customBuiltin="1"/>
    <cellStyle name="40% - Cor3" xfId="34" builtinId="39" customBuiltin="1"/>
    <cellStyle name="40% - Cor4" xfId="38" builtinId="43" customBuiltin="1"/>
    <cellStyle name="40% - Cor5" xfId="42" builtinId="47" customBuiltin="1"/>
    <cellStyle name="40% - Cor6" xfId="46" builtinId="51" customBuiltin="1"/>
    <cellStyle name="60% - Cor1" xfId="27" builtinId="32" customBuiltin="1"/>
    <cellStyle name="60% - Cor2" xfId="31" builtinId="36" customBuiltin="1"/>
    <cellStyle name="60% - Cor3" xfId="35" builtinId="40" customBuiltin="1"/>
    <cellStyle name="60% - Cor4" xfId="39" builtinId="44" customBuiltin="1"/>
    <cellStyle name="60% - Cor5" xfId="43" builtinId="48" customBuiltin="1"/>
    <cellStyle name="60% - Cor6" xfId="47" builtinId="52" customBuiltin="1"/>
    <cellStyle name="Cabeçalho 1" xfId="8" builtinId="16" customBuiltin="1"/>
    <cellStyle name="Cabeçalho 2" xfId="9" builtinId="17" customBuiltin="1"/>
    <cellStyle name="Cabeçalho 3" xfId="10" builtinId="18" customBuiltin="1"/>
    <cellStyle name="Cabeçalho 4" xfId="11" builtinId="19" customBuiltin="1"/>
    <cellStyle name="Cálculo" xfId="17" builtinId="22" customBuiltin="1"/>
    <cellStyle name="Célula Ligada" xfId="18" builtinId="24" customBuiltin="1"/>
    <cellStyle name="Cor1" xfId="24" builtinId="29" customBuiltin="1"/>
    <cellStyle name="Cor2" xfId="28" builtinId="33" customBuiltin="1"/>
    <cellStyle name="Cor3" xfId="32" builtinId="37" customBuiltin="1"/>
    <cellStyle name="Cor4" xfId="36" builtinId="41" customBuiltin="1"/>
    <cellStyle name="Cor5" xfId="40" builtinId="45" customBuiltin="1"/>
    <cellStyle name="Cor6" xfId="44" builtinId="49" customBuiltin="1"/>
    <cellStyle name="Correto" xfId="12" builtinId="26" customBuiltin="1"/>
    <cellStyle name="Data" xfId="3" xr:uid="{00000000-0005-0000-0000-000001000000}"/>
    <cellStyle name="Entrada" xfId="15" builtinId="20" customBuiltin="1"/>
    <cellStyle name="Incorreto" xfId="13" builtinId="27" customBuiltin="1"/>
    <cellStyle name="Moeda" xfId="1" builtinId="4" customBuiltin="1"/>
    <cellStyle name="Moeda [0]" xfId="6" builtinId="7" customBuiltin="1"/>
    <cellStyle name="Neutro" xfId="14" builtinId="28" customBuiltin="1"/>
    <cellStyle name="Normal" xfId="0" builtinId="0" customBuiltin="1"/>
    <cellStyle name="Nota" xfId="21" builtinId="10" customBuiltin="1"/>
    <cellStyle name="Percentagem" xfId="7" builtinId="5" customBuiltin="1"/>
    <cellStyle name="Saída" xfId="16" builtinId="21" customBuiltin="1"/>
    <cellStyle name="Separador de milhares [0]" xfId="5" builtinId="6" customBuiltin="1"/>
    <cellStyle name="Texto de Aviso" xfId="20" builtinId="11" customBuiltin="1"/>
    <cellStyle name="Texto Explicativo" xfId="22" builtinId="53" customBuiltin="1"/>
    <cellStyle name="Título" xfId="2" builtinId="15" customBuiltin="1"/>
    <cellStyle name="Total" xfId="23" builtinId="25" customBuiltin="1"/>
    <cellStyle name="Verificar Célula" xfId="19" builtinId="23" customBuiltin="1"/>
    <cellStyle name="Vírgula" xfId="4" builtinId="3" customBuiltin="1"/>
  </cellStyles>
  <dxfs count="30">
    <dxf>
      <font>
        <color rgb="FFC0000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4" formatCode="_-* #,##0.00\ &quot;€&quot;_-;\-* #,##0.00\ &quot;€&quot;_-;_-* &quot;-&quot;??\ &quot;€&quot;_-;_-@_-"/>
      <alignment horizontal="righ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righ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righ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righ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4" formatCode="_-* #,##0.00\ &quot;€&quot;_-;\-* #,##0.00\ &quot;€&quot;_-;_-* &quot;-&quot;??\ &quot;€&quot;_-;_-@_-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4" formatCode="_-* #,##0.00\ &quot;€&quot;_-;\-* #,##0.00\ &quot;€&quot;_-;_-* &quot;-&quot;??\ &quot;€&quot;_-;_-@_-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left" vertical="center" textRotation="0" wrapText="1" indent="1" justifyLastLine="0" shrinkToFit="0" readingOrder="0"/>
    </dxf>
    <dxf>
      <font>
        <color rgb="FFC00000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theme="7" tint="0.59999389629810485"/>
          <bgColor theme="7" tint="0.59999389629810485"/>
        </patternFill>
      </fill>
    </dxf>
    <dxf>
      <fill>
        <patternFill patternType="solid">
          <fgColor theme="7" tint="0.59999389629810485"/>
          <bgColor theme="7" tint="0.59999389629810485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medium">
          <color theme="7"/>
        </top>
      </border>
    </dxf>
    <dxf>
      <font>
        <b/>
        <color theme="1"/>
      </font>
    </dxf>
    <dxf>
      <font>
        <color theme="1"/>
      </font>
      <fill>
        <patternFill patternType="solid">
          <fgColor theme="7" tint="0.79998168889431442"/>
          <bgColor theme="7" tint="0.79998168889431442"/>
        </patternFill>
      </fill>
      <border>
        <left style="thin">
          <color theme="7" tint="0.39997558519241921"/>
        </left>
        <right style="thin">
          <color theme="7" tint="0.39997558519241921"/>
        </right>
        <top style="thin">
          <color theme="7" tint="0.39997558519241921"/>
        </top>
        <bottom style="thin">
          <color theme="7" tint="0.39997558519241921"/>
        </bottom>
        <vertical style="thin">
          <color theme="7" tint="0.39997558519241921"/>
        </vertical>
        <horizontal style="thin">
          <color theme="7" tint="0.39997558519241921"/>
        </horizontal>
      </border>
    </dxf>
  </dxfs>
  <tableStyles count="1" defaultTableStyle="TableStyleMedium9" defaultPivotStyle="PivotStyleLight16">
    <tableStyle name="EstiloDeTabelaMédia26 Editado" pivot="0" count="7" xr9:uid="{8823C602-B3DC-6141-B7C1-3DA1586F3AEB}">
      <tableStyleElement type="wholeTable" dxfId="29"/>
      <tableStyleElement type="headerRow" dxfId="28"/>
      <tableStyleElement type="totalRow" dxfId="27"/>
      <tableStyleElement type="firstColumn" dxfId="26"/>
      <tableStyleElement type="lastColumn" dxfId="25"/>
      <tableStyleElement type="firstRowStripe" dxfId="24"/>
      <tableStyleElement type="firstColumnStripe" dxfId="2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3.xml" Id="rId8" /><Relationship Type="http://schemas.openxmlformats.org/officeDocument/2006/relationships/styles" Target="/xl/styles.xml" Id="rId3" /><Relationship Type="http://schemas.openxmlformats.org/officeDocument/2006/relationships/customXml" Target="/customXml/item22.xml" Id="rId7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ustomXml" Target="/customXml/item13.xml" Id="rId6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Faturas" displayName="Faturas" ref="B2:J9" totalsRowCount="1" headerRowDxfId="22" dataDxfId="21" totalsRowDxfId="20">
  <autoFilter ref="B2:J8" xr:uid="{00000000-0009-0000-0100-000001000000}"/>
  <sortState xmlns:xlrd2="http://schemas.microsoft.com/office/spreadsheetml/2017/richdata2" ref="B3:J8">
    <sortCondition ref="B2:B8"/>
  </sortState>
  <tableColumns count="9">
    <tableColumn id="1" xr3:uid="{00000000-0010-0000-0000-000001000000}" name="N.º da Fatura" totalsRowLabel="Total" dataDxfId="18" totalsRowDxfId="17"/>
    <tableColumn id="2" xr3:uid="{00000000-0010-0000-0000-000002000000}" name="Data" dataDxfId="16" totalsRowDxfId="15" dataCellStyle="Data"/>
    <tableColumn id="3" xr3:uid="{00000000-0010-0000-0000-000003000000}" name="Prazo do pagamento" dataDxfId="14" totalsRowDxfId="13" dataCellStyle="Data"/>
    <tableColumn id="4" xr3:uid="{00000000-0010-0000-0000-000004000000}" name="Nome do cliente" dataDxfId="12" totalsRowDxfId="11" dataCellStyle="Normal"/>
    <tableColumn id="5" xr3:uid="{00000000-0010-0000-0000-000005000000}" name="Montante " totalsRowFunction="sum" dataDxfId="10" totalsRowDxfId="9" dataCellStyle="Moeda"/>
    <tableColumn id="6" xr3:uid="{00000000-0010-0000-0000-000006000000}" name="Taxa de mora " dataDxfId="8" totalsRowDxfId="7" dataCellStyle="Moeda">
      <calculatedColumnFormula>IFERROR(IF(Faturas[[#This Row],[Prazo do pagamento]]&gt;=Faturas[[#This Row],[Data do pagamento]],,5), "")</calculatedColumnFormula>
    </tableColumn>
    <tableColumn id="7" xr3:uid="{00000000-0010-0000-0000-000007000000}" name="Total pago" totalsRowFunction="sum" dataDxfId="6" totalsRowDxfId="5" dataCellStyle="Moeda"/>
    <tableColumn id="8" xr3:uid="{00000000-0010-0000-0000-000008000000}" name="Data do pagamento" dataDxfId="4" totalsRowDxfId="3" dataCellStyle="Data"/>
    <tableColumn id="9" xr3:uid="{00000000-0010-0000-0000-000009000000}" name="Montante em Dívida" totalsRowFunction="sum" dataDxfId="2" totalsRowDxfId="1" dataCellStyle="Moeda">
      <calculatedColumnFormula>IFERROR(Faturas[[#This Row],[Montante ]]-Faturas[[#This Row],[Total pago]]+Faturas[[#This Row],[Taxa de mora ]], "")</calculatedColumnFormula>
    </tableColumn>
  </tableColumns>
  <tableStyleInfo name="EstiloDeTabelaMédia26 Editado" showFirstColumn="0" showLastColumn="0" showRowStripes="1" showColumnStripes="0"/>
  <extLst>
    <ext xmlns:x14="http://schemas.microsoft.com/office/spreadsheetml/2009/9/main" uri="{504A1905-F514-4f6f-8877-14C23A59335A}">
      <x14:table altTextSummary="Introduza o Número da Fatura, Data, Prazo do Pagamento, Nome do Cliente, Montante, Total Pago e Data do Pagamento. O Montante em Dívida e a Taxa de Mora são calculados automaticamente"/>
    </ext>
  </extLst>
</table>
</file>

<file path=xl/theme/theme1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9"/>
  <sheetViews>
    <sheetView showGridLines="0" tabSelected="1" zoomScaleNormal="100" workbookViewId="0"/>
  </sheetViews>
  <sheetFormatPr defaultColWidth="8.7109375" defaultRowHeight="30" customHeight="1" x14ac:dyDescent="0.25"/>
  <cols>
    <col min="1" max="1" width="2.7109375" customWidth="1"/>
    <col min="2" max="2" width="19.140625" customWidth="1"/>
    <col min="3" max="3" width="15.7109375" customWidth="1"/>
    <col min="4" max="4" width="23.140625" customWidth="1"/>
    <col min="5" max="8" width="30.7109375" customWidth="1"/>
    <col min="9" max="9" width="22.85546875" customWidth="1"/>
    <col min="10" max="10" width="24.140625" customWidth="1"/>
    <col min="11" max="11" width="2.7109375" customWidth="1"/>
  </cols>
  <sheetData>
    <row r="1" spans="2:10" s="6" customFormat="1" ht="100.15" customHeight="1" x14ac:dyDescent="0.25">
      <c r="B1" s="5" t="s">
        <v>0</v>
      </c>
    </row>
    <row r="2" spans="2:10" s="2" customFormat="1" ht="45" customHeight="1" x14ac:dyDescent="0.25">
      <c r="B2" s="3" t="s">
        <v>1</v>
      </c>
      <c r="C2" s="3" t="s">
        <v>3</v>
      </c>
      <c r="D2" s="3" t="s">
        <v>4</v>
      </c>
      <c r="E2" s="1" t="s">
        <v>5</v>
      </c>
      <c r="F2" s="1" t="s">
        <v>10</v>
      </c>
      <c r="G2" s="1" t="s">
        <v>11</v>
      </c>
      <c r="H2" s="1" t="s">
        <v>12</v>
      </c>
      <c r="I2" s="9" t="s">
        <v>13</v>
      </c>
      <c r="J2" s="9" t="s">
        <v>14</v>
      </c>
    </row>
    <row r="3" spans="2:10" ht="30" customHeight="1" x14ac:dyDescent="0.25">
      <c r="B3" s="3">
        <v>1001</v>
      </c>
      <c r="C3" s="4">
        <f ca="1">DATE(YEAR(TODAY()),1,15)</f>
        <v>44576</v>
      </c>
      <c r="D3" s="4">
        <f ca="1">DATE(YEAR(TODAY()),2,15)</f>
        <v>44607</v>
      </c>
      <c r="E3" s="1" t="s">
        <v>6</v>
      </c>
      <c r="F3" s="7">
        <v>20199</v>
      </c>
      <c r="G3" s="7">
        <f ca="1">IFERROR(IF(Faturas[[#This Row],[Prazo do pagamento]]&gt;=Faturas[[#This Row],[Data do pagamento]],,5), "")</f>
        <v>0</v>
      </c>
      <c r="H3" s="7">
        <v>20199</v>
      </c>
      <c r="I3" s="10">
        <f ca="1">DATE(YEAR(TODAY()),2,1)</f>
        <v>44593</v>
      </c>
      <c r="J3" s="11">
        <f ca="1">IFERROR(Faturas[[#This Row],[Montante ]]-Faturas[[#This Row],[Total pago]]+Faturas[[#This Row],[Taxa de mora ]], "")</f>
        <v>0</v>
      </c>
    </row>
    <row r="4" spans="2:10" ht="30" customHeight="1" x14ac:dyDescent="0.25">
      <c r="B4" s="3">
        <v>1002</v>
      </c>
      <c r="C4" s="4">
        <f ca="1">DATE(YEAR(TODAY()),2,11)</f>
        <v>44603</v>
      </c>
      <c r="D4" s="4">
        <f ca="1">DATE(YEAR(TODAY()),4,1)</f>
        <v>44652</v>
      </c>
      <c r="E4" s="1" t="s">
        <v>6</v>
      </c>
      <c r="F4" s="7">
        <v>15700</v>
      </c>
      <c r="G4" s="7">
        <f ca="1">IFERROR(IF(Faturas[[#This Row],[Prazo do pagamento]]&gt;=Faturas[[#This Row],[Data do pagamento]],,5), "")</f>
        <v>5</v>
      </c>
      <c r="H4" s="7">
        <v>7500</v>
      </c>
      <c r="I4" s="10">
        <f ca="1">DATE(YEAR(TODAY()),4,10)</f>
        <v>44661</v>
      </c>
      <c r="J4" s="11">
        <f ca="1">IFERROR(Faturas[[#This Row],[Montante ]]-Faturas[[#This Row],[Total pago]]+Faturas[[#This Row],[Taxa de mora ]], "")</f>
        <v>8205</v>
      </c>
    </row>
    <row r="5" spans="2:10" ht="30" customHeight="1" x14ac:dyDescent="0.25">
      <c r="B5" s="3">
        <v>1003</v>
      </c>
      <c r="C5" s="4">
        <f ca="1">DATE(YEAR(TODAY()),2,17)</f>
        <v>44609</v>
      </c>
      <c r="D5" s="4">
        <f ca="1">DATE(YEAR(TODAY()),4,15)</f>
        <v>44666</v>
      </c>
      <c r="E5" s="1" t="s">
        <v>7</v>
      </c>
      <c r="F5" s="8">
        <v>13799</v>
      </c>
      <c r="G5" s="7">
        <f ca="1">IFERROR(IF(Faturas[[#This Row],[Prazo do pagamento]]&gt;=Faturas[[#This Row],[Data do pagamento]],,5), "")</f>
        <v>0</v>
      </c>
      <c r="H5" s="8">
        <v>5500</v>
      </c>
      <c r="I5" s="10">
        <f ca="1">DATE(YEAR(TODAY()),3,17)</f>
        <v>44637</v>
      </c>
      <c r="J5" s="11">
        <f ca="1">IFERROR(Faturas[[#This Row],[Montante ]]-Faturas[[#This Row],[Total pago]]+Faturas[[#This Row],[Taxa de mora ]], "")</f>
        <v>8299</v>
      </c>
    </row>
    <row r="6" spans="2:10" ht="30" customHeight="1" x14ac:dyDescent="0.25">
      <c r="B6" s="3">
        <v>1004</v>
      </c>
      <c r="C6" s="4">
        <f ca="1">DATE(YEAR(TODAY()),3,8)</f>
        <v>44628</v>
      </c>
      <c r="D6" s="4">
        <f ca="1">DATE(YEAR(TODAY()),4,1)</f>
        <v>44652</v>
      </c>
      <c r="E6" s="1" t="s">
        <v>8</v>
      </c>
      <c r="F6" s="8">
        <v>120</v>
      </c>
      <c r="G6" s="7">
        <f ca="1">IFERROR(IF(Faturas[[#This Row],[Prazo do pagamento]]&gt;=Faturas[[#This Row],[Data do pagamento]],,5), "")</f>
        <v>5</v>
      </c>
      <c r="H6" s="8">
        <v>75</v>
      </c>
      <c r="I6" s="10">
        <f ca="1">DATE(YEAR(TODAY()),4,16)</f>
        <v>44667</v>
      </c>
      <c r="J6" s="11">
        <f ca="1">IFERROR(Faturas[[#This Row],[Montante ]]-Faturas[[#This Row],[Total pago]]+Faturas[[#This Row],[Taxa de mora ]], "")</f>
        <v>50</v>
      </c>
    </row>
    <row r="7" spans="2:10" ht="30" customHeight="1" x14ac:dyDescent="0.25">
      <c r="B7" s="3">
        <v>1005</v>
      </c>
      <c r="C7" s="4">
        <f ca="1">DATE(YEAR(TODAY()),3,17)</f>
        <v>44637</v>
      </c>
      <c r="D7" s="4">
        <f ca="1">DATE(YEAR(TODAY()),4,30)</f>
        <v>44681</v>
      </c>
      <c r="E7" s="1" t="s">
        <v>7</v>
      </c>
      <c r="F7" s="7">
        <v>150</v>
      </c>
      <c r="G7" s="7">
        <f ca="1">IFERROR(IF(Faturas[[#This Row],[Prazo do pagamento]]&gt;=Faturas[[#This Row],[Data do pagamento]],,5), "")</f>
        <v>0</v>
      </c>
      <c r="H7" s="7">
        <v>75</v>
      </c>
      <c r="I7" s="10">
        <f ca="1">DATE(YEAR(TODAY()),4,11)</f>
        <v>44662</v>
      </c>
      <c r="J7" s="11">
        <f ca="1">IFERROR(Faturas[[#This Row],[Montante ]]-Faturas[[#This Row],[Total pago]]+Faturas[[#This Row],[Taxa de mora ]], "")</f>
        <v>75</v>
      </c>
    </row>
    <row r="8" spans="2:10" ht="30" customHeight="1" x14ac:dyDescent="0.25">
      <c r="B8" s="3">
        <v>1006</v>
      </c>
      <c r="C8" s="4">
        <f ca="1">DATE(YEAR(TODAY()),4,1)</f>
        <v>44652</v>
      </c>
      <c r="D8" s="4">
        <f ca="1">DATE(YEAR(TODAY()),6,1)</f>
        <v>44713</v>
      </c>
      <c r="E8" s="1" t="s">
        <v>9</v>
      </c>
      <c r="F8" s="7">
        <v>1475</v>
      </c>
      <c r="G8" s="7">
        <f ca="1">IFERROR(IF(Faturas[[#This Row],[Prazo do pagamento]]&gt;=Faturas[[#This Row],[Data do pagamento]],,5), "")</f>
        <v>0</v>
      </c>
      <c r="H8" s="7">
        <v>1200</v>
      </c>
      <c r="I8" s="10">
        <f ca="1">DATE(YEAR(TODAY()),4,28)</f>
        <v>44679</v>
      </c>
      <c r="J8" s="11">
        <f ca="1">IFERROR(Faturas[[#This Row],[Montante ]]-Faturas[[#This Row],[Total pago]]+Faturas[[#This Row],[Taxa de mora ]], "")</f>
        <v>275</v>
      </c>
    </row>
    <row r="9" spans="2:10" s="3" customFormat="1" ht="45" customHeight="1" x14ac:dyDescent="0.25">
      <c r="B9" s="3" t="s">
        <v>2</v>
      </c>
      <c r="E9" s="1"/>
      <c r="F9" s="12">
        <f>SUBTOTAL(109,Faturas[[Montante ]])</f>
        <v>51443</v>
      </c>
      <c r="G9" s="1"/>
      <c r="H9" s="12">
        <f>SUBTOTAL(109,Faturas[Total pago])</f>
        <v>34549</v>
      </c>
      <c r="I9" s="9"/>
      <c r="J9" s="13">
        <f ca="1">SUBTOTAL(109,Faturas[Montante em Dívida])</f>
        <v>16904</v>
      </c>
    </row>
  </sheetData>
  <conditionalFormatting sqref="G3:G8 J3:J8">
    <cfRule type="cellIs" dxfId="0" priority="2" operator="greaterThan">
      <formula>0</formula>
    </cfRule>
  </conditionalFormatting>
  <dataValidations count="11">
    <dataValidation allowBlank="1" showInputMessage="1" showErrorMessage="1" prompt="Criar um Controlador de Faturas nesta folha de cálculo. Inserir detalhes na tabela Faturas" sqref="A1" xr:uid="{00000000-0002-0000-0000-000000000000}"/>
    <dataValidation allowBlank="1" showInputMessage="1" showErrorMessage="1" prompt="O título desta folha de cálculo está nesta célula" sqref="B1" xr:uid="{00000000-0002-0000-0000-000001000000}"/>
    <dataValidation allowBlank="1" showInputMessage="1" showErrorMessage="1" prompt="Introduza o Número da fatura nesta coluna, abaixo deste cabeçalho. Utilize os filtros de cabeçalho para encontrar entradas específicas" sqref="B2" xr:uid="{00000000-0002-0000-0000-000002000000}"/>
    <dataValidation allowBlank="1" showInputMessage="1" showErrorMessage="1" prompt="Introduza a Data nesta coluna, abaixo deste cabeçalho" sqref="C2" xr:uid="{00000000-0002-0000-0000-000003000000}"/>
    <dataValidation allowBlank="1" showInputMessage="1" showErrorMessage="1" prompt="Introduza a data do Prazo do Pagamento nesta coluna, abaixo deste cabeçalho" sqref="D2" xr:uid="{00000000-0002-0000-0000-000004000000}"/>
    <dataValidation allowBlank="1" showInputMessage="1" showErrorMessage="1" prompt="Introduza o Nome do Cliente nesta coluna, abaixo deste cabeçalho" sqref="E2" xr:uid="{00000000-0002-0000-0000-000005000000}"/>
    <dataValidation allowBlank="1" showInputMessage="1" showErrorMessage="1" prompt="Introduza o Montante nesta coluna, abaixo deste cabeçalho" sqref="F2" xr:uid="{00000000-0002-0000-0000-000006000000}"/>
    <dataValidation allowBlank="1" showInputMessage="1" showErrorMessage="1" prompt="A Taxa de Mora é atualizada automaticamente nesta coluna, abaixo deste cabeçalho." sqref="G2" xr:uid="{00000000-0002-0000-0000-000007000000}"/>
    <dataValidation allowBlank="1" showInputMessage="1" showErrorMessage="1" prompt="Introduza o montante do Pagamento Total nesta coluna, abaixo deste cabeçalho" sqref="H2" xr:uid="{00000000-0002-0000-0000-000008000000}"/>
    <dataValidation allowBlank="1" showInputMessage="1" showErrorMessage="1" prompt="Introduza a Data do Pagamento nesta coluna, abaixo deste cabeçalho" sqref="I2" xr:uid="{00000000-0002-0000-0000-000009000000}"/>
    <dataValidation allowBlank="1" showInputMessage="1" showErrorMessage="1" prompt="O Montante em Dívida é atualizado automaticamente nesta coluna, abaixo deste cabeçalho" sqref="J2" xr:uid="{00000000-0002-0000-0000-00000A000000}"/>
  </dataValidations>
  <printOptions horizontalCentered="1"/>
  <pageMargins left="0.5" right="0.5" top="0.5" bottom="0.5" header="0.3" footer="0.3"/>
  <pageSetup paperSize="9" scale="54" fitToHeight="0" orientation="landscape" r:id="rId1"/>
  <headerFooter differentFirst="1">
    <oddFooter>Page &amp;P of &amp;N</oddFooter>
  </headerFooter>
  <ignoredErrors>
    <ignoredError sqref="C7 D5" formula="1"/>
  </ignoredErrors>
  <tableParts count="1">
    <tablePart r:id="rId2"/>
  </tableParts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6" ma:contentTypeDescription="Create a new document." ma:contentTypeScope="" ma:versionID="ac37c1753acd5e330d2062ccec26ea66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b340c7101c92c5120abd06486f94548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3.xml><?xml version="1.0" encoding="utf-8"?>
<ds:datastoreItem xmlns:ds="http://schemas.openxmlformats.org/officeDocument/2006/customXml" ds:itemID="{3DD628C7-E929-4CFA-A361-F92AFBE3D03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2.xml><?xml version="1.0" encoding="utf-8"?>
<ds:datastoreItem xmlns:ds="http://schemas.openxmlformats.org/officeDocument/2006/customXml" ds:itemID="{F2E88215-6BDA-4294-AFFE-578867E235BE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31.xml><?xml version="1.0" encoding="utf-8"?>
<ds:datastoreItem xmlns:ds="http://schemas.openxmlformats.org/officeDocument/2006/customXml" ds:itemID="{7ABACCF3-191B-43F7-9EF7-BFF1DDC2630E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/>
</file>

<file path=docProps/app.xml><?xml version="1.0" encoding="utf-8"?>
<ap:Properties xmlns:vt="http://schemas.openxmlformats.org/officeDocument/2006/docPropsVTypes" xmlns:ap="http://schemas.openxmlformats.org/officeDocument/2006/extended-properties">
  <ap:Template>TM16400626</ap:Template>
  <ap:TotalTime>0</ap:TotalTime>
  <ap:DocSecurity>0</ap:DocSecurity>
  <ap:ScaleCrop>false</ap:ScaleCrop>
  <ap:HeadingPairs>
    <vt:vector baseType="variant" size="4">
      <vt:variant>
        <vt:lpstr>Folhas de Cálculo</vt:lpstr>
      </vt:variant>
      <vt:variant>
        <vt:i4>1</vt:i4>
      </vt:variant>
      <vt:variant>
        <vt:lpstr>Intervalos com Nome</vt:lpstr>
      </vt:variant>
      <vt:variant>
        <vt:i4>2</vt:i4>
      </vt:variant>
    </vt:vector>
  </ap:HeadingPairs>
  <ap:TitlesOfParts>
    <vt:vector baseType="lpstr" size="3">
      <vt:lpstr>Controlador de Faturas</vt:lpstr>
      <vt:lpstr>TítuloColuna1</vt:lpstr>
      <vt:lpstr>'Controlador de Faturas'!Títulos_de_Impressão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2022-11-12T06:19:01Z</dcterms:created>
  <dcterms:modified xsi:type="dcterms:W3CDTF">2022-12-22T05:13:09Z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