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8800" windowHeight="12435"/>
  </bookViews>
  <sheets>
    <sheet name="INVENTÁRIO DE EQUIPAMENTOS" sheetId="1" r:id="rId1"/>
  </sheets>
  <definedNames>
    <definedName name="_xlnm.Print_Titles" localSheetId="0">'INVENTÁRIO DE EQUIPAMENTOS'!$3:$4</definedName>
    <definedName name="Segmentação_de_Dados_Anos_de_serviço_restantes">#N/A</definedName>
    <definedName name="Segmentação_de_Dados_Estado">#N/A</definedName>
    <definedName name="Segmentação_de_Dados_Localização">#N/A</definedName>
    <definedName name="TítuloDaColuna1">Dados[[#Headers],[Número de série ou ativo]]</definedName>
  </definedNames>
  <calcPr calcId="171027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  <x14:slicerCache r:id="rId3"/>
        <x14:slicerCache r:id="rId4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M8" i="1" l="1"/>
  <c r="O8" i="1" s="1"/>
  <c r="M9" i="1"/>
  <c r="O9" i="1" s="1"/>
  <c r="Q8" i="1"/>
  <c r="R8" i="1" s="1"/>
  <c r="Q9" i="1"/>
  <c r="R9" i="1" s="1"/>
  <c r="S8" i="1" l="1"/>
  <c r="S9" i="1"/>
  <c r="Q5" i="1"/>
  <c r="Q6" i="1"/>
  <c r="Q7" i="1"/>
  <c r="M5" i="1" l="1"/>
  <c r="O5" i="1" s="1"/>
  <c r="M6" i="1"/>
  <c r="O6" i="1" s="1"/>
  <c r="M7" i="1"/>
  <c r="O7" i="1" s="1"/>
  <c r="S5" i="1"/>
  <c r="S6" i="1"/>
  <c r="S7" i="1"/>
  <c r="R5" i="1" l="1"/>
  <c r="R7" i="1"/>
  <c r="R6" i="1"/>
</calcChain>
</file>

<file path=xl/sharedStrings.xml><?xml version="1.0" encoding="utf-8"?>
<sst xmlns="http://schemas.openxmlformats.org/spreadsheetml/2006/main" count="33" uniqueCount="28">
  <si>
    <t>LISTA DE INVENTÁRIO DE EQUIPAMENTOS</t>
  </si>
  <si>
    <t>ESTADO FÍSICO</t>
  </si>
  <si>
    <t>Número de série ou ativo</t>
  </si>
  <si>
    <t>Descrição do item (fabricante e modelo)</t>
  </si>
  <si>
    <t>Modelo do Fabricante</t>
  </si>
  <si>
    <t>Localização</t>
  </si>
  <si>
    <t>Sede</t>
  </si>
  <si>
    <t>Costa este</t>
  </si>
  <si>
    <t>Estado</t>
  </si>
  <si>
    <t>Bom</t>
  </si>
  <si>
    <t>Excelente</t>
  </si>
  <si>
    <t>Razoável</t>
  </si>
  <si>
    <t>Fornecedor</t>
  </si>
  <si>
    <t>local</t>
  </si>
  <si>
    <t xml:space="preserve">Anos de serviço restantes </t>
  </si>
  <si>
    <t>ESTADO FINANCEIRO</t>
  </si>
  <si>
    <t>Valor inicial</t>
  </si>
  <si>
    <t>Entrada</t>
  </si>
  <si>
    <t>Data de compra ou arrendamento</t>
  </si>
  <si>
    <t>Prazo do empréstimo em anos</t>
  </si>
  <si>
    <t>Taxa de empréstimo</t>
  </si>
  <si>
    <t>Pagamento mensal</t>
  </si>
  <si>
    <t>Custos operacionais mensais</t>
  </si>
  <si>
    <t>Custo mensal total</t>
  </si>
  <si>
    <t>Valor esperado no final do prazo do empréstimo</t>
  </si>
  <si>
    <t>Depreciação linear anual</t>
  </si>
  <si>
    <t>Depreciação linear mensal</t>
  </si>
  <si>
    <t>Valor atual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</si>
</sst>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#,##0.00\ &quot;€&quot;"/>
  </numFmts>
  <fonts count="4" x14ac:knownFonts="1">
    <font>
      <sz val="11"/>
      <color theme="1"/>
      <name val="Calibri"/>
      <family val="2"/>
      <scheme val="minor"/>
    </font>
    <font>
      <sz val="24"/>
      <color theme="9" tint="-0.499984740745262"/>
      <name val="Century Gothic"/>
      <family val="2"/>
      <scheme val="major"/>
    </font>
    <font>
      <b/>
      <sz val="12"/>
      <color theme="9" tint="-0.499984740745262"/>
      <name val="Century Gothic"/>
      <family val="2"/>
      <scheme val="maj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8">
    <xf numFmtId="0" fontId="0" fillId="0" borderId="0">
      <alignment wrapText="1"/>
    </xf>
    <xf numFmtId="0" fontId="2" fillId="3" borderId="2" applyNumberFormat="0" applyProtection="0">
      <alignment horizontal="center" vertical="center"/>
    </xf>
    <xf numFmtId="0" fontId="2" fillId="4" borderId="3" applyNumberFormat="0" applyProtection="0">
      <alignment horizontal="center" vertical="center"/>
    </xf>
    <xf numFmtId="164" fontId="3" fillId="0" borderId="0" applyFont="0" applyFill="0" applyBorder="0" applyProtection="0">
      <alignment horizontal="right"/>
    </xf>
    <xf numFmtId="164" fontId="3" fillId="2" borderId="0" applyFont="0" applyBorder="0" applyProtection="0">
      <alignment horizontal="right"/>
    </xf>
    <xf numFmtId="10" fontId="3" fillId="0" borderId="0" applyFont="0" applyFill="0" applyBorder="0" applyAlignment="0" applyProtection="0"/>
    <xf numFmtId="0" fontId="1" fillId="0" borderId="1" applyNumberFormat="0" applyFill="0" applyAlignment="0" applyProtection="0"/>
    <xf numFmtId="14" fontId="3" fillId="0" borderId="0" applyFont="0" applyFill="0" applyBorder="0">
      <alignment horizontal="right"/>
    </xf>
  </cellStyleXfs>
  <cellXfs count="14">
    <xf numFmtId="0" fontId="0" fillId="0" borderId="0" xfId="0">
      <alignment wrapText="1"/>
    </xf>
    <xf numFmtId="0" fontId="0" fillId="0" borderId="0" xfId="0" applyAlignment="1">
      <alignment horizontal="left"/>
    </xf>
    <xf numFmtId="0" fontId="1" fillId="0" borderId="1" xfId="6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>
      <alignment wrapText="1"/>
    </xf>
    <xf numFmtId="14" fontId="0" fillId="0" borderId="0" xfId="7" applyFont="1" applyFill="1" applyBorder="1">
      <alignment horizontal="right"/>
    </xf>
    <xf numFmtId="10" fontId="0" fillId="0" borderId="0" xfId="5" applyFont="1" applyFill="1" applyBorder="1" applyAlignment="1">
      <alignment wrapText="1"/>
    </xf>
    <xf numFmtId="165" fontId="0" fillId="0" borderId="0" xfId="3" applyNumberFormat="1" applyFont="1" applyFill="1" applyBorder="1">
      <alignment horizontal="right"/>
    </xf>
    <xf numFmtId="165" fontId="0" fillId="2" borderId="0" xfId="4" applyNumberFormat="1" applyFont="1" applyBorder="1">
      <alignment horizontal="right"/>
    </xf>
    <xf numFmtId="0" fontId="1" fillId="0" borderId="1" xfId="6" applyAlignment="1">
      <alignment horizontal="center"/>
    </xf>
    <xf numFmtId="0" fontId="2" fillId="3" borderId="2" xfId="1">
      <alignment horizontal="center" vertical="center"/>
    </xf>
    <xf numFmtId="0" fontId="2" fillId="4" borderId="3" xfId="2">
      <alignment horizontal="center" vertical="center"/>
    </xf>
    <xf numFmtId="0" fontId="1" fillId="0" borderId="1" xfId="6" applyAlignment="1">
      <alignment wrapText="1"/>
    </xf>
  </cellXfs>
  <cellStyles count="8">
    <cellStyle name="Currency" xfId="3" builtinId="4" customBuiltin="1"/>
    <cellStyle name="Currency [0]" xfId="4" builtinId="7" customBuiltin="1"/>
    <cellStyle name="Data" xfId="7"/>
    <cellStyle name="Heading 1" xfId="1" builtinId="16" customBuiltin="1"/>
    <cellStyle name="Heading 2" xfId="2" builtinId="17" customBuiltin="1"/>
    <cellStyle name="Normal" xfId="0" builtinId="0" customBuiltin="1"/>
    <cellStyle name="Percent" xfId="5" builtinId="5" customBuiltin="1"/>
    <cellStyle name="Title" xfId="6" builtinId="15" customBuiltin="1"/>
  </cellStyles>
  <dxfs count="16"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/>
          <bgColor theme="9" tint="-0.24994659260841701"/>
        </patternFill>
      </fill>
    </dxf>
    <dxf>
      <font>
        <color theme="1"/>
      </font>
      <border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horizontal style="thin">
          <color theme="9" tint="0.39997558519241921"/>
        </horizontal>
      </border>
    </dxf>
  </dxfs>
  <tableStyles count="1" defaultTableStyle="Lista de Inventário de Equipamentos" defaultPivotStyle="PivotStyleLight16">
    <tableStyle name="Lista de Inventário de Equipamentos" pivot="0" count="7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microsoft.com/office/2007/relationships/slicerCache" Target="slicerCaches/slicerCache2.xml"/><Relationship Id="rId7" Type="http://schemas.openxmlformats.org/officeDocument/2006/relationships/sharedStrings" Target="sharedStrings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323849</xdr:colOff>
      <xdr:row>0</xdr:row>
      <xdr:rowOff>9524</xdr:rowOff>
    </xdr:from>
    <xdr:to>
      <xdr:col>9</xdr:col>
      <xdr:colOff>409574</xdr:colOff>
      <xdr:row>1</xdr:row>
      <xdr:rowOff>161924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Localização" descr="Tabela Filtrar Dados por Localização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ocalizaçã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695949" y="9524"/>
              <a:ext cx="3057525" cy="91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pt-pt" sz="1100"/>
                <a:t>Esta forma representa uma segmentação de dados de tabela. As segmentações de dados de tabelas são suportadas no Excel ou posterior.
Se a forma tiver sido modificada numa versão anterior do Excel ou se o livro tiver sido guardado no Excel 2007 ou anterior, a segmentação de dados não pode ser utilizada.</a:t>
              </a:r>
            </a:p>
          </xdr:txBody>
        </xdr:sp>
      </mc:Fallback>
    </mc:AlternateContent>
    <xdr:clientData fPrintsWithSheet="0"/>
  </xdr:twoCellAnchor>
  <xdr:twoCellAnchor editAs="oneCell">
    <xdr:from>
      <xdr:col>10</xdr:col>
      <xdr:colOff>47624</xdr:colOff>
      <xdr:row>0</xdr:row>
      <xdr:rowOff>0</xdr:rowOff>
    </xdr:from>
    <xdr:to>
      <xdr:col>11</xdr:col>
      <xdr:colOff>657225</xdr:colOff>
      <xdr:row>1</xdr:row>
      <xdr:rowOff>152400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Estado" descr="Tabela Filtrar Dados por Estado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stad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829674" y="0"/>
              <a:ext cx="2047876" cy="91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pt-pt" sz="1100"/>
                <a:t>Esta forma representa uma segmentação de dados de tabela. As segmentações de dados de tabelas são suportadas no Excel ou posterior.
Se a forma tiver sido modificada numa versão anterior do Excel ou se o livro tiver sido guardado no Excel 2007 ou anterior, a segmentação de dados não pode ser utilizada.</a:t>
              </a:r>
            </a:p>
          </xdr:txBody>
        </xdr:sp>
      </mc:Fallback>
    </mc:AlternateContent>
    <xdr:clientData fPrintsWithSheet="0"/>
  </xdr:twoCellAnchor>
  <xdr:twoCellAnchor editAs="oneCell">
    <xdr:from>
      <xdr:col>13</xdr:col>
      <xdr:colOff>28574</xdr:colOff>
      <xdr:row>0</xdr:row>
      <xdr:rowOff>0</xdr:rowOff>
    </xdr:from>
    <xdr:to>
      <xdr:col>14</xdr:col>
      <xdr:colOff>628649</xdr:colOff>
      <xdr:row>1</xdr:row>
      <xdr:rowOff>152400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7" name="Anos de serviço restantes " descr="Tabela Filtrar Dados por Anos de serviço restantes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os de serviço restantes 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325224" y="0"/>
              <a:ext cx="1933575" cy="91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pt-pt" sz="1100"/>
                <a:t>Esta forma representa uma segmentação de dados de tabela. As segmentações de dados de tabelas são suportadas no Excel ou posterior.
Se a forma tiver sido modificada numa versão anterior do Excel ou se o livro tiver sido guardado no Excel 2007 ou anterior, a segmentação de dados não pode ser utilizada.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_de_Dados_Localização" sourceName="Localização">
  <extLst>
    <x:ext xmlns:x15="http://schemas.microsoft.com/office/spreadsheetml/2010/11/main" uri="{2F2917AC-EB37-4324-AD4E-5DD8C200BD13}">
      <x15:tableSlicerCache tableId="1" column="3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_de_Dados_Estado" sourceName="Estado">
  <extLst>
    <x:ext xmlns:x15="http://schemas.microsoft.com/office/spreadsheetml/2010/11/main" uri="{2F2917AC-EB37-4324-AD4E-5DD8C200BD13}">
      <x15:tableSlicerCache tableId="1" column="4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_de_Dados_Anos_de_serviço_restantes" sourceName="Anos de serviço restantes ">
  <extLst>
    <x:ext xmlns:x15="http://schemas.microsoft.com/office/spreadsheetml/2010/11/main" uri="{2F2917AC-EB37-4324-AD4E-5DD8C200BD13}">
      <x15:tableSlicerCache tableId="1" column="6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Localização" cache="Segmentação_de_Dados_Localização" caption="Localização" columnCount="3" rowHeight="241300"/>
  <slicer name="Estado" cache="Segmentação_de_Dados_Estado" caption="Estado" columnCount="3" rowHeight="241300"/>
  <slicer name="Anos de serviço restantes " cache="Segmentação_de_Dados_Anos_de_serviço_restantes" caption="Anos de serviço restantes " columnCount="6" rowHeight="241300"/>
</slicers>
</file>

<file path=xl/tables/table1.xml><?xml version="1.0" encoding="utf-8"?>
<table xmlns="http://schemas.openxmlformats.org/spreadsheetml/2006/main" id="1" name="Dados" displayName="Dados" ref="B4:S9" totalsRowShown="0">
  <autoFilter ref="B4:S9"/>
  <tableColumns count="18">
    <tableColumn id="1" name="Número de série ou ativo"/>
    <tableColumn id="2" name="Descrição do item (fabricante e modelo)"/>
    <tableColumn id="3" name="Localização"/>
    <tableColumn id="4" name="Estado"/>
    <tableColumn id="5" name="Fornecedor"/>
    <tableColumn id="6" name="Anos de serviço restantes "/>
    <tableColumn id="7" name="Valor inicial" dataDxfId="8"/>
    <tableColumn id="8" name="Entrada" dataDxfId="7"/>
    <tableColumn id="9" name="Data de compra ou arrendamento"/>
    <tableColumn id="10" name="Prazo do empréstimo em anos"/>
    <tableColumn id="11" name="Taxa de empréstimo"/>
    <tableColumn id="12" name="Pagamento mensal" dataDxfId="6">
      <calculatedColumnFormula>IFERROR(IF(AND(Dados[[#This Row],[Valor inicial]]&gt;0,Dados[[#This Row],[Valor inicial]]&lt;&gt;Dados[[#This Row],[Entrada]]),-1*PMT(Dados[[#This Row],[Taxa de empréstimo]]/12,Dados[[#This Row],[Prazo do empréstimo em anos]]*12,Dados[[#This Row],[Valor inicial]]-Dados[[#This Row],[Entrada]]),0),0)</calculatedColumnFormula>
    </tableColumn>
    <tableColumn id="13" name="Custos operacionais mensais" dataDxfId="5"/>
    <tableColumn id="14" name="Custo mensal total" dataDxfId="4">
      <calculatedColumnFormula>IFERROR(Dados[[#This Row],[Custos operacionais mensais]]+Dados[[#This Row],[Pagamento mensal]],"")</calculatedColumnFormula>
    </tableColumn>
    <tableColumn id="15" name="Valor esperado no final do prazo do empréstimo" dataDxfId="3"/>
    <tableColumn id="16" name="Depreciação linear anual" dataDxfId="2">
      <calculatedColumnFormula>IFERROR(IF(Dados[[#This Row],[Valor inicial]]&gt;0,SLN(Dados[[#This Row],[Valor inicial]],Dados[[#This Row],[Valor esperado no final do prazo do empréstimo]],Dados[[#This Row],[Anos de serviço restantes ]]),0),0)</calculatedColumnFormula>
    </tableColumn>
    <tableColumn id="17" name="Depreciação linear mensal" dataDxfId="1">
      <calculatedColumnFormula>IFERROR(Dados[[#This Row],[Depreciação linear anual]]/12,0)</calculatedColumnFormula>
    </tableColumn>
    <tableColumn id="18" name="Valor atual" dataDxfId="0">
      <calculatedColumnFormula>IFERROR(Dados[[#This Row],[Valor inicial]]-(Dados[[#This Row],[Depreciação linear anual]]*((TODAY()-Dados[[#This Row],[Data de compra ou arrendamento]])/365)),0)</calculatedColumnFormula>
    </tableColumn>
  </tableColumns>
  <tableStyleInfo name="Lista de Inventário de Equipamentos" showFirstColumn="0" showLastColumn="0" showRowStripes="1" showColumnStripes="0"/>
  <extLst>
    <ext xmlns:x14="http://schemas.microsoft.com/office/spreadsheetml/2009/9/main" uri="{504A1905-F514-4f6f-8877-14C23A59335A}">
      <x14:table altTextSummary="Introduza o Estado Físico e o Estado Financeiro do equipamento nesta tabela. O Pagamento mensal, Custo total mensal, Depreciação Mensal, Depreciação Anual e Valor atual são calculados automaticamente"/>
    </ext>
  </extLst>
</table>
</file>

<file path=xl/theme/theme1.xml><?xml version="1.0" encoding="utf-8"?>
<a:theme xmlns:a="http://schemas.openxmlformats.org/drawingml/2006/main" name="QLS">
  <a:themeElements>
    <a:clrScheme name="QLS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QLS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S9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8" style="1" customWidth="1"/>
    <col min="3" max="3" width="25.42578125" customWidth="1"/>
    <col min="4" max="4" width="17.85546875" customWidth="1"/>
    <col min="5" max="5" width="15.7109375" customWidth="1"/>
    <col min="6" max="6" width="14.85546875" customWidth="1"/>
    <col min="7" max="7" width="17.140625" customWidth="1"/>
    <col min="8" max="8" width="14.7109375" customWidth="1"/>
    <col min="9" max="9" width="12.7109375" customWidth="1"/>
    <col min="10" max="10" width="19.7109375" customWidth="1"/>
    <col min="11" max="11" width="21.5703125" customWidth="1"/>
    <col min="12" max="13" width="14.7109375" customWidth="1"/>
    <col min="14" max="14" width="20" customWidth="1"/>
    <col min="15" max="15" width="15.7109375" customWidth="1"/>
    <col min="16" max="16" width="26.140625" customWidth="1"/>
    <col min="17" max="18" width="19.7109375" customWidth="1"/>
    <col min="19" max="19" width="16.7109375" customWidth="1"/>
    <col min="20" max="20" width="2.7109375" customWidth="1"/>
  </cols>
  <sheetData>
    <row r="1" spans="2:19" ht="60" customHeight="1" thickBot="1" x14ac:dyDescent="0.45">
      <c r="B1" s="13" t="s">
        <v>0</v>
      </c>
      <c r="C1" s="13"/>
      <c r="D1" s="13"/>
      <c r="E1" s="13"/>
      <c r="F1" s="13"/>
      <c r="G1" s="10"/>
      <c r="H1" s="10"/>
      <c r="I1" s="10"/>
      <c r="J1" s="10"/>
      <c r="K1" s="10"/>
      <c r="L1" s="10"/>
      <c r="M1" s="10"/>
      <c r="N1" s="13"/>
      <c r="O1" s="13"/>
      <c r="P1" s="2"/>
      <c r="Q1" s="2"/>
      <c r="R1" s="2"/>
      <c r="S1" s="2"/>
    </row>
    <row r="2" spans="2:19" ht="23.1" customHeight="1" x14ac:dyDescent="0.25">
      <c r="B2"/>
    </row>
    <row r="3" spans="2:19" ht="30" customHeight="1" x14ac:dyDescent="0.25">
      <c r="B3" s="11" t="s">
        <v>1</v>
      </c>
      <c r="C3" s="11"/>
      <c r="D3" s="11"/>
      <c r="E3" s="11"/>
      <c r="F3" s="11"/>
      <c r="G3" s="11"/>
      <c r="H3" s="12" t="s">
        <v>15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2:19" ht="30" customHeight="1" x14ac:dyDescent="0.25">
      <c r="B4" s="3" t="s">
        <v>2</v>
      </c>
      <c r="C4" s="3" t="s">
        <v>3</v>
      </c>
      <c r="D4" s="3" t="s">
        <v>5</v>
      </c>
      <c r="E4" s="3" t="s">
        <v>8</v>
      </c>
      <c r="F4" s="3" t="s">
        <v>12</v>
      </c>
      <c r="G4" s="3" t="s">
        <v>14</v>
      </c>
      <c r="H4" s="3" t="s">
        <v>16</v>
      </c>
      <c r="I4" s="3" t="s">
        <v>17</v>
      </c>
      <c r="J4" s="3" t="s">
        <v>18</v>
      </c>
      <c r="K4" s="3" t="s">
        <v>19</v>
      </c>
      <c r="L4" s="3" t="s">
        <v>20</v>
      </c>
      <c r="M4" s="3" t="s">
        <v>21</v>
      </c>
      <c r="N4" s="3" t="s">
        <v>22</v>
      </c>
      <c r="O4" s="3" t="s">
        <v>23</v>
      </c>
      <c r="P4" s="3" t="s">
        <v>24</v>
      </c>
      <c r="Q4" s="3" t="s">
        <v>25</v>
      </c>
      <c r="R4" s="3" t="s">
        <v>26</v>
      </c>
      <c r="S4" s="3" t="s">
        <v>27</v>
      </c>
    </row>
    <row r="5" spans="2:19" ht="30" customHeight="1" x14ac:dyDescent="0.25">
      <c r="B5" s="4">
        <v>123</v>
      </c>
      <c r="C5" s="3" t="s">
        <v>4</v>
      </c>
      <c r="D5" s="3" t="s">
        <v>6</v>
      </c>
      <c r="E5" s="3" t="s">
        <v>9</v>
      </c>
      <c r="F5" s="3" t="s">
        <v>13</v>
      </c>
      <c r="G5" s="5">
        <v>5</v>
      </c>
      <c r="H5" s="8">
        <v>30000</v>
      </c>
      <c r="I5" s="8">
        <v>5000</v>
      </c>
      <c r="J5" s="6">
        <f ca="1">DATE(YEAR(TODAY())-2, 1,1)</f>
        <v>42370</v>
      </c>
      <c r="K5" s="5">
        <v>4</v>
      </c>
      <c r="L5" s="7">
        <v>0.1</v>
      </c>
      <c r="M5" s="9">
        <f>IFERROR(IF(AND(Dados[[#This Row],[Valor inicial]]&gt;0,Dados[[#This Row],[Valor inicial]]&lt;&gt;Dados[[#This Row],[Entrada]]),-1*PMT(Dados[[#This Row],[Taxa de empréstimo]]/12,Dados[[#This Row],[Prazo do empréstimo em anos]]*12,Dados[[#This Row],[Valor inicial]]-Dados[[#This Row],[Entrada]]),0),0)</f>
        <v>634.06458586867973</v>
      </c>
      <c r="N5" s="8">
        <v>200</v>
      </c>
      <c r="O5" s="9">
        <f>IFERROR(Dados[[#This Row],[Custos operacionais mensais]]+Dados[[#This Row],[Pagamento mensal]],"")</f>
        <v>834.06458586867973</v>
      </c>
      <c r="P5" s="8">
        <v>20000</v>
      </c>
      <c r="Q5" s="9">
        <f>IFERROR(IF(Dados[[#This Row],[Valor inicial]]&gt;0,SLN(Dados[[#This Row],[Valor inicial]],Dados[[#This Row],[Valor esperado no final do prazo do empréstimo]],Dados[[#This Row],[Anos de serviço restantes ]]),0),0)</f>
        <v>2000</v>
      </c>
      <c r="R5" s="9">
        <f>IFERROR(Dados[[#This Row],[Depreciação linear anual]]/12,0)</f>
        <v>166.66666666666666</v>
      </c>
      <c r="S5" s="9">
        <f ca="1">IFERROR(Dados[[#This Row],[Valor inicial]]-(Dados[[#This Row],[Depreciação linear anual]]*((TODAY()-Dados[[#This Row],[Data de compra ou arrendamento]])/365)),0)</f>
        <v>25013.698630136987</v>
      </c>
    </row>
    <row r="6" spans="2:19" ht="30" customHeight="1" x14ac:dyDescent="0.25">
      <c r="B6" s="4">
        <v>456</v>
      </c>
      <c r="C6" s="3" t="s">
        <v>4</v>
      </c>
      <c r="D6" s="3" t="s">
        <v>6</v>
      </c>
      <c r="E6" s="3" t="s">
        <v>10</v>
      </c>
      <c r="F6" s="3" t="s">
        <v>13</v>
      </c>
      <c r="G6" s="5">
        <v>3</v>
      </c>
      <c r="H6" s="8">
        <v>5000</v>
      </c>
      <c r="I6" s="8">
        <v>5000</v>
      </c>
      <c r="J6" s="6">
        <f ca="1">DATE(YEAR(TODAY())-1, 1,1)</f>
        <v>42736</v>
      </c>
      <c r="K6" s="5"/>
      <c r="L6" s="7"/>
      <c r="M6" s="9">
        <f>IFERROR(IF(AND(Dados[[#This Row],[Valor inicial]]&gt;0,Dados[[#This Row],[Valor inicial]]&lt;&gt;Dados[[#This Row],[Entrada]]),-1*PMT(Dados[[#This Row],[Taxa de empréstimo]]/12,Dados[[#This Row],[Prazo do empréstimo em anos]]*12,Dados[[#This Row],[Valor inicial]]-Dados[[#This Row],[Entrada]]),0),0)</f>
        <v>0</v>
      </c>
      <c r="N6" s="8">
        <v>20</v>
      </c>
      <c r="O6" s="9">
        <f>IFERROR(Dados[[#This Row],[Custos operacionais mensais]]+Dados[[#This Row],[Pagamento mensal]],"")</f>
        <v>20</v>
      </c>
      <c r="P6" s="8"/>
      <c r="Q6" s="9">
        <f>IFERROR(IF(Dados[[#This Row],[Valor inicial]]&gt;0,SLN(Dados[[#This Row],[Valor inicial]],Dados[[#This Row],[Valor esperado no final do prazo do empréstimo]],Dados[[#This Row],[Anos de serviço restantes ]]),0),0)</f>
        <v>1666.6666666666667</v>
      </c>
      <c r="R6" s="9">
        <f>IFERROR(Dados[[#This Row],[Depreciação linear anual]]/12,0)</f>
        <v>138.88888888888889</v>
      </c>
      <c r="S6" s="9">
        <f ca="1">IFERROR(Dados[[#This Row],[Valor inicial]]-(Dados[[#This Row],[Depreciação linear anual]]*((TODAY()-Dados[[#This Row],[Data de compra ou arrendamento]])/365)),0)</f>
        <v>2515.9817351598172</v>
      </c>
    </row>
    <row r="7" spans="2:19" ht="30" customHeight="1" x14ac:dyDescent="0.25">
      <c r="B7" s="4">
        <v>789</v>
      </c>
      <c r="C7" s="3" t="s">
        <v>4</v>
      </c>
      <c r="D7" s="3" t="s">
        <v>7</v>
      </c>
      <c r="E7" s="3" t="s">
        <v>11</v>
      </c>
      <c r="F7" s="3" t="s">
        <v>13</v>
      </c>
      <c r="G7" s="5">
        <v>6</v>
      </c>
      <c r="H7" s="8">
        <v>50000</v>
      </c>
      <c r="I7" s="8">
        <v>20000</v>
      </c>
      <c r="J7" s="6">
        <f ca="1">TODAY()</f>
        <v>43280</v>
      </c>
      <c r="K7" s="5">
        <v>5</v>
      </c>
      <c r="L7" s="7">
        <v>0.05</v>
      </c>
      <c r="M7" s="9">
        <f>IFERROR(IF(AND(Dados[[#This Row],[Valor inicial]]&gt;0,Dados[[#This Row],[Valor inicial]]&lt;&gt;Dados[[#This Row],[Entrada]]),-1*PMT(Dados[[#This Row],[Taxa de empréstimo]]/12,Dados[[#This Row],[Prazo do empréstimo em anos]]*12,Dados[[#This Row],[Valor inicial]]-Dados[[#This Row],[Entrada]]),0),0)</f>
        <v>566.13700932032805</v>
      </c>
      <c r="N7" s="8">
        <v>40</v>
      </c>
      <c r="O7" s="9">
        <f>IFERROR(Dados[[#This Row],[Custos operacionais mensais]]+Dados[[#This Row],[Pagamento mensal]],"")</f>
        <v>606.13700932032805</v>
      </c>
      <c r="P7" s="8">
        <v>1500</v>
      </c>
      <c r="Q7" s="9">
        <f>IFERROR(IF(Dados[[#This Row],[Valor inicial]]&gt;0,SLN(Dados[[#This Row],[Valor inicial]],Dados[[#This Row],[Valor esperado no final do prazo do empréstimo]],Dados[[#This Row],[Anos de serviço restantes ]]),0),0)</f>
        <v>8083.333333333333</v>
      </c>
      <c r="R7" s="9">
        <f>IFERROR(Dados[[#This Row],[Depreciação linear anual]]/12,0)</f>
        <v>673.61111111111109</v>
      </c>
      <c r="S7" s="9">
        <f ca="1">IFERROR(Dados[[#This Row],[Valor inicial]]-(Dados[[#This Row],[Depreciação linear anual]]*((TODAY()-Dados[[#This Row],[Data de compra ou arrendamento]])/365)),0)</f>
        <v>50000</v>
      </c>
    </row>
    <row r="8" spans="2:19" ht="30" customHeight="1" x14ac:dyDescent="0.25">
      <c r="B8" s="4"/>
      <c r="C8" s="3"/>
      <c r="D8" s="3"/>
      <c r="E8" s="3"/>
      <c r="F8" s="3"/>
      <c r="G8" s="5"/>
      <c r="H8" s="8"/>
      <c r="I8" s="8"/>
      <c r="J8" s="6"/>
      <c r="K8" s="5"/>
      <c r="L8" s="7"/>
      <c r="M8" s="9">
        <f>IFERROR(IF(AND(Dados[[#This Row],[Valor inicial]]&gt;0,Dados[[#This Row],[Valor inicial]]&lt;&gt;Dados[[#This Row],[Entrada]]),-1*PMT(Dados[[#This Row],[Taxa de empréstimo]]/12,Dados[[#This Row],[Prazo do empréstimo em anos]]*12,Dados[[#This Row],[Valor inicial]]-Dados[[#This Row],[Entrada]]),0),0)</f>
        <v>0</v>
      </c>
      <c r="N8" s="8"/>
      <c r="O8" s="9">
        <f>IFERROR(Dados[[#This Row],[Custos operacionais mensais]]+Dados[[#This Row],[Pagamento mensal]],"")</f>
        <v>0</v>
      </c>
      <c r="P8" s="8"/>
      <c r="Q8" s="9">
        <f>IFERROR(IF(Dados[[#This Row],[Valor inicial]]&gt;0,SLN(Dados[[#This Row],[Valor inicial]],Dados[[#This Row],[Valor esperado no final do prazo do empréstimo]],Dados[[#This Row],[Anos de serviço restantes ]]),0),0)</f>
        <v>0</v>
      </c>
      <c r="R8" s="9">
        <f>IFERROR(Dados[[#This Row],[Depreciação linear anual]]/12,0)</f>
        <v>0</v>
      </c>
      <c r="S8" s="9">
        <f ca="1">IFERROR(Dados[[#This Row],[Valor inicial]]-(Dados[[#This Row],[Depreciação linear anual]]*((TODAY()-Dados[[#This Row],[Data de compra ou arrendamento]])/365)),0)</f>
        <v>0</v>
      </c>
    </row>
    <row r="9" spans="2:19" ht="30" customHeight="1" x14ac:dyDescent="0.25">
      <c r="B9" s="4"/>
      <c r="C9" s="3"/>
      <c r="D9" s="3"/>
      <c r="E9" s="3"/>
      <c r="F9" s="3"/>
      <c r="G9" s="5"/>
      <c r="H9" s="8"/>
      <c r="I9" s="8"/>
      <c r="J9" s="6"/>
      <c r="K9" s="5"/>
      <c r="L9" s="7"/>
      <c r="M9" s="9">
        <f>IFERROR(IF(AND(Dados[[#This Row],[Valor inicial]]&gt;0,Dados[[#This Row],[Valor inicial]]&lt;&gt;Dados[[#This Row],[Entrada]]),-1*PMT(Dados[[#This Row],[Taxa de empréstimo]]/12,Dados[[#This Row],[Prazo do empréstimo em anos]]*12,Dados[[#This Row],[Valor inicial]]-Dados[[#This Row],[Entrada]]),0),0)</f>
        <v>0</v>
      </c>
      <c r="N9" s="8"/>
      <c r="O9" s="9">
        <f>IFERROR(Dados[[#This Row],[Custos operacionais mensais]]+Dados[[#This Row],[Pagamento mensal]],"")</f>
        <v>0</v>
      </c>
      <c r="P9" s="8"/>
      <c r="Q9" s="9">
        <f>IFERROR(IF(Dados[[#This Row],[Valor inicial]]&gt;0,SLN(Dados[[#This Row],[Valor inicial]],Dados[[#This Row],[Valor esperado no final do prazo do empréstimo]],Dados[[#This Row],[Anos de serviço restantes ]]),0),0)</f>
        <v>0</v>
      </c>
      <c r="R9" s="9">
        <f>IFERROR(Dados[[#This Row],[Depreciação linear anual]]/12,0)</f>
        <v>0</v>
      </c>
      <c r="S9" s="9">
        <f ca="1">IFERROR(Dados[[#This Row],[Valor inicial]]-(Dados[[#This Row],[Depreciação linear anual]]*((TODAY()-Dados[[#This Row],[Data de compra ou arrendamento]])/365)),0)</f>
        <v>0</v>
      </c>
    </row>
  </sheetData>
  <mergeCells count="6">
    <mergeCell ref="G1:J1"/>
    <mergeCell ref="K1:M1"/>
    <mergeCell ref="B3:G3"/>
    <mergeCell ref="H3:S3"/>
    <mergeCell ref="B1:F1"/>
    <mergeCell ref="N1:O1"/>
  </mergeCells>
  <dataValidations count="26">
    <dataValidation allowBlank="1" showInputMessage="1" showErrorMessage="1" prompt="Crie uma Lista de Inventário de Equipamentos nesta folha de cálculo. Introduza os detalhes do equipamento na tabela Dados para calcular o pagamento, depreciação e valor. Utilize as segmentações de dados nas células G1 a N1 para filtrar os dados" sqref="A1"/>
    <dataValidation allowBlank="1" showInputMessage="1" showErrorMessage="1" prompt="A segmentação de dados Localização encontra-se nesta célula. Utilize esta segmentação de dados para filtrar as informações com base na localização" sqref="G1:J1"/>
    <dataValidation allowBlank="1" showInputMessage="1" showErrorMessage="1" prompt="A segmentação de dados Estado encontra-se nesta célula. Utilize esta segmentação de dados para filtrar as informações com base no estado do equipamento" sqref="K1:M1"/>
    <dataValidation allowBlank="1" showInputMessage="1" showErrorMessage="1" prompt="A segmentação de dados Anos de serviço restantes encontra-se nesta célula. Utilize esta segmentação de dados para filtrar as informações com base nos anos de serviço restantes" sqref="N1"/>
    <dataValidation allowBlank="1" showInputMessage="1" showErrorMessage="1" prompt="Introduza as informações sobre o Estado Físico do equipamento nas colunas B a G na tabela abaixo" sqref="B3:G3"/>
    <dataValidation allowBlank="1" showInputMessage="1" showErrorMessage="1" prompt="Introduza as informações sobre o Estado Financeiro do equipamento nas colunas H a S na tabela abaixo" sqref="H3:S3"/>
    <dataValidation allowBlank="1" showInputMessage="1" showErrorMessage="1" prompt="Introduza o Número de série ou ativo nesta coluna, abaixo deste cabeçalho. Utilize filtros de cabeçalho para encontrar entradas específicas" sqref="B4"/>
    <dataValidation allowBlank="1" showInputMessage="1" showErrorMessage="1" prompt="Introduza a Descrição do item (fabricante e modelo) nesta coluna, abaixo deste cabeçalho" sqref="C4"/>
    <dataValidation allowBlank="1" showInputMessage="1" showErrorMessage="1" prompt="Introduza a Localização nesta coluna, abaixo deste cabeçalho" sqref="D4"/>
    <dataValidation allowBlank="1" showInputMessage="1" showErrorMessage="1" prompt="Introduza o Estado nesta coluna, abaixo deste cabeçalho" sqref="E4"/>
    <dataValidation allowBlank="1" showInputMessage="1" showErrorMessage="1" prompt="Introduza o Fornecedor nesta coluna, abaixo deste cabeçalho" sqref="F4"/>
    <dataValidation allowBlank="1" showInputMessage="1" showErrorMessage="1" prompt="Introduza os Anos de serviço restantes nesta coluna, abaixo deste cabeçalho" sqref="G4"/>
    <dataValidation allowBlank="1" showInputMessage="1" showErrorMessage="1" prompt="Introduza o Valor inicial nesta coluna, abaixo deste cabeçalho" sqref="H4"/>
    <dataValidation allowBlank="1" showInputMessage="1" showErrorMessage="1" prompt="Introduza a Entrada nesta coluna, abaixo deste cabeçalho" sqref="I4"/>
    <dataValidation allowBlank="1" showInputMessage="1" showErrorMessage="1" prompt="Introduza a Data de compra ou arrendamento nesta coluna, abaixo deste cabeçalho" sqref="J4"/>
    <dataValidation allowBlank="1" showInputMessage="1" showErrorMessage="1" prompt="Introduza o Prazo do empréstimo em anos nesta coluna, abaixo deste cabeçalho" sqref="K4"/>
    <dataValidation allowBlank="1" showInputMessage="1" showErrorMessage="1" prompt="Introduza a Taxa de empréstimo nesta coluna, abaixo deste cabeçalho" sqref="L4"/>
    <dataValidation allowBlank="1" showInputMessage="1" showErrorMessage="1" prompt="O Pagamento mensal é calculado automaticamente nesta coluna, abaixo deste cabeçalho" sqref="M4"/>
    <dataValidation allowBlank="1" showInputMessage="1" showErrorMessage="1" prompt="Introduza os Custos operacionais mensais nesta coluna, abaixo deste cabeçalho" sqref="N4"/>
    <dataValidation allowBlank="1" showInputMessage="1" showErrorMessage="1" prompt="O Custo mensal total é calculado automaticamente nesta coluna, abaixo deste cabeçalho" sqref="O4"/>
    <dataValidation allowBlank="1" showInputMessage="1" showErrorMessage="1" prompt="Introduza o Valor esperado no final do prazo do empréstimo nesta coluna, abaixo deste cabeçalho" sqref="P4"/>
    <dataValidation allowBlank="1" showInputMessage="1" showErrorMessage="1" prompt="A Depreciação linear anual é calculada automaticamente nesta coluna, abaixo deste cabeçalho" sqref="Q4"/>
    <dataValidation allowBlank="1" showInputMessage="1" showErrorMessage="1" prompt="A Depreciação linear mensal é calculada automaticamente nesta coluna, abaixo deste cabeçalho" sqref="R4"/>
    <dataValidation allowBlank="1" showInputMessage="1" showErrorMessage="1" prompt="O Valor atual é calculado automaticamente nesta coluna, abaixo deste cabeçalho" sqref="S4"/>
    <dataValidation allowBlank="1" showInputMessage="1" showErrorMessage="1" prompt="O título desta folha de cálculo encontra-se nesta célula. As segmentações de dados Localização, Estado e Anos de serviço restantes encontram-se nas células à direita" sqref="B1:F1"/>
    <dataValidation allowBlank="1" showInputMessage="1" showErrorMessage="1" prompt="Introduza os detalhes do equipamento na tabela Dados abaixo" sqref="B2"/>
  </dataValidations>
  <printOptions horizontalCentered="1"/>
  <pageMargins left="0.25" right="0.25" top="0.75" bottom="0.75" header="0.3" footer="0.3"/>
  <pageSetup scale="45" fitToHeight="0" orientation="landscape" r:id="rId1"/>
  <headerFooter differentFirst="1">
    <oddFooter>Page &amp;P of &amp;N</oddFooter>
  </headerFooter>
  <ignoredErrors>
    <ignoredError sqref="M6:M9 O8:O9 Q6 Q8:Q9 S8:S9" emptyCellReference="1"/>
  </ignoredErrors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INVENTÁRIO DE EQUIPAMENTOS</vt:lpstr>
      <vt:lpstr>'INVENTÁRIO DE EQUIPAMENTOS'!Print_Titles</vt:lpstr>
      <vt:lpstr>TítuloDaColuna1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2018-06-29T11:44:54Z</dcterms:created>
  <dcterms:modified xsi:type="dcterms:W3CDTF">2018-06-29T11:44:54Z</dcterms:modified>
</cp:coreProperties>
</file>