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1570" windowHeight="8310"/>
  </bookViews>
  <sheets>
    <sheet name="Funil de Vendas da Campanha" sheetId="1" r:id="rId1"/>
    <sheet name="rascunho" sheetId="3" state="hidden" r:id="rId2"/>
  </sheets>
  <definedNames>
    <definedName name="RegiãoDeTítulo1..E7">'Funil de Vendas da Campanha'!$B$3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F15" i="3"/>
  <c r="K13" i="3"/>
  <c r="J13" i="3" s="1"/>
  <c r="J16" i="3"/>
  <c r="G13" i="3"/>
  <c r="Y13" i="3" l="1"/>
  <c r="Y14" i="3" s="1"/>
  <c r="Y15" i="3" s="1"/>
  <c r="Y16" i="3" s="1"/>
  <c r="F16" i="3"/>
  <c r="E16" i="3" s="1"/>
  <c r="E15" i="3"/>
  <c r="F14" i="3"/>
  <c r="E14" i="3" s="1"/>
  <c r="E13" i="3"/>
  <c r="V13" i="3"/>
  <c r="Q15" i="3"/>
  <c r="Q14" i="3"/>
  <c r="Q13" i="3"/>
  <c r="L16" i="3"/>
  <c r="L15" i="3"/>
  <c r="L14" i="3"/>
  <c r="L13" i="3"/>
  <c r="G15" i="3"/>
  <c r="G14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J14" i="3" s="1"/>
  <c r="AA12" i="3" l="1"/>
  <c r="AD9" i="3" l="1"/>
  <c r="K16" i="3"/>
  <c r="K17" i="3" s="1"/>
  <c r="AE12" i="3" l="1"/>
  <c r="AG12" i="3" s="1"/>
  <c r="AD13" i="3"/>
  <c r="C7" i="3" s="1"/>
  <c r="AD12" i="3"/>
  <c r="AE13" i="3"/>
  <c r="AE14" i="3"/>
  <c r="AD15" i="3"/>
  <c r="AE15" i="3"/>
  <c r="AD14" i="3"/>
  <c r="AE11" i="3"/>
  <c r="AD16" i="3"/>
  <c r="AE16" i="3"/>
  <c r="AJ16" i="3" s="1"/>
  <c r="AJ15" i="3" l="1"/>
  <c r="AI15" i="3"/>
  <c r="AH14" i="3"/>
  <c r="AI14" i="3"/>
  <c r="AG13" i="3"/>
  <c r="AH13" i="3"/>
  <c r="M11" i="3" l="1"/>
  <c r="M15" i="3" s="1"/>
  <c r="W11" i="3"/>
  <c r="W13" i="3" s="1"/>
  <c r="R11" i="3"/>
  <c r="R14" i="3" s="1"/>
  <c r="H11" i="3"/>
  <c r="H15" i="3" s="1"/>
  <c r="M17" i="3"/>
  <c r="AD11" i="3"/>
  <c r="H13" i="3" l="1"/>
  <c r="R15" i="3"/>
  <c r="M13" i="3"/>
  <c r="R13" i="3"/>
  <c r="M16" i="3"/>
  <c r="M14" i="3"/>
  <c r="H16" i="3"/>
  <c r="H14" i="3"/>
</calcChain>
</file>

<file path=xl/sharedStrings.xml><?xml version="1.0" encoding="utf-8"?>
<sst xmlns="http://schemas.openxmlformats.org/spreadsheetml/2006/main" count="52" uniqueCount="31">
  <si>
    <t>FASE</t>
  </si>
  <si>
    <t>Identificação</t>
  </si>
  <si>
    <t>Contactados</t>
  </si>
  <si>
    <t>Debate</t>
  </si>
  <si>
    <t>Efetuadas</t>
  </si>
  <si>
    <t>SUGESTÃO: introduza os seus valores nas células acima para atualizar o gráfico de funil de vendas.</t>
  </si>
  <si>
    <t>POTENCIAIS INTERESSADOS</t>
  </si>
  <si>
    <t>PERDIDAS</t>
  </si>
  <si>
    <t>NÃO QUALIFICADAS</t>
  </si>
  <si>
    <t>Gráfico de funil de vendas a mostrar as fases de vendas e os dados correspondentes nesta célula.</t>
  </si>
  <si>
    <t>*** Esta folha deve permanecer oculta ***</t>
  </si>
  <si>
    <t>Média Y:</t>
  </si>
  <si>
    <t>Fase</t>
  </si>
  <si>
    <t>Limite</t>
  </si>
  <si>
    <t>Ponto Efetuadas</t>
  </si>
  <si>
    <t>x</t>
  </si>
  <si>
    <t>Etiquetas e Séries de Percentagens</t>
  </si>
  <si>
    <t>Desvios</t>
  </si>
  <si>
    <t>Etiqueta</t>
  </si>
  <si>
    <t>Valor</t>
  </si>
  <si>
    <t>y</t>
  </si>
  <si>
    <t>Etiquetas e Totais das Fases</t>
  </si>
  <si>
    <t>Etiquetas e Totais de Perdidas</t>
  </si>
  <si>
    <t>Etiquetas e Totais de Não Qualificadas</t>
  </si>
  <si>
    <t>Margens</t>
  </si>
  <si>
    <t>IDENTIFICAÇÃO</t>
  </si>
  <si>
    <t>CONTACTADOS</t>
  </si>
  <si>
    <t>DEBATE</t>
  </si>
  <si>
    <t>EFETUADAS</t>
  </si>
  <si>
    <t>Funil de Vendas da</t>
  </si>
  <si>
    <t>CAMPANHA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</si>
</sst>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vertical="top"/>
    </xf>
    <xf numFmtId="0" fontId="6" fillId="3" borderId="1"/>
    <xf numFmtId="0" fontId="3" fillId="4" borderId="0" applyNumberFormat="0" applyFon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3" applyNumberFormat="0" applyAlignment="0" applyProtection="0"/>
    <xf numFmtId="0" fontId="14" fillId="20" borderId="14" applyNumberFormat="0" applyAlignment="0" applyProtection="0"/>
    <xf numFmtId="0" fontId="15" fillId="20" borderId="13" applyNumberFormat="0" applyAlignment="0" applyProtection="0"/>
    <xf numFmtId="0" fontId="16" fillId="0" borderId="15" applyNumberFormat="0" applyFill="0" applyAlignment="0" applyProtection="0"/>
    <xf numFmtId="0" fontId="2" fillId="21" borderId="16" applyNumberFormat="0" applyAlignment="0" applyProtection="0"/>
    <xf numFmtId="0" fontId="17" fillId="0" borderId="0" applyNumberFormat="0" applyFill="0" applyBorder="0" applyAlignment="0" applyProtection="0"/>
    <xf numFmtId="0" fontId="7" fillId="22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9" borderId="5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0" fillId="10" borderId="5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horizontal="center" vertical="center"/>
    </xf>
    <xf numFmtId="0" fontId="0" fillId="11" borderId="8" xfId="1" applyFont="1" applyFill="1" applyBorder="1" applyAlignment="1">
      <alignment horizontal="center" vertical="center"/>
    </xf>
    <xf numFmtId="0" fontId="6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4" borderId="6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2" fillId="14" borderId="3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2" applyAlignment="1">
      <alignment horizontal="left"/>
    </xf>
    <xf numFmtId="0" fontId="5" fillId="0" borderId="10" xfId="3" applyBorder="1" applyAlignment="1">
      <alignment horizontal="left" vertical="top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Calculation" xfId="26" builtinId="22" customBuiltin="1"/>
    <cellStyle name="Centro" xfId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ntrada Contactados" xfId="7"/>
    <cellStyle name="Entrada Debate" xfId="8"/>
    <cellStyle name="Entrada Efetuadas" xfId="9"/>
    <cellStyle name="Entrada Identificação" xfId="6"/>
    <cellStyle name="Entrada o Cabeçalho" xfId="4"/>
    <cellStyle name="Explanatory Text" xfId="31" builtinId="53" customBuiltin="1"/>
    <cellStyle name="Good" xfId="21" builtinId="26" customBuiltin="1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17" builtinId="5" customBuiltin="1"/>
    <cellStyle name="Sem Entrada Contactados" xfId="10"/>
    <cellStyle name="Sem Entrada Debate" xfId="12"/>
    <cellStyle name="Sem Entrada Efetuadas" xfId="11"/>
    <cellStyle name="Title" xfId="18" builtinId="15" customBuiltin="1"/>
    <cellStyle name="Total" xfId="32" builtinId="25" customBuiltin="1"/>
    <cellStyle name="Warning Text" xfId="29" builtinId="11" customBuiltin="1"/>
    <cellStyle name="Zebra" xfId="5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rascunho!$AJ$11:$AJ$16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rascunho!$AI$11:$AI$16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rascunho!$AH$11:$AH$16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rascunho!$AG$11:$AG$17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rascunho!$AD$11:$AD$16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rascunho!$Y$11:$Y$16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rascunho!$AD$11:$AD$16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rascunho!$Y$11:$Y$16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rascunho!$AE$11:$AE$16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Perdidas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68FA018A-4F9F-4787-AF2D-5F4D0EC2ABD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9573527-C337-4D6B-BD1D-1E473F5B46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CA964D7-DEE0-4043-ACF2-951F16BC53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rascunho!$Q$13:$Q$15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rascunho!$R$13:$R$15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rascunho!$O$13:$O$15</c15:f>
                <c15:dlblRangeCache>
                  <c:ptCount val="3"/>
                  <c:pt idx="0">
                    <c:v>PERDIDAS 20</c:v>
                  </c:pt>
                  <c:pt idx="1">
                    <c:v>PERDIDAS 15</c:v>
                  </c:pt>
                  <c:pt idx="2">
                    <c:v>PERDIDAS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Não qualificadas</c:v>
          </c:tx>
          <c:marker>
            <c:symbol val="none"/>
          </c:marker>
          <c:dLbls>
            <c:dLbl>
              <c:idx val="0"/>
              <c:layout>
                <c:manualLayout>
                  <c:x val="-8.5601816311283357E-2"/>
                  <c:y val="-9.1380063028979771E-17"/>
                </c:manualLayout>
              </c:layout>
              <c:tx>
                <c:rich>
                  <a:bodyPr/>
                  <a:lstStyle/>
                  <a:p>
                    <a:fld id="{1E39A248-641F-4481-84A1-C29753359BA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rascunho!$V$13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rascunho!$W$13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rascunho!$T$13</c15:f>
                <c15:dlblRangeCache>
                  <c:ptCount val="1"/>
                  <c:pt idx="0">
                    <c:v>NÃO QUALIFICADAS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Ponto Efetuadas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B70F3DF6-900D-4F5C-8A0D-E0D81925D15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rascunho!$L$17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rascunho!$M$17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rascunho!$K$17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Percentagens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39BC571A-D164-49FA-88DE-B63DA709FBC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FE52B71-FDF4-41A0-89A9-5DE2799546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B5FC883-5EED-4CB5-BA43-EAD3A0D12F6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F82A20B-8F5B-404B-BDD1-6049FA31B8A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rascunho!$G$13:$G$16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rascunho!$H$13:$H$16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rascunho!$E$13:$E$16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Totais da Fase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E5793034-889B-4560-937E-76C384E4EB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B3E7CE9-25D6-4EEB-8AFD-E2E3F4C82E4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52D4C03-54AD-422B-8263-B7E608E1AB7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7941AF3-58F2-4B1B-81E8-8612B2DE9F8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rascunho!$L$13:$L$16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rascunho!$M$13:$M$16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rascunho!$J$13:$J$16</c15:f>
                <c15:dlblRangeCache>
                  <c:ptCount val="4"/>
                  <c:pt idx="0">
                    <c:v>IDENTIFICAÇÃO 250</c:v>
                  </c:pt>
                  <c:pt idx="1">
                    <c:v>CONTACTADOS 150</c:v>
                  </c:pt>
                  <c:pt idx="2">
                    <c:v>DEBATE 100</c:v>
                  </c:pt>
                  <c:pt idx="3">
                    <c:v>EFETUADAS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15</xdr:col>
      <xdr:colOff>609600</xdr:colOff>
      <xdr:row>14</xdr:row>
      <xdr:rowOff>85724</xdr:rowOff>
    </xdr:to>
    <xdr:graphicFrame macro="">
      <xdr:nvGraphicFramePr>
        <xdr:cNvPr id="3" name="Funil de Vendas" descr="Gráfico de funil de vendas a mostrar as fases de vendas e os dados correspondent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5</xdr:col>
      <xdr:colOff>0</xdr:colOff>
      <xdr:row>10</xdr:row>
      <xdr:rowOff>200025</xdr:rowOff>
    </xdr:to>
    <xdr:grpSp>
      <xdr:nvGrpSpPr>
        <xdr:cNvPr id="6" name="Sugestão" descr="introduza os seus valores nas células acima para atualizar o gráfico de funil de vendas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1" y="3619501"/>
          <a:ext cx="5495924" cy="638174"/>
          <a:chOff x="323851" y="3762376"/>
          <a:chExt cx="3609974" cy="457200"/>
        </a:xfrm>
      </xdr:grpSpPr>
      <xdr:sp macro="" textlink="">
        <xdr:nvSpPr>
          <xdr:cNvPr id="2" name="Retângulo 1" descr="Texto de sugestão entre parênteses retos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Retângulo 3" descr="Texto de sugestã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Retângulo 4" descr="Texto de sugestã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pt-pt" sz="1100" b="1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SUGESTÃO</a:t>
            </a:r>
            <a:r>
              <a:rPr lang="pt-pt" sz="1100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: introduza os seus valores nas células acima para atualizar o gráfico de funil de vendas.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P14"/>
  <sheetViews>
    <sheetView showGridLines="0" tabSelected="1" zoomScaleNormal="100" workbookViewId="0"/>
  </sheetViews>
  <sheetFormatPr defaultRowHeight="18.75" customHeight="1" x14ac:dyDescent="0.3"/>
  <cols>
    <col min="1" max="1" width="4.25" customWidth="1"/>
    <col min="2" max="2" width="15.625" customWidth="1"/>
    <col min="3" max="3" width="25.875" customWidth="1"/>
    <col min="4" max="4" width="10.375" customWidth="1"/>
    <col min="5" max="5" width="20.25" customWidth="1"/>
    <col min="6" max="6" width="13.625" customWidth="1"/>
    <col min="16" max="16" width="9" customWidth="1"/>
  </cols>
  <sheetData>
    <row r="1" spans="2:16" ht="104.25" customHeight="1" x14ac:dyDescent="0.6">
      <c r="B1" s="23" t="s">
        <v>29</v>
      </c>
      <c r="C1" s="23"/>
      <c r="D1" s="23"/>
      <c r="E1" s="23"/>
      <c r="F1" s="22" t="s">
        <v>9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65.25" customHeight="1" x14ac:dyDescent="0.3">
      <c r="B2" s="24" t="s">
        <v>30</v>
      </c>
      <c r="C2" s="24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8.75" customHeight="1" x14ac:dyDescent="0.3">
      <c r="B3" s="9" t="s">
        <v>0</v>
      </c>
      <c r="C3" s="16" t="s">
        <v>6</v>
      </c>
      <c r="D3" s="16" t="s">
        <v>7</v>
      </c>
      <c r="E3" s="16" t="s">
        <v>8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18.75" customHeight="1" x14ac:dyDescent="0.3">
      <c r="B4" s="12" t="s">
        <v>1</v>
      </c>
      <c r="C4" s="17">
        <v>250</v>
      </c>
      <c r="D4" s="17">
        <v>20</v>
      </c>
      <c r="E4" s="19">
        <v>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18.75" customHeight="1" x14ac:dyDescent="0.3">
      <c r="B5" s="10" t="s">
        <v>2</v>
      </c>
      <c r="C5" s="18">
        <v>150</v>
      </c>
      <c r="D5" s="18">
        <v>15</v>
      </c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18.75" customHeight="1" x14ac:dyDescent="0.3">
      <c r="B6" s="13" t="s">
        <v>3</v>
      </c>
      <c r="C6" s="4">
        <v>100</v>
      </c>
      <c r="D6" s="4">
        <v>35</v>
      </c>
      <c r="E6" s="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18.75" customHeight="1" x14ac:dyDescent="0.3">
      <c r="B7" s="11" t="s">
        <v>4</v>
      </c>
      <c r="C7" s="6">
        <v>15</v>
      </c>
      <c r="D7" s="7"/>
      <c r="E7" s="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18.75" customHeight="1" thickBot="1" x14ac:dyDescent="0.35"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8.75" customHeight="1" thickTop="1" x14ac:dyDescent="0.3">
      <c r="B9" s="20" t="s">
        <v>5</v>
      </c>
      <c r="C9" s="20"/>
      <c r="D9" s="20"/>
      <c r="E9" s="2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8.75" customHeight="1" x14ac:dyDescent="0.3"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18.75" customHeight="1" x14ac:dyDescent="0.3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18.75" customHeight="1" x14ac:dyDescent="0.3"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16" ht="18.75" customHeight="1" x14ac:dyDescent="0.3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2:16" ht="18.75" customHeight="1" x14ac:dyDescent="0.3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mergeCells count="4">
    <mergeCell ref="B9:E10"/>
    <mergeCell ref="F1:P14"/>
    <mergeCell ref="B1:E1"/>
    <mergeCell ref="B2:E2"/>
  </mergeCells>
  <dataValidations xWindow="34" yWindow="315" count="7">
    <dataValidation allowBlank="1" showInputMessage="1" showErrorMessage="1" prompt="Crie um gráfico de funil de vendas nesta folha de cálculo Vendas em Curso. Introduza os detalhes nas células B4 à E7. O gráfico é atualizado automaticamente na célula F1" sqref="A1"/>
    <dataValidation allowBlank="1" showInputMessage="1" showErrorMessage="1" prompt="O título desta folha de cálculo está nesta célula" sqref="B1:E1"/>
    <dataValidation allowBlank="1" showInputMessage="1" showErrorMessage="1" prompt="O subtítulo desta folha de cálculo está nesta célula. Personalize as fases de vendas e introduza os detalhes nas células abaixo para atualizar o gráfico de funil de vendas à direita" sqref="B2:E2"/>
    <dataValidation allowBlank="1" showInputMessage="1" showErrorMessage="1" prompt="Personalize ou introduza novas fases nesta coluna, abaixo deste cabeçalho" sqref="B3"/>
    <dataValidation allowBlank="1" showInputMessage="1" showErrorMessage="1" prompt="Introduza os Potenciais Interessados nesta coluna, abaixo deste cabeçalho" sqref="C3"/>
    <dataValidation allowBlank="1" showInputMessage="1" showErrorMessage="1" prompt="Introduza as oportunidades de venda Perdidas nesta coluna, abaixo deste cabeçalho" sqref="D3"/>
    <dataValidation allowBlank="1" showInputMessage="1" showErrorMessage="1" prompt="Introduza as vendas Não Qualificadas nesta coluna, abaixo deste cabeçalho" sqref="E3"/>
  </dataValidations>
  <printOptions horizontalCentered="1" verticalCentered="1"/>
  <pageMargins left="0.45" right="0.45" top="0.75" bottom="0.75" header="0.3" footer="0.3"/>
  <pageSetup paperSize="9" scale="78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>
      <selection activeCell="A2" sqref="A2"/>
    </sheetView>
  </sheetViews>
  <sheetFormatPr defaultRowHeight="16.5" x14ac:dyDescent="0.3"/>
  <cols>
    <col min="2" max="2" width="16" bestFit="1" customWidth="1"/>
    <col min="5" max="5" width="17.75" customWidth="1"/>
    <col min="6" max="6" width="9" customWidth="1"/>
    <col min="9" max="9" width="6.25" customWidth="1"/>
    <col min="10" max="10" width="19.125" bestFit="1" customWidth="1"/>
    <col min="11" max="11" width="9" customWidth="1"/>
    <col min="12" max="13" width="9.25" customWidth="1"/>
    <col min="14" max="14" width="6.25" customWidth="1"/>
    <col min="15" max="15" width="17.75" customWidth="1"/>
    <col min="16" max="16" width="9.25" customWidth="1"/>
    <col min="17" max="17" width="9" customWidth="1"/>
    <col min="19" max="19" width="6.25" customWidth="1"/>
    <col min="20" max="20" width="21.5" bestFit="1" customWidth="1"/>
    <col min="21" max="22" width="9" customWidth="1"/>
    <col min="28" max="28" width="15.5" bestFit="1" customWidth="1"/>
    <col min="29" max="29" width="16.375" customWidth="1"/>
  </cols>
  <sheetData>
    <row r="1" spans="1:36" x14ac:dyDescent="0.3">
      <c r="A1" t="s">
        <v>10</v>
      </c>
    </row>
    <row r="7" spans="1:36" x14ac:dyDescent="0.3">
      <c r="B7" t="s">
        <v>11</v>
      </c>
      <c r="C7">
        <f>AVERAGE(AD13:AE13)</f>
        <v>183</v>
      </c>
    </row>
    <row r="9" spans="1:36" x14ac:dyDescent="0.3">
      <c r="AD9">
        <f>AA12/2+8+50</f>
        <v>183</v>
      </c>
    </row>
    <row r="10" spans="1:36" x14ac:dyDescent="0.3">
      <c r="E10" s="14" t="s">
        <v>16</v>
      </c>
      <c r="F10" s="14"/>
      <c r="G10" s="14"/>
      <c r="H10" s="14"/>
      <c r="J10" s="14" t="s">
        <v>21</v>
      </c>
      <c r="K10" s="14"/>
      <c r="L10" s="14"/>
      <c r="M10" s="14"/>
      <c r="O10" s="14" t="s">
        <v>22</v>
      </c>
      <c r="P10" s="14"/>
      <c r="Q10" s="14"/>
      <c r="R10" s="14"/>
      <c r="T10" s="14" t="s">
        <v>23</v>
      </c>
      <c r="U10" s="14"/>
      <c r="V10" s="14"/>
      <c r="W10" s="14"/>
      <c r="Y10" s="14" t="s">
        <v>24</v>
      </c>
    </row>
    <row r="11" spans="1:36" x14ac:dyDescent="0.3">
      <c r="B11" t="s">
        <v>12</v>
      </c>
      <c r="C11" s="1" t="s">
        <v>15</v>
      </c>
      <c r="E11" t="s">
        <v>17</v>
      </c>
      <c r="G11" s="1">
        <v>0.45</v>
      </c>
      <c r="H11" s="1">
        <f>3.85%*C7</f>
        <v>7.0454999999999997</v>
      </c>
      <c r="J11" t="s">
        <v>17</v>
      </c>
      <c r="L11" s="1">
        <v>0.45</v>
      </c>
      <c r="M11" s="1">
        <f>-3.85%*C7</f>
        <v>-7.0454999999999997</v>
      </c>
      <c r="O11" t="s">
        <v>17</v>
      </c>
      <c r="Q11" s="1">
        <v>0.45</v>
      </c>
      <c r="R11" s="1">
        <f>-19.2%*C7</f>
        <v>-35.136000000000003</v>
      </c>
      <c r="T11" t="s">
        <v>17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3">
      <c r="B12" t="s">
        <v>13</v>
      </c>
      <c r="E12" s="1" t="s">
        <v>18</v>
      </c>
      <c r="F12" s="1" t="s">
        <v>19</v>
      </c>
      <c r="G12" s="1" t="s">
        <v>15</v>
      </c>
      <c r="H12" s="1" t="s">
        <v>20</v>
      </c>
      <c r="J12" s="1" t="s">
        <v>18</v>
      </c>
      <c r="K12" s="1" t="s">
        <v>19</v>
      </c>
      <c r="L12" s="1" t="s">
        <v>15</v>
      </c>
      <c r="M12" s="1" t="s">
        <v>20</v>
      </c>
      <c r="O12" s="1" t="s">
        <v>18</v>
      </c>
      <c r="P12" s="1" t="s">
        <v>19</v>
      </c>
      <c r="Q12" s="1" t="s">
        <v>15</v>
      </c>
      <c r="R12" s="1" t="s">
        <v>20</v>
      </c>
      <c r="T12" s="1" t="s">
        <v>18</v>
      </c>
      <c r="U12" s="1" t="s">
        <v>19</v>
      </c>
      <c r="V12" s="1" t="s">
        <v>15</v>
      </c>
      <c r="W12" s="1" t="s">
        <v>20</v>
      </c>
      <c r="Y12">
        <v>2</v>
      </c>
      <c r="AA12">
        <f>K13</f>
        <v>250</v>
      </c>
      <c r="AB12" t="s">
        <v>1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3">
      <c r="B13" t="s">
        <v>1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IDENTIFICAÇÃO 250</v>
      </c>
      <c r="K13" s="15">
        <f>'Funil de Vendas da Campanha'!C4</f>
        <v>250</v>
      </c>
      <c r="L13" s="1">
        <f>$C13+L$11</f>
        <v>2.4500000000000002</v>
      </c>
      <c r="M13" s="1">
        <f>$C$7+$M$11</f>
        <v>175.9545</v>
      </c>
      <c r="O13" s="1" t="str">
        <f>"PERDIDAS " &amp; P13</f>
        <v>PERDIDAS 20</v>
      </c>
      <c r="P13" s="15">
        <f>'Funil de Vendas da Campanha'!D4</f>
        <v>20</v>
      </c>
      <c r="Q13" s="1">
        <f>$C13+Q$11</f>
        <v>2.4500000000000002</v>
      </c>
      <c r="R13" s="1">
        <f>$C$7+$R$11</f>
        <v>147.864</v>
      </c>
      <c r="T13" s="1" t="str">
        <f>"NÃO QUALIFICADAS "&amp;U13</f>
        <v>NÃO QUALIFICADAS 9</v>
      </c>
      <c r="U13" s="15">
        <f>'Funil de Vendas da Campanha'!E4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25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3">
      <c r="B14" t="s">
        <v>2</v>
      </c>
      <c r="C14">
        <v>3</v>
      </c>
      <c r="E14" s="2">
        <f>F14</f>
        <v>0.6</v>
      </c>
      <c r="F14" s="2">
        <f>'Funil de Vendas da Campanha'!C5/'Funil de Vendas da Campanha'!$C$4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CONTACTADOS 150</v>
      </c>
      <c r="K14" s="15">
        <f>'Funil de Vendas da Campanha'!C5</f>
        <v>150</v>
      </c>
      <c r="L14" s="1">
        <f>$C14+L$11</f>
        <v>3.45</v>
      </c>
      <c r="M14" s="1">
        <f>$C$7+$M$11</f>
        <v>175.9545</v>
      </c>
      <c r="O14" s="1" t="str">
        <f>"PERDIDAS " &amp; P14</f>
        <v>PERDIDAS 15</v>
      </c>
      <c r="P14" s="15">
        <f>'Funil de Vendas da Campanha'!D5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26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3">
      <c r="B15" t="s">
        <v>3</v>
      </c>
      <c r="C15">
        <v>4</v>
      </c>
      <c r="E15" s="2">
        <f>F15</f>
        <v>0.4</v>
      </c>
      <c r="F15" s="2">
        <f>'Funil de Vendas da Campanha'!C6/'Funil de Vendas da Campanha'!$C$4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DEBATE 100</v>
      </c>
      <c r="K15" s="15">
        <f>'Funil de Vendas da Campanha'!C6</f>
        <v>100</v>
      </c>
      <c r="L15" s="1">
        <f>$C15+L$11</f>
        <v>4.45</v>
      </c>
      <c r="M15" s="1">
        <f>$C$7+$M$11</f>
        <v>175.9545</v>
      </c>
      <c r="O15" s="1" t="str">
        <f>"PERDIDAS " &amp; P15</f>
        <v>PERDIDAS 35</v>
      </c>
      <c r="P15" s="15">
        <f>'Funil de Vendas da Campanha'!D6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27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3">
      <c r="B16" t="s">
        <v>4</v>
      </c>
      <c r="C16">
        <v>5</v>
      </c>
      <c r="E16" s="2">
        <f>F16</f>
        <v>0.06</v>
      </c>
      <c r="F16" s="2">
        <f>'Funil de Vendas da Campanha'!C7/'Funil de Vendas da Campanha'!$C$4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EFETUADAS</v>
      </c>
      <c r="K16" s="15">
        <f>'Funil de Vendas da Campanha'!C7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28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3">
      <c r="B17" t="s">
        <v>14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Funil de Vendas da Campanha</vt:lpstr>
      <vt:lpstr>rascunho</vt:lpstr>
      <vt:lpstr>RegiãoDeTítulo1..E7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2018-06-01T09:47:28Z</dcterms:created>
  <dcterms:modified xsi:type="dcterms:W3CDTF">2018-06-01T09:47:28Z</dcterms:modified>
</cp:coreProperties>
</file>