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33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2142F28A-4DEA-4EDA-90E0-F45C48FCA3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umo do orçamento" sheetId="1" r:id="rId1"/>
    <sheet name="Renda mensal" sheetId="5" r:id="rId2"/>
    <sheet name="Despesas mensais" sheetId="3" r:id="rId3"/>
    <sheet name="Despesas do semestre" sheetId="4" r:id="rId4"/>
  </sheets>
  <definedNames>
    <definedName name="DespesasDoSemestre_Total">DespesasDoSemestre[[#Totals],[POR MÊS]]</definedName>
    <definedName name="DespesasLíquidasMensais">'Resumo do orçamento'!$C$10</definedName>
    <definedName name="DespesasMensais_Total">DespesasMensais[[#Totals],[VALOR]]</definedName>
    <definedName name="PorcentagemDaRendaGasta">'Resumo do orçamento'!$C$5</definedName>
    <definedName name="_xlnm.Print_Titles" localSheetId="3">'Despesas do semestre'!$5:$5</definedName>
    <definedName name="_xlnm.Print_Titles" localSheetId="2">'Despesas mensais'!$5:$5</definedName>
    <definedName name="_xlnm.Print_Titles" localSheetId="1">'Renda mensal'!$5:$5</definedName>
    <definedName name="RegiãoDoTítuloDaLinha1..B3">'Resumo do orçamento'!$C$3</definedName>
    <definedName name="RegiãoDoTítuloDaLinha2..B6">'Resumo do orçamento'!$C$7</definedName>
    <definedName name="RegiãoDoTítuloDaLinha3..B8">'Resumo do orçamento'!$C$9</definedName>
    <definedName name="RegiãoDoTítuloDaLinha4..B10">'Resumo do orçamento'!$C$11</definedName>
    <definedName name="RendaLíquidaMensal">'Resumo do orçamento'!$C$8</definedName>
    <definedName name="RendaMensal_Total">RendaMensal[[#Totals],[VALOR]]</definedName>
    <definedName name="Saldo">'Resumo do orçamento'!$C$12</definedName>
    <definedName name="Título_Da_Pasta_De_Trabalho">'Resumo do orçamento'!$C$2</definedName>
    <definedName name="Título2" localSheetId="1">RendaMensal[[#Headers],[ITEM]]</definedName>
    <definedName name="Título3">DespesasMensais[[#Headers],[ITEM]]</definedName>
    <definedName name="Título4">DespesasDoSemestre[[#Headers],[ITEM]]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D10" i="5"/>
  <c r="C2" i="5"/>
  <c r="E7" i="4" l="1"/>
  <c r="E8" i="4"/>
  <c r="E9" i="4"/>
  <c r="E10" i="4"/>
  <c r="E11" i="4"/>
  <c r="E6" i="4"/>
  <c r="E12" i="4" s="1"/>
  <c r="C2" i="4" l="1"/>
  <c r="C2" i="3"/>
  <c r="D17" i="3" l="1"/>
  <c r="C10" i="1" l="1"/>
  <c r="E5" i="1" s="1"/>
  <c r="C8" i="1"/>
  <c r="C5" i="1" l="1"/>
  <c r="C12" i="1"/>
</calcChain>
</file>

<file path=xl/sharedStrings.xml><?xml version="1.0" encoding="utf-8"?>
<sst xmlns="http://schemas.openxmlformats.org/spreadsheetml/2006/main" count="40" uniqueCount="34">
  <si>
    <t>meu orçamento universitário</t>
  </si>
  <si>
    <t>PORCENTAGEM DA RENDA GASTA</t>
  </si>
  <si>
    <t>despesas líquidas mensais</t>
  </si>
  <si>
    <t>saldo</t>
  </si>
  <si>
    <t>RENDA MENSAL</t>
  </si>
  <si>
    <t>ITEM</t>
  </si>
  <si>
    <t>rendimento fixo</t>
  </si>
  <si>
    <t>assistência financeira</t>
  </si>
  <si>
    <t>empréstimos</t>
  </si>
  <si>
    <t>outros rendimentos</t>
  </si>
  <si>
    <t>TOTAL</t>
  </si>
  <si>
    <t>VALOR</t>
  </si>
  <si>
    <t>DESPESAS MENSAIS</t>
  </si>
  <si>
    <t>aluguel</t>
  </si>
  <si>
    <t>utilidades</t>
  </si>
  <si>
    <t>celular</t>
  </si>
  <si>
    <t>Supermercado</t>
  </si>
  <si>
    <t>despesas com automóvel</t>
  </si>
  <si>
    <t>financiamento estudantil</t>
  </si>
  <si>
    <t>cartões de crédito</t>
  </si>
  <si>
    <t>seguro</t>
  </si>
  <si>
    <t>cortes de cabelo</t>
  </si>
  <si>
    <t>entretenimento</t>
  </si>
  <si>
    <t>diversos</t>
  </si>
  <si>
    <t>DESPESAS DO SEMESTRE *</t>
  </si>
  <si>
    <t>mensalidade escolar</t>
  </si>
  <si>
    <t>taxas de laboratório</t>
  </si>
  <si>
    <t>livros</t>
  </si>
  <si>
    <t>Depósitos</t>
  </si>
  <si>
    <t>transporte</t>
  </si>
  <si>
    <t>outras taxas</t>
  </si>
  <si>
    <t>* com base em um semestre de quatro meses</t>
  </si>
  <si>
    <t>POR MÊS</t>
  </si>
  <si>
    <t>renda líquida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</si>
</sst>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R$&quot;\ #,##0;\-&quot;R$&quot;\ #,##0"/>
    <numFmt numFmtId="165" formatCode="&quot;R$&quot;\ #,##0"/>
    <numFmt numFmtId="166" formatCode="&quot;R$&quot;\ #,##0;[Red]&quot;R$&quot;\ #,##0"/>
  </numFmts>
  <fonts count="42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40"/>
      <name val="Century Gothic"/>
      <family val="2"/>
      <scheme val="major"/>
    </font>
    <font>
      <sz val="28"/>
      <name val="Century Gothic"/>
      <family val="2"/>
      <scheme val="minor"/>
    </font>
    <font>
      <sz val="36"/>
      <name val="Century Gothic"/>
      <family val="2"/>
      <scheme val="major"/>
    </font>
    <font>
      <sz val="18"/>
      <name val="Century Gothic"/>
      <family val="2"/>
      <scheme val="minor"/>
    </font>
    <font>
      <b/>
      <sz val="11"/>
      <color theme="0" tint="-0.14996795556505021"/>
      <name val="Century Gothic"/>
      <family val="1"/>
      <scheme val="minor"/>
    </font>
    <font>
      <sz val="18"/>
      <name val="Century Gothic"/>
      <family val="1"/>
      <scheme val="minor"/>
    </font>
    <font>
      <sz val="11"/>
      <color theme="0" tint="-0.14996795556505021"/>
      <name val="Century Gothic"/>
      <family val="1"/>
      <scheme val="minor"/>
    </font>
    <font>
      <sz val="14"/>
      <color theme="1"/>
      <name val="Century Gothic"/>
      <family val="2"/>
      <scheme val="minor"/>
    </font>
    <font>
      <sz val="12"/>
      <name val="Century Gothic (Body)"/>
    </font>
    <font>
      <strike/>
      <sz val="11"/>
      <name val="Century Gothic"/>
      <family val="2"/>
      <scheme val="minor"/>
    </font>
    <font>
      <sz val="11"/>
      <name val="Century Gothic (Body)"/>
    </font>
    <font>
      <sz val="40"/>
      <name val="Century Gothic (Body)"/>
    </font>
    <font>
      <sz val="18"/>
      <name val="Century Gothic (Body)"/>
    </font>
    <font>
      <b/>
      <sz val="12"/>
      <name val="Century Gothic (Body)"/>
    </font>
    <font>
      <b/>
      <sz val="36"/>
      <color theme="9" tint="-0.24994659260841701"/>
      <name val="Century Gothic"/>
      <family val="2"/>
      <scheme val="major"/>
    </font>
    <font>
      <sz val="28"/>
      <color theme="9" tint="-0.24994659260841701"/>
      <name val="Century Gothic"/>
      <family val="2"/>
      <scheme val="minor"/>
    </font>
    <font>
      <b/>
      <sz val="36"/>
      <color theme="9" tint="-0.24994659260841701"/>
      <name val="Century Gothic"/>
      <family val="1"/>
      <scheme val="minor"/>
    </font>
    <font>
      <b/>
      <sz val="11"/>
      <color theme="9" tint="-0.24994659260841701"/>
      <name val="Century Gothic"/>
      <family val="1"/>
      <scheme val="minor"/>
    </font>
    <font>
      <b/>
      <sz val="14"/>
      <color theme="9" tint="-0.24994659260841701"/>
      <name val="Century Gothic"/>
      <family val="2"/>
      <scheme val="minor"/>
    </font>
    <font>
      <b/>
      <sz val="14"/>
      <color theme="9" tint="-0.24994659260841701"/>
      <name val="Century Gothic"/>
      <family val="2"/>
      <scheme val="major"/>
    </font>
    <font>
      <b/>
      <sz val="36"/>
      <color theme="9" tint="-0.24994659260841701"/>
      <name val="Century Gothic"/>
      <family val="1"/>
      <scheme val="major"/>
    </font>
    <font>
      <b/>
      <sz val="14"/>
      <color theme="9" tint="-0.24994659260841701"/>
      <name val="Century Gothic"/>
      <family val="1"/>
      <scheme val="major"/>
    </font>
    <font>
      <sz val="12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2" borderId="0">
      <alignment vertical="center" wrapText="1"/>
    </xf>
    <xf numFmtId="165" fontId="8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4" fillId="0" borderId="0" applyFill="0">
      <alignment vertical="center"/>
    </xf>
    <xf numFmtId="0" fontId="5" fillId="0" borderId="0" applyFill="0"/>
    <xf numFmtId="0" fontId="5" fillId="0" borderId="0" applyFill="0">
      <alignment vertical="center"/>
    </xf>
    <xf numFmtId="0" fontId="6" fillId="0" borderId="1" applyNumberFormat="0" applyFont="0" applyFill="0" applyAlignment="0"/>
    <xf numFmtId="0" fontId="7" fillId="0" borderId="0" applyNumberFormat="0" applyFill="0">
      <alignment vertical="center"/>
    </xf>
    <xf numFmtId="0" fontId="1" fillId="0" borderId="0" applyNumberFormat="0" applyFill="0" applyBorder="0" applyAlignment="0"/>
    <xf numFmtId="166" fontId="2" fillId="2" borderId="0">
      <alignment horizontal="left" vertical="top"/>
    </xf>
    <xf numFmtId="164" fontId="2" fillId="2" borderId="0" applyBorder="0" applyProtection="0">
      <alignment horizontal="left"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7" applyNumberFormat="0" applyAlignment="0" applyProtection="0"/>
    <xf numFmtId="0" fontId="39" fillId="0" borderId="8" applyNumberFormat="0" applyFill="0" applyAlignment="0" applyProtection="0"/>
    <xf numFmtId="0" fontId="40" fillId="9" borderId="9" applyNumberFormat="0" applyAlignment="0" applyProtection="0"/>
    <xf numFmtId="0" fontId="4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2">
    <xf numFmtId="0" fontId="0" fillId="2" borderId="0" xfId="0">
      <alignment vertical="center" wrapText="1"/>
    </xf>
    <xf numFmtId="0" fontId="9" fillId="0" borderId="0" xfId="0" applyFont="1" applyFill="1">
      <alignment vertical="center" wrapText="1"/>
    </xf>
    <xf numFmtId="0" fontId="8" fillId="0" borderId="0" xfId="0" applyFont="1" applyFill="1">
      <alignment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2"/>
    </xf>
    <xf numFmtId="0" fontId="8" fillId="0" borderId="0" xfId="0" applyFont="1" applyFill="1" applyAlignment="1">
      <alignment horizontal="right" vertical="center" wrapText="1" indent="2"/>
    </xf>
    <xf numFmtId="0" fontId="9" fillId="0" borderId="0" xfId="0" applyFont="1" applyFill="1" applyAlignment="1">
      <alignment horizontal="left" vertical="center" wrapText="1" indent="2"/>
    </xf>
    <xf numFmtId="0" fontId="19" fillId="0" borderId="0" xfId="0" applyFont="1" applyFill="1">
      <alignment vertical="center" wrapText="1"/>
    </xf>
    <xf numFmtId="0" fontId="9" fillId="3" borderId="0" xfId="0" applyFont="1" applyFill="1">
      <alignment vertical="center" wrapText="1"/>
    </xf>
    <xf numFmtId="0" fontId="3" fillId="3" borderId="0" xfId="8" applyNumberFormat="1" applyFont="1" applyFill="1" applyAlignment="1">
      <alignment vertical="center" wrapText="1"/>
    </xf>
    <xf numFmtId="0" fontId="13" fillId="3" borderId="0" xfId="4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7" fillId="3" borderId="0" xfId="4" applyFont="1" applyFill="1" applyAlignment="1">
      <alignment horizontal="left" indent="2"/>
    </xf>
    <xf numFmtId="0" fontId="9" fillId="3" borderId="0" xfId="0" applyFont="1" applyFill="1" applyAlignment="1">
      <alignment horizontal="left" vertical="center" wrapText="1" indent="2"/>
    </xf>
    <xf numFmtId="0" fontId="8" fillId="3" borderId="0" xfId="0" applyFont="1" applyFill="1">
      <alignment vertical="center" wrapText="1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 indent="3"/>
    </xf>
    <xf numFmtId="0" fontId="8" fillId="3" borderId="0" xfId="0" applyFont="1" applyFill="1" applyAlignment="1">
      <alignment horizontal="right" vertical="center" wrapText="1" indent="3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0" fillId="3" borderId="0" xfId="0" applyFont="1" applyFill="1">
      <alignment vertical="center" wrapText="1"/>
    </xf>
    <xf numFmtId="0" fontId="18" fillId="3" borderId="0" xfId="0" applyFont="1" applyFill="1" applyAlignment="1">
      <alignment vertical="center"/>
    </xf>
    <xf numFmtId="0" fontId="20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vertical="center"/>
    </xf>
    <xf numFmtId="0" fontId="12" fillId="3" borderId="0" xfId="3" applyFont="1" applyFill="1">
      <alignment vertical="center"/>
    </xf>
    <xf numFmtId="0" fontId="3" fillId="3" borderId="0" xfId="8" applyNumberFormat="1" applyFont="1" applyFill="1" applyBorder="1" applyAlignment="1">
      <alignment vertical="center" wrapText="1"/>
    </xf>
    <xf numFmtId="0" fontId="29" fillId="3" borderId="0" xfId="0" applyFont="1" applyFill="1" applyAlignment="1">
      <alignment horizontal="left" vertical="center" indent="2"/>
    </xf>
    <xf numFmtId="0" fontId="9" fillId="3" borderId="4" xfId="0" applyFont="1" applyFill="1" applyBorder="1">
      <alignment vertical="center" wrapText="1"/>
    </xf>
    <xf numFmtId="0" fontId="3" fillId="3" borderId="4" xfId="8" applyNumberFormat="1" applyFont="1" applyFill="1" applyBorder="1" applyAlignment="1">
      <alignment vertical="center" wrapText="1"/>
    </xf>
    <xf numFmtId="0" fontId="13" fillId="3" borderId="4" xfId="5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22" fillId="3" borderId="4" xfId="5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horizontal="left" vertical="center" wrapText="1" indent="2"/>
    </xf>
    <xf numFmtId="0" fontId="28" fillId="3" borderId="5" xfId="0" applyFont="1" applyFill="1" applyBorder="1" applyAlignment="1">
      <alignment horizontal="righ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0" fillId="3" borderId="4" xfId="0" applyFill="1" applyBorder="1" applyAlignment="1">
      <alignment horizontal="center" vertical="top" wrapText="1"/>
    </xf>
    <xf numFmtId="0" fontId="31" fillId="3" borderId="5" xfId="0" applyFont="1" applyFill="1" applyBorder="1" applyAlignment="1">
      <alignment horizontal="left" vertical="center" wrapText="1" indent="2"/>
    </xf>
    <xf numFmtId="0" fontId="31" fillId="3" borderId="5" xfId="0" applyFont="1" applyFill="1" applyBorder="1" applyAlignment="1">
      <alignment horizontal="right" vertical="center" wrapText="1" indent="2"/>
    </xf>
    <xf numFmtId="0" fontId="28" fillId="3" borderId="0" xfId="0" applyFont="1" applyFill="1" applyAlignment="1">
      <alignment horizontal="left" vertical="center" wrapText="1" indent="2"/>
    </xf>
    <xf numFmtId="0" fontId="8" fillId="3" borderId="0" xfId="7" applyFont="1" applyFill="1" applyAlignment="1">
      <alignment horizontal="left" vertical="center" indent="2"/>
    </xf>
    <xf numFmtId="0" fontId="8" fillId="3" borderId="0" xfId="7" applyFont="1" applyFill="1">
      <alignment vertical="center"/>
    </xf>
    <xf numFmtId="0" fontId="8" fillId="3" borderId="0" xfId="0" applyFont="1" applyFill="1" applyAlignment="1">
      <alignment vertical="center"/>
    </xf>
    <xf numFmtId="0" fontId="29" fillId="3" borderId="5" xfId="0" applyFont="1" applyFill="1" applyBorder="1" applyAlignment="1">
      <alignment horizontal="left" vertical="center" wrapText="1" indent="3"/>
    </xf>
    <xf numFmtId="0" fontId="29" fillId="3" borderId="5" xfId="0" applyFont="1" applyFill="1" applyBorder="1" applyAlignment="1">
      <alignment horizontal="right" vertical="center" wrapText="1" indent="3"/>
    </xf>
    <xf numFmtId="0" fontId="32" fillId="3" borderId="5" xfId="0" applyFont="1" applyFill="1" applyBorder="1" applyAlignment="1">
      <alignment horizontal="left" vertical="center" wrapText="1" indent="3"/>
    </xf>
    <xf numFmtId="0" fontId="28" fillId="3" borderId="0" xfId="0" applyFont="1" applyFill="1" applyAlignment="1">
      <alignment horizontal="left" vertical="center" indent="3"/>
    </xf>
    <xf numFmtId="164" fontId="11" fillId="3" borderId="0" xfId="10" applyFont="1" applyFill="1" applyAlignment="1">
      <alignment horizontal="left" vertical="center" indent="2"/>
    </xf>
    <xf numFmtId="165" fontId="32" fillId="3" borderId="5" xfId="1" applyFont="1" applyFill="1" applyBorder="1" applyAlignment="1">
      <alignment horizontal="right" vertical="center" indent="3"/>
    </xf>
    <xf numFmtId="165" fontId="28" fillId="3" borderId="0" xfId="0" applyNumberFormat="1" applyFont="1" applyFill="1" applyAlignment="1">
      <alignment horizontal="right" vertical="center" indent="3"/>
    </xf>
    <xf numFmtId="165" fontId="8" fillId="3" borderId="5" xfId="1" applyFont="1" applyFill="1" applyBorder="1" applyAlignment="1">
      <alignment horizontal="right" vertical="center" indent="2"/>
    </xf>
    <xf numFmtId="165" fontId="29" fillId="3" borderId="0" xfId="0" applyNumberFormat="1" applyFont="1" applyFill="1" applyAlignment="1">
      <alignment horizontal="right" vertical="center" indent="2"/>
    </xf>
    <xf numFmtId="165" fontId="28" fillId="3" borderId="0" xfId="0" applyNumberFormat="1" applyFont="1" applyFill="1" applyAlignment="1">
      <alignment horizontal="right" vertical="center" indent="2"/>
    </xf>
    <xf numFmtId="165" fontId="20" fillId="3" borderId="0" xfId="0" applyNumberFormat="1" applyFont="1" applyFill="1" applyAlignment="1">
      <alignment horizontal="right" vertical="center" indent="1"/>
    </xf>
    <xf numFmtId="0" fontId="8" fillId="3" borderId="4" xfId="6" applyFont="1" applyFill="1" applyBorder="1" applyAlignment="1">
      <alignment horizontal="left" vertical="center" wrapText="1" indent="2"/>
    </xf>
    <xf numFmtId="0" fontId="24" fillId="3" borderId="0" xfId="3" applyFont="1" applyFill="1" applyAlignment="1">
      <alignment horizontal="center" vertical="center"/>
    </xf>
    <xf numFmtId="9" fontId="25" fillId="3" borderId="0" xfId="2" applyFont="1" applyFill="1" applyBorder="1" applyAlignment="1">
      <alignment horizontal="left" vertical="center" indent="2"/>
    </xf>
    <xf numFmtId="0" fontId="15" fillId="3" borderId="0" xfId="4" applyFont="1" applyFill="1" applyAlignment="1">
      <alignment horizontal="center" vertical="top"/>
    </xf>
    <xf numFmtId="0" fontId="16" fillId="3" borderId="0" xfId="0" applyFont="1" applyFill="1" applyAlignment="1">
      <alignment horizontal="center" vertical="top" wrapText="1"/>
    </xf>
    <xf numFmtId="0" fontId="8" fillId="3" borderId="2" xfId="6" applyFont="1" applyFill="1" applyBorder="1" applyAlignment="1">
      <alignment horizontal="left" vertical="center" wrapText="1" indent="2"/>
    </xf>
    <xf numFmtId="0" fontId="8" fillId="3" borderId="3" xfId="6" applyFont="1" applyFill="1" applyBorder="1" applyAlignment="1">
      <alignment horizontal="left" vertical="center" wrapText="1" indent="2"/>
    </xf>
    <xf numFmtId="0" fontId="26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5" fillId="3" borderId="0" xfId="5" applyFont="1" applyFill="1" applyAlignment="1">
      <alignment horizontal="center" vertical="top"/>
    </xf>
    <xf numFmtId="0" fontId="14" fillId="3" borderId="0" xfId="0" applyFont="1" applyFill="1" applyAlignment="1">
      <alignment horizontal="center" vertical="top" wrapText="1"/>
    </xf>
    <xf numFmtId="0" fontId="24" fillId="3" borderId="0" xfId="0" applyFont="1" applyFill="1" applyAlignment="1">
      <alignment horizontal="center" vertical="center"/>
    </xf>
    <xf numFmtId="0" fontId="13" fillId="3" borderId="0" xfId="5" applyFont="1" applyFill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top" wrapText="1"/>
    </xf>
    <xf numFmtId="165" fontId="20" fillId="3" borderId="0" xfId="1" applyNumberFormat="1" applyFont="1" applyFill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19" builtinId="22" customBuiltin="1"/>
    <cellStyle name="Check Cell" xfId="21" builtinId="23" customBuiltin="1"/>
    <cellStyle name="Comma" xfId="11" builtinId="3" customBuiltin="1"/>
    <cellStyle name="Comma [0]" xfId="12" builtinId="6" customBuiltin="1"/>
    <cellStyle name="Currency" xfId="1" builtinId="4" customBuiltin="1"/>
    <cellStyle name="Currency [0]" xfId="10" builtinId="7" customBuiltin="1"/>
    <cellStyle name="Explanatory Text" xfId="8" builtinId="53" customBuiltin="1"/>
    <cellStyle name="Good" xfId="15" builtinId="26" customBuiltin="1"/>
    <cellStyle name="Heading 1" xfId="4" builtinId="16" customBuiltin="1"/>
    <cellStyle name="Heading 2" xfId="5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  <cellStyle name="Warning Text" xfId="22" builtinId="11" customBuiltin="1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numFmt numFmtId="165" formatCode="&quot;R$&quot;\ #,##0"/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numFmt numFmtId="165" formatCode="&quot;R$&quot;\ #,##0"/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1" indent="2" justifyLastLine="0" shrinkToFit="0" readingOrder="0"/>
    </dxf>
    <dxf>
      <fill>
        <patternFill patternType="solid">
          <fgColor indexed="64"/>
          <bgColor theme="4"/>
        </patternFill>
      </fill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1"/>
        <scheme val="minor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 (Body)"/>
        <scheme val="none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  <protection locked="1" hidden="0"/>
    </dxf>
    <dxf>
      <border>
        <bottom style="thin">
          <color theme="5" tint="0.59996337778862885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1"/>
        <scheme val="major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numFmt numFmtId="165" formatCode="&quot;R$&quot;\ #,##0"/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solid">
          <fgColor indexed="64"/>
          <bgColor theme="4"/>
        </patternFill>
      </fill>
      <alignment horizontal="right" vertical="center" textRotation="0" wrapText="0" indent="2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fill>
        <patternFill patternType="solid">
          <fgColor indexed="64"/>
          <bgColor theme="4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family val="2"/>
      </font>
      <fill>
        <patternFill patternType="solid">
          <fgColor indexed="64"/>
          <bgColor theme="4"/>
        </patternFill>
      </fill>
      <alignment horizontal="left" vertical="center" textRotation="0" indent="2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  <vertical/>
        <horizontal style="thin">
          <color theme="6"/>
        </horizontal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  <protection locked="1" hidden="0"/>
    </dxf>
    <dxf>
      <border>
        <bottom style="thin">
          <color theme="5" tint="0.59996337778862885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fill>
        <patternFill patternType="solid">
          <fgColor indexed="64"/>
          <bgColor theme="4"/>
        </patternFill>
      </fill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numFmt numFmtId="165" formatCode="&quot;R$&quot;\ #,##0"/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fill>
        <patternFill patternType="solid">
          <fgColor indexed="64"/>
          <bgColor theme="4"/>
        </patternFill>
      </fill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6"/>
        </top>
        <bottom style="thin">
          <color theme="6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  <fill>
        <patternFill patternType="solid">
          <fgColor indexed="64"/>
          <bgColor theme="4"/>
        </patternFill>
      </fill>
      <border diagonalUp="0" diagonalDown="0" outline="0">
        <left/>
        <right/>
        <top style="thin">
          <color theme="6"/>
        </top>
        <bottom style="thin">
          <color theme="6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1"/>
        <scheme val="minor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family val="2"/>
        <scheme val="none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  <protection locked="1" hidden="0"/>
    </dxf>
    <dxf>
      <border>
        <bottom style="thin">
          <color theme="5" tint="0.79998168889431442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9" tint="-0.24994659260841701"/>
        <name val="Century Gothic"/>
        <family val="2"/>
        <scheme val="major"/>
      </font>
      <fill>
        <patternFill patternType="solid">
          <fgColor indexed="64"/>
          <bgColor theme="4"/>
        </patternFill>
      </fill>
    </dxf>
    <dxf>
      <font>
        <b/>
        <i val="0"/>
        <color theme="9" tint="-0.24994659260841701"/>
      </font>
      <fill>
        <patternFill>
          <bgColor theme="4"/>
        </patternFill>
      </fill>
    </dxf>
    <dxf>
      <font>
        <b/>
        <i val="0"/>
        <color theme="9" tint="-0.24994659260841701"/>
      </font>
      <fill>
        <patternFill>
          <bgColor theme="4"/>
        </patternFill>
      </fill>
    </dxf>
    <dxf>
      <fill>
        <patternFill>
          <fgColor theme="4"/>
          <bgColor theme="4"/>
        </patternFill>
      </fill>
      <border diagonalUp="0" diagonalDown="0">
        <left/>
        <right/>
        <top style="thin">
          <color theme="6"/>
        </top>
        <bottom/>
        <vertical/>
        <horizontal style="thin">
          <color theme="6"/>
        </horizontal>
      </border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2"/>
        </patternFill>
      </fill>
    </dxf>
  </dxfs>
  <tableStyles count="2" defaultTableStyle="TableStyleMedium2" defaultPivotStyle="PivotStyleLight16">
    <tableStyle name="Meu orçamento universitário" pivot="0" count="5" xr9:uid="{00000000-0011-0000-FFFF-FFFF00000000}">
      <tableStyleElement type="wholeTable" dxfId="33"/>
      <tableStyleElement type="headerRow" dxfId="32"/>
      <tableStyleElement type="totalRow" dxfId="31"/>
      <tableStyleElement type="firstRowStripe" dxfId="30"/>
      <tableStyleElement type="secondRowStripe" dxfId="29"/>
    </tableStyle>
    <tableStyle name="meu orçamento universitário 2" pivot="0" count="3" xr9:uid="{592C6453-501B-474B-AA56-85D72DBED149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3438689882075"/>
          <c:y val="4.1705847238409276E-2"/>
          <c:w val="0.82563663793994257"/>
          <c:h val="0.861801927286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85000"/>
                <a:lumOff val="15000"/>
              </a:schemeClr>
            </a:solidFill>
            <a:effectLst/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 w="9525" cap="flat" cmpd="sng" algn="ctr">
                <a:noFill/>
                <a:prstDash val="solid"/>
              </a:ln>
              <a:effectLst/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prstDash val="solid"/>
              </a:ln>
              <a:effectLst/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renda</c:v>
              </c:pt>
              <c:pt idx="1">
                <c:v>despesas</c:v>
              </c:pt>
            </c:strLit>
          </c:cat>
          <c:val>
            <c:numRef>
              <c:f>('Resumo do orçamento'!$C$8,'Resumo do orçamento'!$C$10)</c:f>
              <c:numCache>
                <c:formatCode>"R$"\ #,##0;\-"R$"\ #,##0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R$&quot;\ #,##0;\-&quot;R$&quot;\ #,##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3344"/>
        <c:crosses val="autoZero"/>
        <c:crossBetween val="between"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177800</xdr:colOff>
      <xdr:row>6</xdr:row>
      <xdr:rowOff>304800</xdr:rowOff>
    </xdr:from>
    <xdr:to>
      <xdr:col>8</xdr:col>
      <xdr:colOff>0</xdr:colOff>
      <xdr:row>11</xdr:row>
      <xdr:rowOff>444500</xdr:rowOff>
    </xdr:to>
    <xdr:graphicFrame macro="">
      <xdr:nvGraphicFramePr>
        <xdr:cNvPr id="8" name="Gráfico 7" descr="Gráfico de colunas clusterizado comparando rendas e despesas mensa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ndaMensal" displayName="RendaMensal" ref="C5:D10" totalsRowCount="1" headerRowDxfId="25" dataDxfId="23" totalsRowDxfId="22" headerRowBorderDxfId="24" headerRowCellStyle="Normal">
  <autoFilter ref="C5:D9" xr:uid="{00000000-0009-0000-0100-000001000000}"/>
  <tableColumns count="2">
    <tableColumn id="1" xr3:uid="{00000000-0010-0000-0000-000001000000}" name="ITEM" totalsRowLabel="TOTAL" dataDxfId="21" totalsRowDxfId="20" dataCellStyle="Normal"/>
    <tableColumn id="2" xr3:uid="{00000000-0010-0000-0000-000002000000}" name="VALOR" totalsRowFunction="sum" dataDxfId="19" totalsRowDxfId="18"/>
  </tableColumns>
  <tableStyleInfo name="meu orçamento universitário 2" showFirstColumn="0" showLastColumn="0" showRowStripes="1" showColumnStripes="0"/>
  <extLst>
    <ext xmlns:x14="http://schemas.microsoft.com/office/spreadsheetml/2009/9/main" uri="{504A1905-F514-4f6f-8877-14C23A59335A}">
      <x14:table altTextSummary="Insira os itens e valores de receitas mensais nesta tabela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spesasMensais" displayName="DespesasMensais" ref="C5:D17" totalsRowCount="1" headerRowDxfId="17" dataDxfId="15" totalsRowDxfId="14" headerRowBorderDxfId="16" headerRowCellStyle="Normal">
  <autoFilter ref="C5:D16" xr:uid="{00000000-0009-0000-0100-000002000000}"/>
  <tableColumns count="2">
    <tableColumn id="1" xr3:uid="{00000000-0010-0000-0100-000001000000}" name="ITEM" totalsRowLabel="TOTAL" dataDxfId="13" totalsRowDxfId="12" dataCellStyle="Normal"/>
    <tableColumn id="2" xr3:uid="{00000000-0010-0000-0100-000002000000}" name="VALOR" totalsRowFunction="sum" dataDxfId="11" totalsRowDxfId="10"/>
  </tableColumns>
  <tableStyleInfo name="meu orçamento universitário 2" showFirstColumn="0" showLastColumn="0" showRowStripes="1" showColumnStripes="0"/>
  <extLst>
    <ext xmlns:x14="http://schemas.microsoft.com/office/spreadsheetml/2009/9/main" uri="{504A1905-F514-4f6f-8877-14C23A59335A}">
      <x14:table altTextSummary="Insira os itens e valores de despesas mensais nesta tabela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DespesasDoSemestre" displayName="DespesasDoSemestre" ref="C5:E12" totalsRowCount="1" headerRowDxfId="9" dataDxfId="7" totalsRowDxfId="6" headerRowBorderDxfId="8">
  <autoFilter ref="C5:E11" xr:uid="{00000000-0009-0000-0100-000009000000}"/>
  <tableColumns count="3">
    <tableColumn id="1" xr3:uid="{00000000-0010-0000-0200-000001000000}" name="ITEM" totalsRowLabel="TOTAL" dataDxfId="5" totalsRowDxfId="4" dataCellStyle="Normal"/>
    <tableColumn id="2" xr3:uid="{00000000-0010-0000-0200-000002000000}" name="VALOR" totalsRowFunction="sum" dataDxfId="3" totalsRowDxfId="2"/>
    <tableColumn id="3" xr3:uid="{00000000-0010-0000-0200-000003000000}" name="POR MÊS" totalsRowFunction="sum" dataDxfId="1" totalsRowDxfId="0">
      <calculatedColumnFormula>IFERROR(DespesasDoSemestre[[#This Row],[VALOR]]/4, "")</calculatedColumnFormula>
    </tableColumn>
  </tableColumns>
  <tableStyleInfo name="meu orçamento universitário 2" showFirstColumn="0" showLastColumn="0" showRowStripes="0" showColumnStripes="0"/>
  <extLst>
    <ext xmlns:x14="http://schemas.microsoft.com/office/spreadsheetml/2009/9/main" uri="{504A1905-F514-4f6f-8877-14C23A59335A}">
      <x14:table altTextSummary="Insira os itens e valores de despesas semestrais nesta tabela. O valor mensal é calculado automaticamente"/>
    </ext>
  </extLst>
</table>
</file>

<file path=xl/theme/theme11.xml><?xml version="1.0" encoding="utf-8"?>
<a:theme xmlns:a="http://schemas.openxmlformats.org/drawingml/2006/main" name="Office Theme">
  <a:themeElements>
    <a:clrScheme name="tf16400653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E1F3F3"/>
      </a:accent1>
      <a:accent2>
        <a:srgbClr val="E21306"/>
      </a:accent2>
      <a:accent3>
        <a:srgbClr val="FFB938"/>
      </a:accent3>
      <a:accent4>
        <a:srgbClr val="D898BE"/>
      </a:accent4>
      <a:accent5>
        <a:srgbClr val="AE86DA"/>
      </a:accent5>
      <a:accent6>
        <a:srgbClr val="5D9B6B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33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13"/>
  <sheetViews>
    <sheetView showGridLines="0" tabSelected="1" zoomScaleNormal="100" workbookViewId="0"/>
  </sheetViews>
  <sheetFormatPr defaultColWidth="9" defaultRowHeight="30" customHeight="1"/>
  <cols>
    <col min="1" max="2" width="2.5" style="1" customWidth="1"/>
    <col min="3" max="3" width="25.5" style="6" customWidth="1"/>
    <col min="4" max="4" width="15.5" style="1" customWidth="1"/>
    <col min="5" max="5" width="2.5" style="1" customWidth="1"/>
    <col min="6" max="6" width="60.75" style="1" customWidth="1"/>
    <col min="7" max="8" width="2.5" style="1" customWidth="1"/>
    <col min="9" max="16384" width="9" style="1"/>
  </cols>
  <sheetData>
    <row r="1" spans="2:7" ht="18" customHeight="1"/>
    <row r="2" spans="2:7" ht="85.15" customHeight="1">
      <c r="B2" s="8"/>
      <c r="C2" s="56" t="s">
        <v>0</v>
      </c>
      <c r="D2" s="56"/>
      <c r="E2" s="56"/>
      <c r="F2" s="56"/>
      <c r="G2" s="25"/>
    </row>
    <row r="3" spans="2:7" ht="40.15" customHeight="1">
      <c r="B3" s="8"/>
      <c r="C3" s="58" t="s">
        <v>1</v>
      </c>
      <c r="D3" s="58"/>
      <c r="E3" s="59"/>
      <c r="F3" s="59"/>
      <c r="G3" s="26"/>
    </row>
    <row r="4" spans="2:7" ht="19.899999999999999" customHeight="1">
      <c r="B4" s="8"/>
      <c r="C4" s="10"/>
      <c r="D4" s="10"/>
      <c r="E4" s="11"/>
      <c r="F4" s="11"/>
      <c r="G4" s="26"/>
    </row>
    <row r="5" spans="2:7" ht="40.15" customHeight="1">
      <c r="B5" s="8"/>
      <c r="C5" s="57">
        <f>DespesasLíquidasMensais/RendaLíquidaMensal</f>
        <v>0.64363636363636367</v>
      </c>
      <c r="D5" s="57"/>
      <c r="E5" s="60">
        <f>DespesasLíquidasMensais</f>
        <v>1770</v>
      </c>
      <c r="F5" s="61"/>
      <c r="G5" s="26"/>
    </row>
    <row r="6" spans="2:7" ht="19.899999999999999" customHeight="1">
      <c r="B6" s="8"/>
      <c r="C6" s="55"/>
      <c r="D6" s="55"/>
      <c r="E6" s="28"/>
      <c r="F6" s="29"/>
      <c r="G6" s="26"/>
    </row>
    <row r="7" spans="2:7" ht="40.15" customHeight="1">
      <c r="B7" s="8"/>
      <c r="C7" s="12" t="s">
        <v>33</v>
      </c>
      <c r="D7" s="8"/>
      <c r="E7" s="8"/>
      <c r="F7" s="9"/>
      <c r="G7" s="26"/>
    </row>
    <row r="8" spans="2:7" ht="40.15" customHeight="1">
      <c r="B8" s="8"/>
      <c r="C8" s="48">
        <f>RendaMensal_Total</f>
        <v>2750</v>
      </c>
      <c r="D8" s="8"/>
      <c r="E8" s="8"/>
      <c r="F8" s="9"/>
      <c r="G8" s="26"/>
    </row>
    <row r="9" spans="2:7" ht="40.15" customHeight="1">
      <c r="B9" s="8"/>
      <c r="C9" s="12" t="s">
        <v>2</v>
      </c>
      <c r="D9" s="8"/>
      <c r="E9" s="8"/>
      <c r="F9" s="9"/>
      <c r="G9" s="26"/>
    </row>
    <row r="10" spans="2:7" ht="40.15" customHeight="1">
      <c r="B10" s="8"/>
      <c r="C10" s="48">
        <f>DespesasMensais_Total+DespesasDoSemestre_Total</f>
        <v>1770</v>
      </c>
      <c r="D10" s="8"/>
      <c r="E10" s="8"/>
      <c r="F10" s="9"/>
      <c r="G10" s="26"/>
    </row>
    <row r="11" spans="2:7" ht="40.15" customHeight="1">
      <c r="B11" s="8"/>
      <c r="C11" s="12" t="s">
        <v>3</v>
      </c>
      <c r="D11" s="8"/>
      <c r="E11" s="8"/>
      <c r="F11" s="9"/>
      <c r="G11" s="26"/>
    </row>
    <row r="12" spans="2:7" ht="40.15" customHeight="1">
      <c r="B12" s="8"/>
      <c r="C12" s="48">
        <f>RendaLíquidaMensal-DespesasLíquidasMensais</f>
        <v>980</v>
      </c>
      <c r="D12" s="8"/>
      <c r="E12" s="8"/>
      <c r="F12" s="9"/>
      <c r="G12" s="26"/>
    </row>
    <row r="13" spans="2:7" ht="40.15" customHeight="1">
      <c r="B13" s="8"/>
      <c r="C13" s="13"/>
      <c r="D13" s="8"/>
      <c r="E13" s="8"/>
      <c r="F13" s="8"/>
      <c r="G13" s="8"/>
    </row>
  </sheetData>
  <mergeCells count="5">
    <mergeCell ref="C6:D6"/>
    <mergeCell ref="C2:F2"/>
    <mergeCell ref="C5:D5"/>
    <mergeCell ref="C3:F3"/>
    <mergeCell ref="E5:F5"/>
  </mergeCells>
  <conditionalFormatting sqref="C6:D6">
    <cfRule type="dataBar" priority="3">
      <dataBar showValue="0">
        <cfvo type="num" val="0"/>
        <cfvo type="num" val="RendaLíquidaMensal"/>
        <color theme="4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conditionalFormatting sqref="E5:F5">
    <cfRule type="dataBar" priority="1">
      <dataBar showValue="0">
        <cfvo type="num" val="0"/>
        <cfvo type="num" val="RendaLíquidaMensal"/>
        <color theme="9"/>
      </dataBar>
      <extLst>
        <ext xmlns:x14="http://schemas.microsoft.com/office/spreadsheetml/2009/9/main" uri="{B025F937-C7B1-47D3-B67F-A62EFF666E3E}">
          <x14:id>{36D2B236-57DC-0E46-A906-EABA2A571CCF}</x14:id>
        </ext>
      </extLst>
    </cfRule>
  </conditionalFormatting>
  <dataValidations count="11">
    <dataValidation allowBlank="1" showInputMessage="1" showErrorMessage="1" prompt="Crie um Orçamento Universitário nesta pasta de trabalho. Insira os detalhes de Renda mensal nesta planilha. O gráfico de colunas clusterizado comparando Receita e Despesas Mensais está na célula E2." sqref="B2" xr:uid="{00000000-0002-0000-0000-000000000000}"/>
    <dataValidation allowBlank="1" showInputMessage="1" showErrorMessage="1" prompt="O título desta planilha está nesta célula" sqref="C2:F2" xr:uid="{00000000-0002-0000-0000-000001000000}"/>
    <dataValidation allowBlank="1" showInputMessage="1" showErrorMessage="1" prompt="A porcentagem da receita gasta é calculada automaticamente na célula abaixo" sqref="C3:D4" xr:uid="{00000000-0002-0000-0000-000002000000}"/>
    <dataValidation allowBlank="1" showInputMessage="1" showErrorMessage="1" prompt="A porcentagem da receita gasta é calculada automaticamente nesta célula, e os dados em barra representando a porcentagem da receita gasta são atualizados automaticamente na célula abaixo" sqref="C5" xr:uid="{00000000-0002-0000-0000-000003000000}"/>
    <dataValidation allowBlank="1" showInputMessage="1" showErrorMessage="1" prompt="Os dados em barra representando a porcentagem da receita gasta são atualizados automaticamente nesta célula" sqref="E5:F5" xr:uid="{00000000-0002-0000-0000-000004000000}"/>
    <dataValidation allowBlank="1" showInputMessage="1" showErrorMessage="1" prompt="A receita líquida mensal é calculada automaticamente na célula abaixo" sqref="C7" xr:uid="{00000000-0002-0000-0000-000005000000}"/>
    <dataValidation allowBlank="1" showInputMessage="1" showErrorMessage="1" prompt="A receita líquida mensal é calculada automaticamente nesta célula" sqref="C8" xr:uid="{00000000-0002-0000-0000-000006000000}"/>
    <dataValidation allowBlank="1" showInputMessage="1" showErrorMessage="1" prompt="Os gastos líquidos mensais são calculados automaticamente na célula abaixo" sqref="C9" xr:uid="{00000000-0002-0000-0000-000007000000}"/>
    <dataValidation allowBlank="1" showInputMessage="1" showErrorMessage="1" prompt="Os gastos líquidos mensais são calculados automaticamente nesta célula" sqref="C10" xr:uid="{00000000-0002-0000-0000-000008000000}"/>
    <dataValidation allowBlank="1" showInputMessage="1" showErrorMessage="1" prompt="O saldo é calculado automaticamente na célula abaixo" sqref="C11" xr:uid="{00000000-0002-0000-0000-000009000000}"/>
    <dataValidation allowBlank="1" showInputMessage="1" showErrorMessage="1" prompt="O saldo é calculado automaticamente nesta célula" sqref="C12" xr:uid="{00000000-0002-0000-0000-00000A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 gradient="0">
              <x14:cfvo type="num">
                <xm:f>0</xm:f>
              </x14:cfvo>
              <x14:cfvo type="num">
                <xm:f>RendaLíquidaMensal</xm:f>
              </x14:cfvo>
              <x14:negativeFillColor rgb="FFFF0000"/>
              <x14:axisColor rgb="FF000000"/>
            </x14:dataBar>
          </x14:cfRule>
          <xm:sqref>C6:D6</xm:sqref>
        </x14:conditionalFormatting>
        <x14:conditionalFormatting xmlns:xm="http://schemas.microsoft.com/office/excel/2006/main">
          <x14:cfRule type="dataBar" id="{36D2B236-57DC-0E46-A906-EABA2A571CCF}">
            <x14:dataBar minLength="0" maxLength="100" gradient="0">
              <x14:cfvo type="num">
                <xm:f>0</xm:f>
              </x14:cfvo>
              <x14:cfvo type="num">
                <xm:f>RendaLíquidaMensal</xm:f>
              </x14:cfvo>
              <x14:negativeFillColor rgb="FFFF0000"/>
              <x14:axisColor rgb="FF000000"/>
            </x14:dataBar>
          </x14:cfRule>
          <xm:sqref>E5:F5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F11"/>
  <sheetViews>
    <sheetView showGridLines="0" zoomScaleNormal="100" workbookViewId="0"/>
  </sheetViews>
  <sheetFormatPr defaultColWidth="8.75" defaultRowHeight="30" customHeight="1"/>
  <cols>
    <col min="1" max="2" width="2.5" style="2" customWidth="1"/>
    <col min="3" max="3" width="49.25" style="4" customWidth="1"/>
    <col min="4" max="4" width="49.25" style="5" customWidth="1"/>
    <col min="5" max="6" width="2.5" style="2" customWidth="1"/>
    <col min="7" max="7" width="11.5" style="2" customWidth="1"/>
    <col min="8" max="8" width="14" style="2" customWidth="1"/>
    <col min="9" max="9" width="5" style="2" customWidth="1"/>
    <col min="10" max="16384" width="8.75" style="2"/>
  </cols>
  <sheetData>
    <row r="1" spans="2:6" ht="18" customHeight="1"/>
    <row r="2" spans="2:6" ht="90" customHeight="1">
      <c r="B2" s="14"/>
      <c r="C2" s="62" t="str">
        <f>Título_Da_Pasta_De_Trabalho</f>
        <v>meu orçamento universitário</v>
      </c>
      <c r="D2" s="63"/>
      <c r="E2" s="15"/>
      <c r="F2" s="3"/>
    </row>
    <row r="3" spans="2:6" ht="40.15" customHeight="1">
      <c r="B3" s="14"/>
      <c r="C3" s="64" t="s">
        <v>4</v>
      </c>
      <c r="D3" s="65"/>
      <c r="E3" s="14"/>
    </row>
    <row r="4" spans="2:6" ht="19.899999999999999" customHeight="1">
      <c r="B4" s="14"/>
      <c r="C4" s="30"/>
      <c r="D4" s="37"/>
      <c r="E4" s="14"/>
    </row>
    <row r="5" spans="2:6" ht="55.15" customHeight="1">
      <c r="B5" s="14"/>
      <c r="C5" s="44" t="s">
        <v>5</v>
      </c>
      <c r="D5" s="45" t="s">
        <v>11</v>
      </c>
      <c r="E5" s="14"/>
    </row>
    <row r="6" spans="2:6" ht="40.15" customHeight="1">
      <c r="B6" s="14"/>
      <c r="C6" s="46" t="s">
        <v>6</v>
      </c>
      <c r="D6" s="49">
        <v>1500</v>
      </c>
      <c r="E6" s="14"/>
    </row>
    <row r="7" spans="2:6" ht="40.15" customHeight="1">
      <c r="B7" s="14"/>
      <c r="C7" s="46" t="s">
        <v>7</v>
      </c>
      <c r="D7" s="49">
        <v>500</v>
      </c>
      <c r="E7" s="14"/>
    </row>
    <row r="8" spans="2:6" ht="40.15" customHeight="1">
      <c r="B8" s="14"/>
      <c r="C8" s="46" t="s">
        <v>8</v>
      </c>
      <c r="D8" s="49">
        <v>500</v>
      </c>
      <c r="E8" s="14"/>
    </row>
    <row r="9" spans="2:6" ht="40.15" customHeight="1">
      <c r="B9" s="14"/>
      <c r="C9" s="46" t="s">
        <v>9</v>
      </c>
      <c r="D9" s="49">
        <v>250</v>
      </c>
      <c r="E9" s="14"/>
    </row>
    <row r="10" spans="2:6" ht="40.15" customHeight="1">
      <c r="B10" s="14"/>
      <c r="C10" s="47" t="s">
        <v>10</v>
      </c>
      <c r="D10" s="50">
        <f>SUBTOTAL(109,RendaMensal[VALOR])</f>
        <v>2750</v>
      </c>
      <c r="E10" s="14"/>
    </row>
    <row r="11" spans="2:6" ht="40.15" customHeight="1">
      <c r="B11" s="14"/>
      <c r="C11" s="16"/>
      <c r="D11" s="17"/>
      <c r="E11" s="14"/>
    </row>
  </sheetData>
  <mergeCells count="2">
    <mergeCell ref="C2:D2"/>
    <mergeCell ref="C3:D3"/>
  </mergeCells>
  <dataValidations count="5">
    <dataValidation allowBlank="1" showInputMessage="1" showErrorMessage="1" prompt="Insira o valor nesta coluna abaixo deste cabeçalho" sqref="D5" xr:uid="{00000000-0002-0000-0100-000000000000}"/>
    <dataValidation allowBlank="1" showInputMessage="1" showErrorMessage="1" prompt="Insira o item de renda nesta coluna sob esse cabeçalho. Use os filtros de cabeçalho para localizar entradas específicas" sqref="C5" xr:uid="{00000000-0002-0000-0100-000001000000}"/>
    <dataValidation allowBlank="1" showInputMessage="1" showErrorMessage="1" prompt="Insira a Renda mensal nesta planilha." sqref="B2" xr:uid="{00000000-0002-0000-0100-000002000000}"/>
    <dataValidation allowBlank="1" showInputMessage="1" showErrorMessage="1" prompt="O título desta planilha é atualizado automaticamente nesta célula" sqref="C2" xr:uid="{00000000-0002-0000-0100-000003000000}"/>
    <dataValidation allowBlank="1" showInputMessage="1" showErrorMessage="1" prompt="Insira os detalhes da renda mensal na tabela abaixo" sqref="C3" xr:uid="{00000000-0002-0000-01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F18"/>
  <sheetViews>
    <sheetView showGridLines="0" zoomScaleNormal="100" workbookViewId="0"/>
  </sheetViews>
  <sheetFormatPr defaultColWidth="8.75" defaultRowHeight="30" customHeight="1"/>
  <cols>
    <col min="1" max="2" width="2.5" style="2" customWidth="1"/>
    <col min="3" max="4" width="49.25" style="2" customWidth="1"/>
    <col min="5" max="6" width="2.5" style="2" customWidth="1"/>
    <col min="7" max="7" width="11.5" style="2" customWidth="1"/>
    <col min="8" max="8" width="14" style="2" customWidth="1"/>
    <col min="9" max="9" width="5" style="2" customWidth="1"/>
    <col min="10" max="16384" width="8.75" style="2"/>
  </cols>
  <sheetData>
    <row r="1" spans="2:6" ht="18" customHeight="1"/>
    <row r="2" spans="2:6" ht="85.15" customHeight="1">
      <c r="B2" s="14"/>
      <c r="C2" s="66" t="str">
        <f>Título_Da_Pasta_De_Trabalho</f>
        <v>meu orçamento universitário</v>
      </c>
      <c r="D2" s="66"/>
      <c r="E2" s="15"/>
      <c r="F2" s="3"/>
    </row>
    <row r="3" spans="2:6" ht="40.15" customHeight="1">
      <c r="B3" s="14"/>
      <c r="C3" s="67" t="s">
        <v>12</v>
      </c>
      <c r="D3" s="68"/>
      <c r="E3" s="14"/>
    </row>
    <row r="4" spans="2:6" ht="19.899999999999999" customHeight="1">
      <c r="B4" s="14"/>
      <c r="C4" s="30"/>
      <c r="D4" s="31"/>
      <c r="E4" s="14"/>
    </row>
    <row r="5" spans="2:6" ht="55.15" customHeight="1">
      <c r="B5" s="14"/>
      <c r="C5" s="34" t="s">
        <v>5</v>
      </c>
      <c r="D5" s="35" t="s">
        <v>11</v>
      </c>
      <c r="E5" s="14"/>
    </row>
    <row r="6" spans="2:6" ht="40.15" customHeight="1">
      <c r="B6" s="14"/>
      <c r="C6" s="36" t="s">
        <v>13</v>
      </c>
      <c r="D6" s="51">
        <v>20</v>
      </c>
      <c r="E6" s="14"/>
    </row>
    <row r="7" spans="2:6" ht="40.15" customHeight="1">
      <c r="B7" s="14"/>
      <c r="C7" s="36" t="s">
        <v>14</v>
      </c>
      <c r="D7" s="51">
        <v>50</v>
      </c>
      <c r="E7" s="14"/>
    </row>
    <row r="8" spans="2:6" ht="40.15" customHeight="1">
      <c r="B8" s="14"/>
      <c r="C8" s="36" t="s">
        <v>15</v>
      </c>
      <c r="D8" s="51">
        <v>75</v>
      </c>
      <c r="E8" s="14"/>
    </row>
    <row r="9" spans="2:6" ht="40.15" customHeight="1">
      <c r="B9" s="14"/>
      <c r="C9" s="36" t="s">
        <v>16</v>
      </c>
      <c r="D9" s="51">
        <v>250</v>
      </c>
      <c r="E9" s="14"/>
    </row>
    <row r="10" spans="2:6" ht="40.15" customHeight="1">
      <c r="B10" s="14"/>
      <c r="C10" s="36" t="s">
        <v>17</v>
      </c>
      <c r="D10" s="51">
        <v>50</v>
      </c>
      <c r="E10" s="14"/>
    </row>
    <row r="11" spans="2:6" ht="40.15" customHeight="1">
      <c r="B11" s="14"/>
      <c r="C11" s="36" t="s">
        <v>18</v>
      </c>
      <c r="D11" s="51">
        <v>500</v>
      </c>
      <c r="E11" s="14"/>
    </row>
    <row r="12" spans="2:6" ht="40.15" customHeight="1">
      <c r="B12" s="14"/>
      <c r="C12" s="36" t="s">
        <v>19</v>
      </c>
      <c r="D12" s="51">
        <v>275</v>
      </c>
      <c r="E12" s="14"/>
    </row>
    <row r="13" spans="2:6" ht="40.15" customHeight="1">
      <c r="B13" s="14"/>
      <c r="C13" s="36" t="s">
        <v>20</v>
      </c>
      <c r="D13" s="51">
        <v>125</v>
      </c>
      <c r="E13" s="14"/>
    </row>
    <row r="14" spans="2:6" ht="40.15" customHeight="1">
      <c r="B14" s="14"/>
      <c r="C14" s="36" t="s">
        <v>21</v>
      </c>
      <c r="D14" s="51">
        <v>50</v>
      </c>
      <c r="E14" s="14"/>
    </row>
    <row r="15" spans="2:6" ht="40.15" customHeight="1">
      <c r="B15" s="14"/>
      <c r="C15" s="36" t="s">
        <v>22</v>
      </c>
      <c r="D15" s="51">
        <v>0</v>
      </c>
      <c r="E15" s="14"/>
    </row>
    <row r="16" spans="2:6" ht="40.15" customHeight="1">
      <c r="B16" s="14"/>
      <c r="C16" s="36" t="s">
        <v>23</v>
      </c>
      <c r="D16" s="51">
        <v>0</v>
      </c>
      <c r="E16" s="14"/>
    </row>
    <row r="17" spans="2:5" ht="40.15" customHeight="1">
      <c r="B17" s="14"/>
      <c r="C17" s="27" t="s">
        <v>10</v>
      </c>
      <c r="D17" s="52">
        <f>SUBTOTAL(109,DespesasMensais[VALOR])</f>
        <v>1395</v>
      </c>
      <c r="E17" s="14"/>
    </row>
    <row r="18" spans="2:5" ht="40.15" customHeight="1">
      <c r="B18" s="14"/>
      <c r="C18" s="14"/>
      <c r="D18" s="14"/>
      <c r="E18" s="14"/>
    </row>
  </sheetData>
  <mergeCells count="2">
    <mergeCell ref="C2:D2"/>
    <mergeCell ref="C3:D3"/>
  </mergeCells>
  <dataValidations count="5">
    <dataValidation allowBlank="1" showInputMessage="1" showErrorMessage="1" prompt="O título desta planilha é atualizado automaticamente nesta célula" sqref="C2" xr:uid="{00000000-0002-0000-0200-000001000000}"/>
    <dataValidation allowBlank="1" showInputMessage="1" showErrorMessage="1" prompt="Insira as Despesas mensais nesta planilha." sqref="B2" xr:uid="{00000000-0002-0000-0200-000002000000}"/>
    <dataValidation allowBlank="1" showInputMessage="1" showErrorMessage="1" prompt="Insira o item de despesa nesta coluna sob esse cabeçalho. Use os filtros de cabeçalho para localizar entradas específicas" sqref="C5" xr:uid="{00000000-0002-0000-0200-000003000000}"/>
    <dataValidation allowBlank="1" showInputMessage="1" showErrorMessage="1" prompt="Insira o valor nesta coluna abaixo deste cabeçalho" sqref="D5" xr:uid="{00000000-0002-0000-0200-000004000000}"/>
    <dataValidation allowBlank="1" showInputMessage="1" showErrorMessage="1" prompt="Insira os detalhes dos gastos mensais na tabela abaixo" sqref="C3" xr:uid="{00000000-0002-0000-0200-000000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B1:K14"/>
  <sheetViews>
    <sheetView showGridLines="0" zoomScaleNormal="100" workbookViewId="0"/>
  </sheetViews>
  <sheetFormatPr defaultColWidth="8.75" defaultRowHeight="30" customHeight="1"/>
  <cols>
    <col min="1" max="2" width="2.5" style="2" customWidth="1"/>
    <col min="3" max="3" width="49.25" style="2" customWidth="1"/>
    <col min="4" max="5" width="24.875" style="2" customWidth="1"/>
    <col min="6" max="7" width="2.5" style="2" customWidth="1"/>
    <col min="8" max="16384" width="8.75" style="2"/>
  </cols>
  <sheetData>
    <row r="1" spans="2:11" ht="18" customHeight="1"/>
    <row r="2" spans="2:11" ht="85.15" customHeight="1">
      <c r="B2" s="18"/>
      <c r="C2" s="69" t="str">
        <f>Título_Da_Pasta_De_Trabalho</f>
        <v>meu orçamento universitário</v>
      </c>
      <c r="D2" s="69"/>
      <c r="E2" s="69"/>
      <c r="F2" s="19"/>
      <c r="G2" s="3"/>
      <c r="H2" s="3"/>
    </row>
    <row r="3" spans="2:11" ht="40.15" customHeight="1">
      <c r="B3" s="20"/>
      <c r="C3" s="67" t="s">
        <v>24</v>
      </c>
      <c r="D3" s="70"/>
      <c r="E3" s="70"/>
      <c r="F3" s="21"/>
    </row>
    <row r="4" spans="2:11" ht="19.899999999999999" customHeight="1">
      <c r="B4" s="20"/>
      <c r="C4" s="32"/>
      <c r="D4" s="33"/>
      <c r="E4" s="33"/>
      <c r="F4" s="21"/>
    </row>
    <row r="5" spans="2:11" ht="55.15" customHeight="1">
      <c r="B5" s="22"/>
      <c r="C5" s="38" t="s">
        <v>5</v>
      </c>
      <c r="D5" s="39" t="s">
        <v>11</v>
      </c>
      <c r="E5" s="39" t="s">
        <v>32</v>
      </c>
      <c r="F5" s="23"/>
    </row>
    <row r="6" spans="2:11" ht="40.15" customHeight="1">
      <c r="B6" s="22"/>
      <c r="C6" s="36" t="s">
        <v>25</v>
      </c>
      <c r="D6" s="51">
        <v>750</v>
      </c>
      <c r="E6" s="51">
        <f>IFERROR(DespesasDoSemestre[[#This Row],[VALOR]]/4, "")</f>
        <v>187.5</v>
      </c>
      <c r="F6" s="71"/>
    </row>
    <row r="7" spans="2:11" ht="40.15" customHeight="1">
      <c r="B7" s="22"/>
      <c r="C7" s="36" t="s">
        <v>26</v>
      </c>
      <c r="D7" s="51">
        <v>250</v>
      </c>
      <c r="E7" s="51">
        <f>IFERROR(DespesasDoSemestre[[#This Row],[VALOR]]/4, "")</f>
        <v>62.5</v>
      </c>
      <c r="F7" s="71"/>
    </row>
    <row r="8" spans="2:11" ht="40.15" customHeight="1">
      <c r="B8" s="22"/>
      <c r="C8" s="36" t="s">
        <v>27</v>
      </c>
      <c r="D8" s="51">
        <v>500</v>
      </c>
      <c r="E8" s="51">
        <f>IFERROR(DespesasDoSemestre[[#This Row],[VALOR]]/4, "")</f>
        <v>125</v>
      </c>
      <c r="F8" s="71"/>
    </row>
    <row r="9" spans="2:11" ht="40.15" customHeight="1">
      <c r="B9" s="22"/>
      <c r="C9" s="36" t="s">
        <v>28</v>
      </c>
      <c r="D9" s="51">
        <v>0</v>
      </c>
      <c r="E9" s="51">
        <f>IFERROR(DespesasDoSemestre[[#This Row],[VALOR]]/4, "")</f>
        <v>0</v>
      </c>
      <c r="F9" s="71"/>
      <c r="K9" s="7"/>
    </row>
    <row r="10" spans="2:11" ht="40.15" customHeight="1">
      <c r="B10" s="24"/>
      <c r="C10" s="36" t="s">
        <v>29</v>
      </c>
      <c r="D10" s="51">
        <v>0</v>
      </c>
      <c r="E10" s="51">
        <f>IFERROR(DespesasDoSemestre[[#This Row],[VALOR]]/4, "")</f>
        <v>0</v>
      </c>
      <c r="F10" s="71"/>
    </row>
    <row r="11" spans="2:11" ht="40.15" customHeight="1">
      <c r="B11" s="18"/>
      <c r="C11" s="36" t="s">
        <v>30</v>
      </c>
      <c r="D11" s="51">
        <v>0</v>
      </c>
      <c r="E11" s="51">
        <f>IFERROR(DespesasDoSemestre[[#This Row],[VALOR]]/4, "")</f>
        <v>0</v>
      </c>
      <c r="F11" s="71"/>
    </row>
    <row r="12" spans="2:11" ht="40.15" customHeight="1">
      <c r="B12" s="18"/>
      <c r="C12" s="40" t="s">
        <v>10</v>
      </c>
      <c r="D12" s="53">
        <f>SUBTOTAL(109,DespesasDoSemestre[VALOR])</f>
        <v>1500</v>
      </c>
      <c r="E12" s="53">
        <f>SUBTOTAL(109,DespesasDoSemestre[POR MÊS])</f>
        <v>375</v>
      </c>
      <c r="F12" s="54"/>
    </row>
    <row r="13" spans="2:11" ht="40.15" customHeight="1">
      <c r="B13" s="18"/>
      <c r="C13" s="41" t="s">
        <v>31</v>
      </c>
      <c r="D13" s="42"/>
      <c r="E13" s="43"/>
      <c r="F13" s="18"/>
    </row>
    <row r="14" spans="2:11" ht="40.15" customHeight="1">
      <c r="B14" s="21"/>
      <c r="C14" s="21"/>
      <c r="D14" s="21"/>
      <c r="E14" s="21"/>
      <c r="F14" s="21"/>
    </row>
  </sheetData>
  <mergeCells count="2">
    <mergeCell ref="C2:E2"/>
    <mergeCell ref="C3:E3"/>
  </mergeCells>
  <dataValidations count="6">
    <dataValidation allowBlank="1" showInputMessage="1" showErrorMessage="1" prompt="O título desta planilha é atualizado automaticamente nesta célula" sqref="C2 H2" xr:uid="{00000000-0002-0000-0300-000001000000}"/>
    <dataValidation allowBlank="1" showInputMessage="1" showErrorMessage="1" prompt="Insira as despesas do semestre nesta planilha" sqref="B2" xr:uid="{00000000-0002-0000-0300-000002000000}"/>
    <dataValidation allowBlank="1" showInputMessage="1" showErrorMessage="1" prompt="Insira o item de despesa nesta coluna sob esse cabeçalho. Use os filtros de cabeçalho para localizar entradas específicas" sqref="C5" xr:uid="{00000000-0002-0000-0300-000003000000}"/>
    <dataValidation allowBlank="1" showInputMessage="1" showErrorMessage="1" prompt="Insira o valor nesta coluna abaixo deste cabeçalho" sqref="D5" xr:uid="{00000000-0002-0000-0300-000004000000}"/>
    <dataValidation allowBlank="1" showInputMessage="1" showErrorMessage="1" prompt="O valor mensal é calculado automaticamente nesta coluna sob este título" sqref="E5" xr:uid="{00000000-0002-0000-0300-000005000000}"/>
    <dataValidation allowBlank="1" showInputMessage="1" showErrorMessage="1" prompt="Insira os detalhes das despesas semestrais na tabela abaixo, com base em um semestre de quatro meses" sqref="C3" xr:uid="{00000000-0002-0000-0300-000000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ignoredErrors>
    <ignoredError sqref="E6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2BAE253-2534-49E7-A923-C01F5843B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C8364FC9-720E-418C-9C80-3C4121F5A851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DEA44120-89D2-4EA0-B589-9783F06CD4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TM16400653</ap:Template>
  <ap:TotalTime>0</ap:TotalTim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ap:HeadingPairs>
  <ap:TitlesOfParts>
    <vt:vector baseType="lpstr" size="22">
      <vt:lpstr>Resumo do orçamento</vt:lpstr>
      <vt:lpstr>Renda mensal</vt:lpstr>
      <vt:lpstr>Despesas mensais</vt:lpstr>
      <vt:lpstr>Despesas do semestre</vt:lpstr>
      <vt:lpstr>DespesasDoSemestre_Total</vt:lpstr>
      <vt:lpstr>DespesasLíquidasMensais</vt:lpstr>
      <vt:lpstr>DespesasMensais_Total</vt:lpstr>
      <vt:lpstr>PorcentagemDaRendaGasta</vt:lpstr>
      <vt:lpstr>'Despesas do semestre'!Print_Titles</vt:lpstr>
      <vt:lpstr>'Despesas mensais'!Print_Titles</vt:lpstr>
      <vt:lpstr>'Renda mensal'!Print_Titles</vt:lpstr>
      <vt:lpstr>RegiãoDoTítuloDaLinha1..B3</vt:lpstr>
      <vt:lpstr>RegiãoDoTítuloDaLinha2..B6</vt:lpstr>
      <vt:lpstr>RegiãoDoTítuloDaLinha3..B8</vt:lpstr>
      <vt:lpstr>RegiãoDoTítuloDaLinha4..B10</vt:lpstr>
      <vt:lpstr>RendaLíquidaMensal</vt:lpstr>
      <vt:lpstr>RendaMensal_Total</vt:lpstr>
      <vt:lpstr>Saldo</vt:lpstr>
      <vt:lpstr>Título_Da_Pasta_De_Trabalho</vt:lpstr>
      <vt:lpstr>'Renda mensal'!Título2</vt:lpstr>
      <vt:lpstr>Título3</vt:lpstr>
      <vt:lpstr>Título4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2022-11-28T07:43:03Z</dcterms:created>
  <dcterms:modified xsi:type="dcterms:W3CDTF">2023-03-17T09:34:56Z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