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/>
  <xr:revisionPtr revIDLastSave="0" documentId="13_ncr:1_{3209F88A-C479-4FD9-8179-B5F2CE02DA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umo do orçamento" sheetId="1" r:id="rId1"/>
    <sheet name="Renda" sheetId="3" r:id="rId2"/>
    <sheet name="Gastos pessoais" sheetId="4" r:id="rId3"/>
    <sheet name="Despesas operacionais" sheetId="5" r:id="rId4"/>
  </sheets>
  <definedNames>
    <definedName name="_xlnm._FilterDatabase" localSheetId="3" hidden="1">'Despesas operacionais'!#REF!</definedName>
    <definedName name="_xlnm._FilterDatabase" localSheetId="2" hidden="1">'Gastos pessoais'!#REF!</definedName>
    <definedName name="_xlnm._FilterDatabase" localSheetId="1" hidden="1">'Renda'!#REF!</definedName>
    <definedName name="_xlnm._FilterDatabase" localSheetId="0" hidden="1">'Renda'!#REF!</definedName>
    <definedName name="NOME_DA_EMPRESA">'Resumo do orçamento'!$A$1</definedName>
    <definedName name="_xlnm.Print_Titles" localSheetId="3">'Despesas operacionais'!$3:$3</definedName>
    <definedName name="_xlnm.Print_Titles" localSheetId="2">'Gastos pessoais'!$3:$3</definedName>
    <definedName name="_xlnm.Print_Titles" localSheetId="1">'Renda'!$3:$3</definedName>
    <definedName name="Título_do_ORÇAMENTO">'Resumo do orçamento'!$A$2</definedName>
    <definedName name="Título2">Renda[[#Headers],[Renda]]</definedName>
    <definedName name="Título3">GastosPessoais[[#Headers],[Despesas]]</definedName>
    <definedName name="Título4">DespesasOperacionais[[#Headers],[Despesas]]</definedName>
    <definedName name="TítuloDaColuna1">'Resumo do orçamento'!$A$3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6" i="1" s="1"/>
  <c r="C7" i="3" l="1"/>
  <c r="B7" i="4"/>
  <c r="D6" i="4"/>
  <c r="B5" i="1" l="1"/>
  <c r="C7" i="4"/>
  <c r="C5" i="1" s="1"/>
  <c r="D4" i="4"/>
  <c r="D5" i="4"/>
  <c r="C24" i="5"/>
  <c r="C6" i="1" s="1"/>
  <c r="C4" i="1"/>
  <c r="B7" i="3"/>
  <c r="B4" i="1" s="1"/>
  <c r="D4" i="3"/>
  <c r="D5" i="3"/>
  <c r="D6" i="3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" i="1" l="1"/>
  <c r="D6" i="1"/>
  <c r="D7" i="3"/>
  <c r="D24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<sst xmlns="http://schemas.openxmlformats.org/spreadsheetml/2006/main" count="63" uniqueCount="44">
  <si>
    <t>Nome da empresa</t>
  </si>
  <si>
    <t>Orçamento</t>
  </si>
  <si>
    <t>Área de orçamento</t>
  </si>
  <si>
    <t>Renda</t>
  </si>
  <si>
    <t>Despesas de pessoal</t>
  </si>
  <si>
    <t>Despesas operacionais</t>
  </si>
  <si>
    <t>Saldo (receita menos despesas)</t>
  </si>
  <si>
    <t xml:space="preserve">Estimativa </t>
  </si>
  <si>
    <t>Real</t>
  </si>
  <si>
    <t>Data</t>
  </si>
  <si>
    <t>Diferença</t>
  </si>
  <si>
    <t>Vendas líquidas</t>
  </si>
  <si>
    <t>Rendimentos de juros</t>
  </si>
  <si>
    <t>Venda de ativos (Ganho/Perda)</t>
  </si>
  <si>
    <t>Total da receita</t>
  </si>
  <si>
    <t>Despesas</t>
  </si>
  <si>
    <t>Salários</t>
  </si>
  <si>
    <t>Benefícios trabalhistas</t>
  </si>
  <si>
    <t>Comissão</t>
  </si>
  <si>
    <t>Total de despesas com pessoal</t>
  </si>
  <si>
    <t xml:space="preserve"> </t>
  </si>
  <si>
    <t xml:space="preserve"> Nome da Empresa</t>
  </si>
  <si>
    <t>Publicidade</t>
  </si>
  <si>
    <t>Dívidas inválidas</t>
  </si>
  <si>
    <t>Descontos à vista</t>
  </si>
  <si>
    <t>Custos de entrega</t>
  </si>
  <si>
    <t>Depreciação</t>
  </si>
  <si>
    <t>Cotas e assinaturas</t>
  </si>
  <si>
    <t>Seguro</t>
  </si>
  <si>
    <t>Juros</t>
  </si>
  <si>
    <t>Auditoria e assessoria jurídica</t>
  </si>
  <si>
    <t>Manutenção ou reparos</t>
  </si>
  <si>
    <t>Material de escritório</t>
  </si>
  <si>
    <t>Postagem</t>
  </si>
  <si>
    <t>Aluguel ou hipotecas</t>
  </si>
  <si>
    <t xml:space="preserve">Vendas </t>
  </si>
  <si>
    <t>Frete e armazenamento</t>
  </si>
  <si>
    <t>Suprimentos</t>
  </si>
  <si>
    <t>Impostos</t>
  </si>
  <si>
    <t>Telefone</t>
  </si>
  <si>
    <t>Utilitários</t>
  </si>
  <si>
    <t>Outros</t>
  </si>
  <si>
    <t>Total de despesas operacionais</t>
  </si>
  <si>
    <t>Gastos pessoais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</si>
</sst>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mmmm\ yyyy"/>
    <numFmt numFmtId="168" formatCode="0.0%"/>
    <numFmt numFmtId="169" formatCode="dd/mm/yy;@"/>
    <numFmt numFmtId="170" formatCode="#,##0.00_ ;[Red]\-#,##0.00\ "/>
  </numFmts>
  <fonts count="3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03E-2"/>
      <name val="Corbel"/>
      <family val="2"/>
      <scheme val="major"/>
    </font>
    <font>
      <sz val="11"/>
      <color theme="2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0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6"/>
      <color theme="5"/>
      <name val="Corbel"/>
      <family val="2"/>
      <scheme val="minor"/>
    </font>
    <font>
      <sz val="16"/>
      <color theme="1" tint="0.24994659260841701"/>
      <name val="Corbel"/>
      <family val="2"/>
      <scheme val="minor"/>
    </font>
    <font>
      <sz val="16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6"/>
      <name val="Corbel"/>
      <family val="2"/>
      <scheme val="minor"/>
    </font>
    <font>
      <sz val="28"/>
      <color theme="0"/>
      <name val="Corbel"/>
      <family val="2"/>
      <scheme val="major"/>
    </font>
    <font>
      <sz val="10"/>
      <color theme="0"/>
      <name val="Corbel"/>
      <family val="2"/>
      <scheme val="major"/>
    </font>
    <font>
      <b/>
      <sz val="16"/>
      <color theme="1" tint="0.249977111117893"/>
      <name val="Corbel"/>
      <family val="2"/>
      <scheme val="minor"/>
    </font>
    <font>
      <b/>
      <sz val="16"/>
      <color theme="1" tint="0.24994659260841701"/>
      <name val="Corbel"/>
      <family val="2"/>
      <scheme val="minor"/>
    </font>
    <font>
      <sz val="16"/>
      <color rgb="FFFF0000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i/>
      <sz val="11"/>
      <color rgb="FF7F7F7F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17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8" fontId="1" fillId="0" borderId="0" applyFont="0" applyFill="0" applyBorder="0" applyProtection="0">
      <alignment horizontal="right"/>
    </xf>
    <xf numFmtId="167" fontId="6" fillId="4" borderId="0" applyFill="0" applyBorder="0">
      <alignment horizontal="right"/>
    </xf>
    <xf numFmtId="0" fontId="11" fillId="0" borderId="0" applyNumberFormat="0" applyProtection="0">
      <alignment horizontal="left" vertical="center" indent="1"/>
    </xf>
    <xf numFmtId="0" fontId="12" fillId="6" borderId="1" applyNumberFormat="0" applyFill="0" applyBorder="0" applyAlignment="0" applyProtection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6" borderId="5" applyNumberFormat="0" applyAlignment="0" applyProtection="0"/>
    <xf numFmtId="0" fontId="30" fillId="0" borderId="6" applyNumberFormat="0" applyFill="0" applyAlignment="0" applyProtection="0"/>
    <xf numFmtId="0" fontId="31" fillId="11" borderId="7" applyNumberFormat="0" applyAlignment="0" applyProtection="0"/>
    <xf numFmtId="0" fontId="11" fillId="12" borderId="8" applyNumberFormat="0" applyFont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9">
    <xf numFmtId="170" fontId="0" fillId="0" borderId="0" xfId="0">
      <alignment horizontal="center" vertical="center" wrapText="1"/>
    </xf>
    <xf numFmtId="170" fontId="0" fillId="4" borderId="0" xfId="0" applyFill="1">
      <alignment horizontal="center" vertical="center" wrapText="1"/>
    </xf>
    <xf numFmtId="170" fontId="0" fillId="0" borderId="0" xfId="0" applyAlignment="1">
      <alignment vertical="center"/>
    </xf>
    <xf numFmtId="170" fontId="0" fillId="4" borderId="0" xfId="0" applyFill="1" applyAlignment="1">
      <alignment vertical="center"/>
    </xf>
    <xf numFmtId="170" fontId="9" fillId="4" borderId="0" xfId="0" applyFont="1" applyFill="1">
      <alignment horizontal="center" vertical="center" wrapText="1"/>
    </xf>
    <xf numFmtId="170" fontId="9" fillId="4" borderId="0" xfId="0" applyFont="1" applyFill="1" applyAlignment="1">
      <alignment vertical="center"/>
    </xf>
    <xf numFmtId="170" fontId="9" fillId="0" borderId="0" xfId="0" applyFont="1">
      <alignment horizontal="center" vertical="center" wrapText="1"/>
    </xf>
    <xf numFmtId="170" fontId="8" fillId="0" borderId="0" xfId="0" applyFont="1">
      <alignment horizontal="center" vertical="center" wrapText="1"/>
    </xf>
    <xf numFmtId="0" fontId="5" fillId="0" borderId="0" xfId="1"/>
    <xf numFmtId="170" fontId="3" fillId="0" borderId="0" xfId="0" applyFont="1" applyFill="1">
      <alignment horizontal="center" vertical="center" wrapText="1"/>
    </xf>
    <xf numFmtId="170" fontId="0" fillId="0" borderId="0" xfId="0" applyFill="1">
      <alignment horizontal="center" vertical="center" wrapText="1"/>
    </xf>
    <xf numFmtId="170" fontId="0" fillId="0" borderId="0" xfId="0" applyAlignment="1">
      <alignment horizontal="left" vertical="center" wrapText="1"/>
    </xf>
    <xf numFmtId="170" fontId="0" fillId="0" borderId="0" xfId="0" applyAlignment="1">
      <alignment horizontal="left" vertical="center" wrapText="1" indent="1"/>
    </xf>
    <xf numFmtId="0" fontId="3" fillId="0" borderId="0" xfId="3" applyFont="1" applyFill="1" applyAlignment="1">
      <alignment vertical="center"/>
    </xf>
    <xf numFmtId="170" fontId="21" fillId="7" borderId="0" xfId="0" applyFont="1" applyFill="1" applyAlignment="1">
      <alignment horizontal="left" vertical="center" wrapText="1"/>
    </xf>
    <xf numFmtId="170" fontId="14" fillId="7" borderId="0" xfId="0" applyFont="1" applyFill="1" applyAlignment="1">
      <alignment horizontal="left" vertical="center" wrapText="1"/>
    </xf>
    <xf numFmtId="170" fontId="10" fillId="7" borderId="0" xfId="0" applyFont="1" applyFill="1" applyAlignment="1">
      <alignment horizontal="left" wrapText="1"/>
    </xf>
    <xf numFmtId="170" fontId="10" fillId="7" borderId="0" xfId="0" applyFont="1" applyFill="1" applyAlignment="1">
      <alignment horizontal="left" vertical="center" wrapText="1"/>
    </xf>
    <xf numFmtId="170" fontId="0" fillId="7" borderId="0" xfId="0" applyFill="1">
      <alignment horizontal="center" vertical="center" wrapText="1"/>
    </xf>
    <xf numFmtId="170" fontId="22" fillId="7" borderId="0" xfId="0" applyFont="1" applyFill="1" applyAlignment="1">
      <alignment horizontal="left" wrapText="1"/>
    </xf>
    <xf numFmtId="170" fontId="9" fillId="7" borderId="0" xfId="0" applyFont="1" applyFill="1">
      <alignment horizontal="center" vertical="center" wrapText="1"/>
    </xf>
    <xf numFmtId="170" fontId="22" fillId="7" borderId="0" xfId="0" applyFont="1" applyFill="1">
      <alignment horizontal="center" vertical="center" wrapText="1"/>
    </xf>
    <xf numFmtId="0" fontId="3" fillId="0" borderId="0" xfId="3" applyFont="1" applyFill="1"/>
    <xf numFmtId="170" fontId="21" fillId="7" borderId="0" xfId="0" applyFont="1" applyFill="1" applyAlignment="1">
      <alignment horizontal="left" vertical="center"/>
    </xf>
    <xf numFmtId="170" fontId="22" fillId="7" borderId="0" xfId="0" applyFont="1" applyFill="1" applyAlignment="1">
      <alignment wrapText="1"/>
    </xf>
    <xf numFmtId="170" fontId="21" fillId="7" borderId="0" xfId="0" applyFont="1" applyFill="1" applyAlignment="1">
      <alignment vertical="center"/>
    </xf>
    <xf numFmtId="170" fontId="17" fillId="0" borderId="2" xfId="0" applyFont="1" applyFill="1" applyBorder="1" applyAlignment="1">
      <alignment horizontal="left" vertical="center" wrapText="1"/>
    </xf>
    <xf numFmtId="170" fontId="17" fillId="0" borderId="3" xfId="0" applyFont="1" applyFill="1" applyBorder="1" applyAlignment="1">
      <alignment horizontal="left" vertical="center" wrapText="1"/>
    </xf>
    <xf numFmtId="170" fontId="23" fillId="0" borderId="0" xfId="0" applyFont="1" applyFill="1" applyAlignment="1">
      <alignment horizontal="left" vertical="center" wrapText="1"/>
    </xf>
    <xf numFmtId="170" fontId="24" fillId="0" borderId="0" xfId="0" applyFont="1" applyFill="1" applyAlignment="1">
      <alignment horizontal="left" vertical="center" wrapText="1"/>
    </xf>
    <xf numFmtId="0" fontId="23" fillId="0" borderId="0" xfId="13" applyFont="1" applyFill="1" applyBorder="1" applyAlignment="1">
      <alignment horizontal="left" vertical="center" wrapText="1"/>
    </xf>
    <xf numFmtId="170" fontId="23" fillId="0" borderId="0" xfId="0" applyFont="1" applyFill="1" applyBorder="1" applyAlignment="1">
      <alignment horizontal="left" vertical="center" wrapText="1"/>
    </xf>
    <xf numFmtId="170" fontId="18" fillId="0" borderId="2" xfId="0" applyFont="1" applyFill="1" applyBorder="1" applyAlignment="1">
      <alignment horizontal="left" vertical="center" wrapText="1"/>
    </xf>
    <xf numFmtId="170" fontId="18" fillId="0" borderId="3" xfId="0" applyFont="1" applyFill="1" applyBorder="1" applyAlignment="1">
      <alignment horizontal="left" vertical="center" wrapText="1"/>
    </xf>
    <xf numFmtId="170" fontId="17" fillId="0" borderId="3" xfId="0" applyFont="1" applyFill="1" applyBorder="1" applyAlignment="1">
      <alignment horizontal="left" vertical="center" wrapText="1" indent="1"/>
    </xf>
    <xf numFmtId="169" fontId="22" fillId="7" borderId="0" xfId="0" applyNumberFormat="1" applyFont="1" applyFill="1" applyAlignment="1">
      <alignment horizontal="left" wrapText="1"/>
    </xf>
    <xf numFmtId="169" fontId="15" fillId="7" borderId="0" xfId="0" applyNumberFormat="1" applyFont="1" applyFill="1" applyAlignment="1">
      <alignment horizontal="left" wrapText="1"/>
    </xf>
    <xf numFmtId="170" fontId="16" fillId="0" borderId="0" xfId="5" applyNumberFormat="1" applyFont="1" applyFill="1" applyBorder="1" applyAlignment="1">
      <alignment horizontal="left" indent="1"/>
    </xf>
    <xf numFmtId="170" fontId="16" fillId="0" borderId="4" xfId="5" applyNumberFormat="1" applyFont="1" applyFill="1" applyBorder="1" applyAlignment="1">
      <alignment horizontal="left" wrapText="1"/>
    </xf>
    <xf numFmtId="170" fontId="17" fillId="0" borderId="2" xfId="13" applyNumberFormat="1" applyFont="1" applyFill="1" applyBorder="1" applyAlignment="1">
      <alignment horizontal="left" vertical="center" wrapText="1" indent="1"/>
    </xf>
    <xf numFmtId="170" fontId="17" fillId="0" borderId="3" xfId="13" applyNumberFormat="1" applyFont="1" applyFill="1" applyBorder="1" applyAlignment="1">
      <alignment horizontal="left" vertical="center" wrapText="1" indent="1"/>
    </xf>
    <xf numFmtId="170" fontId="19" fillId="0" borderId="2" xfId="14" applyNumberFormat="1" applyFont="1" applyFill="1" applyBorder="1" applyAlignment="1">
      <alignment horizontal="left" vertical="center" wrapText="1"/>
    </xf>
    <xf numFmtId="170" fontId="20" fillId="0" borderId="3" xfId="14" applyNumberFormat="1" applyFont="1" applyFill="1" applyBorder="1" applyAlignment="1">
      <alignment horizontal="left" vertical="center" wrapText="1"/>
    </xf>
    <xf numFmtId="170" fontId="19" fillId="0" borderId="3" xfId="0" applyNumberFormat="1" applyFont="1" applyFill="1" applyBorder="1" applyAlignment="1">
      <alignment horizontal="left" vertical="center" wrapText="1"/>
    </xf>
    <xf numFmtId="170" fontId="3" fillId="0" borderId="0" xfId="4" applyNumberFormat="1" applyFont="1" applyFill="1"/>
    <xf numFmtId="170" fontId="3" fillId="0" borderId="0" xfId="8" applyNumberFormat="1" applyFont="1" applyFill="1"/>
    <xf numFmtId="170" fontId="16" fillId="0" borderId="0" xfId="5" applyNumberFormat="1" applyFont="1" applyFill="1" applyAlignment="1">
      <alignment horizontal="left"/>
    </xf>
    <xf numFmtId="170" fontId="16" fillId="0" borderId="0" xfId="5" applyNumberFormat="1" applyFont="1" applyFill="1" applyAlignment="1">
      <alignment horizontal="left" wrapText="1"/>
    </xf>
    <xf numFmtId="170" fontId="23" fillId="0" borderId="0" xfId="13" applyNumberFormat="1" applyFont="1" applyFill="1" applyAlignment="1">
      <alignment horizontal="left" vertical="center"/>
    </xf>
    <xf numFmtId="170" fontId="17" fillId="0" borderId="2" xfId="13" applyNumberFormat="1" applyFont="1" applyFill="1" applyBorder="1" applyAlignment="1">
      <alignment horizontal="left" vertical="center"/>
    </xf>
    <xf numFmtId="170" fontId="17" fillId="0" borderId="3" xfId="13" applyNumberFormat="1" applyFont="1" applyFill="1" applyBorder="1" applyAlignment="1">
      <alignment horizontal="left" vertical="center"/>
    </xf>
    <xf numFmtId="170" fontId="17" fillId="0" borderId="3" xfId="13" applyNumberFormat="1" applyFont="1" applyFill="1" applyBorder="1" applyAlignment="1">
      <alignment horizontal="left" vertical="center" wrapText="1"/>
    </xf>
    <xf numFmtId="166" fontId="3" fillId="0" borderId="0" xfId="3" applyNumberFormat="1" applyFont="1" applyFill="1"/>
    <xf numFmtId="170" fontId="23" fillId="0" borderId="0" xfId="0" applyNumberFormat="1" applyFont="1" applyFill="1" applyBorder="1" applyAlignment="1">
      <alignment horizontal="left" vertical="center" wrapText="1"/>
    </xf>
    <xf numFmtId="170" fontId="23" fillId="0" borderId="0" xfId="0" applyNumberFormat="1" applyFont="1" applyFill="1">
      <alignment horizontal="center" vertical="center" wrapText="1"/>
    </xf>
    <xf numFmtId="170" fontId="17" fillId="0" borderId="2" xfId="0" applyNumberFormat="1" applyFont="1" applyFill="1" applyBorder="1">
      <alignment horizontal="center" vertical="center" wrapText="1"/>
    </xf>
    <xf numFmtId="170" fontId="17" fillId="0" borderId="3" xfId="0" applyNumberFormat="1" applyFont="1" applyFill="1" applyBorder="1">
      <alignment horizontal="center" vertical="center" wrapText="1"/>
    </xf>
    <xf numFmtId="170" fontId="25" fillId="0" borderId="3" xfId="0" applyNumberFormat="1" applyFont="1" applyFill="1" applyBorder="1">
      <alignment horizontal="center" vertical="center" wrapText="1"/>
    </xf>
    <xf numFmtId="170" fontId="0" fillId="0" borderId="0" xfId="0" applyFill="1" applyAlignment="1">
      <alignment horizontal="center" wrapText="1"/>
    </xf>
  </cellXfs>
  <cellStyles count="48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" builtinId="46" customBuiltin="1"/>
    <cellStyle name="20% - Accent6" xfId="45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2" builtinId="47" customBuiltin="1"/>
    <cellStyle name="40% - Accent6" xfId="46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3" builtinId="44" customBuiltin="1"/>
    <cellStyle name="60% - Accent5" xfId="43" builtinId="48" customBuiltin="1"/>
    <cellStyle name="60% - Accent6" xfId="47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4" builtinId="49" customBuiltin="1"/>
    <cellStyle name="Bad" xfId="19" builtinId="27" customBuiltin="1"/>
    <cellStyle name="Calculation" xfId="21" builtinId="22" customBuiltin="1"/>
    <cellStyle name="Check Cell" xfId="23" builtinId="23" customBuiltin="1"/>
    <cellStyle name="Comma" xfId="10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a" xfId="12" xr:uid="{00000000-0005-0000-0000-000003000000}"/>
    <cellStyle name="Explanatory Text" xfId="25" builtinId="53" customBuiltin="1"/>
    <cellStyle name="Good" xfId="18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Input" xfId="13" builtinId="20" customBuiltin="1"/>
    <cellStyle name="Linked Cell" xfId="22" builtinId="24" customBuiltin="1"/>
    <cellStyle name="Neutral" xfId="20" builtinId="28" customBuiltin="1"/>
    <cellStyle name="Normal" xfId="0" builtinId="0" customBuiltin="1"/>
    <cellStyle name="Note" xfId="24" builtinId="10" customBuiltin="1"/>
    <cellStyle name="Output" xfId="14" builtinId="21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theme="7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border>
        <top style="thin">
          <color theme="2" tint="-9.9978637043366805E-2"/>
        </top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Orçamento mensal" pivot="0" count="4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/>
                <a:latin typeface="Corbel"/>
                <a:ea typeface="Corbel"/>
                <a:cs typeface="Corbel"/>
              </a:defRPr>
            </a:pPr>
            <a:r>
              <a:rPr lang="en-US"/>
              <a:t>VISÃO GERAL DO ORÇAMENTO</a:t>
            </a:r>
          </a:p>
        </c:rich>
      </c:tx>
      <c:layout>
        <c:manualLayout>
          <c:xMode val="edge"/>
          <c:yMode val="edge"/>
          <c:x val="0.23367971282962705"/>
          <c:y val="4.021728922264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/>
              <a:latin typeface="Corbel"/>
              <a:ea typeface="Corbel"/>
              <a:cs typeface="Corbe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'Resumo do orçamento'!$B$3</c:f>
              <c:strCache>
                <c:ptCount val="1"/>
                <c:pt idx="0">
                  <c:v>Estimativa 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'Resumo do orçamento'!$A$4:$A$7</c:f>
              <c:strCache>
                <c:ptCount val="3"/>
                <c:pt idx="0">
                  <c:v>Renda</c:v>
                </c:pt>
                <c:pt idx="1">
                  <c:v>Despesas de pessoal</c:v>
                </c:pt>
                <c:pt idx="2">
                  <c:v>Despesas operacionais</c:v>
                </c:pt>
              </c:strCache>
            </c:strRef>
          </c:cat>
          <c:val>
            <c:numRef>
              <c:f>'Resumo do orçamento'!$B$4:$B$7</c:f>
              <c:numCache>
                <c:formatCode>#,##0.00_ ;[Red]\-#,##0.00\ 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'Resumo do orçamento'!$C$3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'Resumo do orçamento'!$A$4:$A$7</c:f>
              <c:strCache>
                <c:ptCount val="3"/>
                <c:pt idx="0">
                  <c:v>Renda</c:v>
                </c:pt>
                <c:pt idx="1">
                  <c:v>Despesas de pessoal</c:v>
                </c:pt>
                <c:pt idx="2">
                  <c:v>Despesas operacionais</c:v>
                </c:pt>
              </c:strCache>
            </c:strRef>
          </c:cat>
          <c:val>
            <c:numRef>
              <c:f>'Resumo do orçamento'!$C$4:$C$7</c:f>
              <c:numCache>
                <c:formatCode>#,##0.00_ ;[Red]\-#,##0.00\ 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Corbel"/>
              <a:ea typeface="Corbel"/>
              <a:cs typeface="Corbel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762000</xdr:colOff>
      <xdr:row>9</xdr:row>
      <xdr:rowOff>21167</xdr:rowOff>
    </xdr:to>
    <xdr:graphicFrame macro="">
      <xdr:nvGraphicFramePr>
        <xdr:cNvPr id="6" name="Visão geral do orçamento" descr="Visão geral do gráfico de barras mostrando despesas e receita estimadas em relação às reais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ela2" displayName="Tabela2" ref="A3:D7" totalsRowCount="1" headerRowDxfId="48" dataDxfId="46" totalsRowDxfId="45" headerRowBorderDxfId="47" totalsRowBorderDxfId="44">
  <autoFilter ref="A3:D6" xr:uid="{47B637C1-818B-4BED-881E-062FC4FD7398}"/>
  <tableColumns count="4">
    <tableColumn id="1" xr3:uid="{1F3E0BC5-EBB5-4EC3-A58F-4EC1C5D18EDD}" name="Área de orçamento" totalsRowLabel="Saldo (receita menos despesas)" dataDxfId="43" totalsRowDxfId="42"/>
    <tableColumn id="2" xr3:uid="{97762248-6052-4C5E-B7CD-C84E3157FFDA}" name="Estimativa " totalsRowFunction="custom" dataDxfId="41" totalsRowDxfId="40">
      <totalsRowFormula>B4-B5-B6</totalsRowFormula>
    </tableColumn>
    <tableColumn id="3" xr3:uid="{4B6AA04A-DDC8-43A6-A51B-A82E80AD793F}" name="Real" totalsRowFunction="custom" dataDxfId="39" totalsRowDxfId="38">
      <totalsRowFormula>C4-C5-C6</totalsRowFormula>
    </tableColumn>
    <tableColumn id="4" xr3:uid="{421FA974-B591-456B-8462-4F763A15D3C5}" name="Diferença" totalsRowFunction="sum" dataDxfId="37" totalsRowDxfId="36"/>
  </tableColumns>
  <tableStyleInfo name="Orçamento mensal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nda" displayName="Renda" ref="A3:D7" totalsRowCount="1" headerRowDxfId="34" dataDxfId="33" totalsRowDxfId="32" dataCellStyle="Normal" totalsRowCellStyle="Normal">
  <autoFilter ref="A3:D6" xr:uid="{00000000-0009-0000-0100-000003000000}"/>
  <tableColumns count="4">
    <tableColumn id="1" xr3:uid="{00000000-0010-0000-0200-000001000000}" name="Renda" totalsRowLabel="Total da receita" dataDxfId="31" totalsRowDxfId="30"/>
    <tableColumn id="2" xr3:uid="{00000000-0010-0000-0200-000002000000}" name="Estimativa " totalsRowFunction="sum" dataDxfId="29" totalsRowDxfId="28" dataCellStyle="Normal"/>
    <tableColumn id="3" xr3:uid="{00000000-0010-0000-0200-000003000000}" name="Real" totalsRowFunction="sum" dataDxfId="27" totalsRowDxfId="26" dataCellStyle="Normal"/>
    <tableColumn id="4" xr3:uid="{00000000-0010-0000-0200-000004000000}" name="Diferença" totalsRowFunction="sum" dataDxfId="25" totalsRowDxfId="24" dataCellStyle="Normal">
      <calculatedColumnFormula>Renda[[#This Row],[Real]]-Renda[[#This Row],[Estimativa ]]</calculatedColumnFormula>
    </tableColumn>
  </tableColumns>
  <tableStyleInfo name="Orçamento mensal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GastosPessoais" displayName="GastosPessoais" ref="A3:D7" totalsRowCount="1" headerRowDxfId="22" dataDxfId="21" totalsRowDxfId="20" dataCellStyle="Normal" totalsRowCellStyle="Normal">
  <autoFilter ref="A3:D6" xr:uid="{00000000-0009-0000-0100-000007000000}"/>
  <tableColumns count="4">
    <tableColumn id="1" xr3:uid="{00000000-0010-0000-0300-000001000000}" name="Despesas" totalsRowLabel="Total de despesas com pessoal" dataDxfId="19" totalsRowDxfId="18"/>
    <tableColumn id="2" xr3:uid="{00000000-0010-0000-0300-000002000000}" name="Estimativa " totalsRowFunction="sum" dataDxfId="17" totalsRowDxfId="16" dataCellStyle="Normal"/>
    <tableColumn id="3" xr3:uid="{00000000-0010-0000-0300-000003000000}" name="Real" totalsRowFunction="sum" dataDxfId="15" totalsRowDxfId="14" dataCellStyle="Normal"/>
    <tableColumn id="5" xr3:uid="{00000000-0010-0000-0300-000005000000}" name="Diferença" totalsRowFunction="sum" dataDxfId="13" totalsRowDxfId="12" dataCellStyle="Normal">
      <calculatedColumnFormula>GastosPessoais[[#This Row],[Estimativa ]]-GastosPessoais[[#This Row],[Real]]</calculatedColumnFormula>
    </tableColumn>
  </tableColumns>
  <tableStyleInfo name="Orçamento mensal" showFirstColumn="0" showLastColumn="0" showRowStripes="1" showColumnStripes="0"/>
  <extLst>
    <ext xmlns:x14="http://schemas.microsoft.com/office/spreadsheetml/2009/9/main" uri="{504A1905-F514-4f6f-8877-14C23A59335A}">
      <x14:table altTextSummary="Insira os valores das despesas com o pessoal estimadas e reais nesta tabela. A diferença é calculada automaticamente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DespesasOperacionais" displayName="DespesasOperacionais" ref="A3:D24" totalsRowCount="1" headerRowDxfId="10" dataDxfId="9" totalsRowDxfId="8" dataCellStyle="Normal" totalsRowCellStyle="Normal">
  <autoFilter ref="A3:D23" xr:uid="{00000000-0009-0000-0100-000009000000}"/>
  <sortState xmlns:xlrd2="http://schemas.microsoft.com/office/spreadsheetml/2017/richdata2" ref="A11:D31">
    <sortCondition ref="A15:A36"/>
  </sortState>
  <tableColumns count="4">
    <tableColumn id="1" xr3:uid="{00000000-0010-0000-0400-000001000000}" name="Despesas" totalsRowLabel="Total de despesas operacionais" dataDxfId="7" totalsRowDxfId="6"/>
    <tableColumn id="2" xr3:uid="{00000000-0010-0000-0400-000002000000}" name="Estimativa " totalsRowFunction="sum" dataDxfId="5" totalsRowDxfId="4" dataCellStyle="Normal"/>
    <tableColumn id="3" xr3:uid="{00000000-0010-0000-0400-000003000000}" name="Real" totalsRowFunction="sum" dataDxfId="3" totalsRowDxfId="2" dataCellStyle="Normal"/>
    <tableColumn id="4" xr3:uid="{00000000-0010-0000-0400-000004000000}" name="Diferença" totalsRowFunction="sum" dataDxfId="1" totalsRowDxfId="0" dataCellStyle="Normal">
      <calculatedColumnFormula>DespesasOperacionais[[#This Row],[Estimativa ]]-DespesasOperacionais[[#This Row],[Real]]</calculatedColumnFormula>
    </tableColumn>
  </tableColumns>
  <tableStyleInfo name="Orçamento mensal" showFirstColumn="0" showLastColumn="0" showRowStripes="1" showColumnStripes="0"/>
  <extLst>
    <ext xmlns:x14="http://schemas.microsoft.com/office/spreadsheetml/2009/9/main" uri="{504A1905-F514-4f6f-8877-14C23A59335A}">
      <x14:table altTextSummary="Insira os valores das despesas operacionais estimadas e reais nesta tabela. A diferença é calculada automaticamente"/>
    </ext>
  </extLst>
</table>
</file>

<file path=xl/theme/theme1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T43"/>
  <sheetViews>
    <sheetView showGridLines="0" tabSelected="1" zoomScaleNormal="100" workbookViewId="0"/>
  </sheetViews>
  <sheetFormatPr defaultColWidth="8.875" defaultRowHeight="16.5" customHeight="1" x14ac:dyDescent="0.25"/>
  <cols>
    <col min="1" max="1" width="36.875" customWidth="1"/>
    <col min="2" max="4" width="16.5" customWidth="1"/>
    <col min="5" max="6" width="4" customWidth="1"/>
    <col min="18" max="18" width="5.875" customWidth="1"/>
    <col min="19" max="19" width="4.375" customWidth="1"/>
  </cols>
  <sheetData>
    <row r="1" spans="1:19" ht="24" customHeight="1" x14ac:dyDescent="0.25">
      <c r="A1" s="19" t="s">
        <v>0</v>
      </c>
      <c r="B1" s="16"/>
      <c r="C1" s="17"/>
      <c r="D1" s="35" t="s">
        <v>9</v>
      </c>
      <c r="E1" s="10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"/>
    </row>
    <row r="2" spans="1:19" ht="49.9" customHeight="1" x14ac:dyDescent="0.25">
      <c r="A2" s="14" t="s">
        <v>1</v>
      </c>
      <c r="B2" s="15"/>
      <c r="C2" s="15"/>
      <c r="D2" s="15"/>
      <c r="E2" s="1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s="2" customFormat="1" ht="40.15" customHeight="1" x14ac:dyDescent="0.35">
      <c r="A3" s="37" t="s">
        <v>2</v>
      </c>
      <c r="B3" s="38" t="s">
        <v>7</v>
      </c>
      <c r="C3" s="38" t="s">
        <v>8</v>
      </c>
      <c r="D3" s="38" t="s">
        <v>10</v>
      </c>
      <c r="S3" s="3"/>
    </row>
    <row r="4" spans="1:19" ht="40.15" customHeight="1" x14ac:dyDescent="0.25">
      <c r="A4" s="39" t="s">
        <v>3</v>
      </c>
      <c r="B4" s="32">
        <f>Renda[[#Totals],[Estimativa ]]</f>
        <v>63300</v>
      </c>
      <c r="C4" s="32">
        <f>Renda[[#Totals],[Real]]</f>
        <v>57450</v>
      </c>
      <c r="D4" s="41">
        <f>IF('Resumo do orçamento'!$A4="Renda",'Resumo do orçamento'!$C4-'Resumo do orçamento'!$B4,'Resumo do orçamento'!$B4-'Resumo do orçamento'!$C4)</f>
        <v>-5850</v>
      </c>
      <c r="S4" s="1"/>
    </row>
    <row r="5" spans="1:19" ht="40.15" customHeight="1" x14ac:dyDescent="0.25">
      <c r="A5" s="40" t="s">
        <v>4</v>
      </c>
      <c r="B5" s="33">
        <f>GastosPessoais[[#Totals],[Estimativa ]]</f>
        <v>18500</v>
      </c>
      <c r="C5" s="33">
        <f>GastosPessoais[[#Totals],[Real]]</f>
        <v>14100</v>
      </c>
      <c r="D5" s="42">
        <f>IF('Resumo do orçamento'!$A5="Renda",'Resumo do orçamento'!$C5-'Resumo do orçamento'!$B5,'Resumo do orçamento'!$B5-'Resumo do orçamento'!$C5)</f>
        <v>4400</v>
      </c>
      <c r="S5" s="1"/>
    </row>
    <row r="6" spans="1:19" ht="40.15" customHeight="1" x14ac:dyDescent="0.25">
      <c r="A6" s="40" t="s">
        <v>5</v>
      </c>
      <c r="B6" s="33">
        <f>DespesasOperacionais[[#Totals],[Estimativa ]]</f>
        <v>36000</v>
      </c>
      <c r="C6" s="33">
        <f>DespesasOperacionais[[#Totals],[Real]]</f>
        <v>35530</v>
      </c>
      <c r="D6" s="42">
        <f>IF('Resumo do orçamento'!$A6="Renda",'Resumo do orçamento'!$C6-'Resumo do orçamento'!$B6,'Resumo do orçamento'!$B6-'Resumo do orçamento'!$C6)</f>
        <v>470</v>
      </c>
      <c r="S6" s="1"/>
    </row>
    <row r="7" spans="1:19" ht="40.15" customHeight="1" x14ac:dyDescent="0.25">
      <c r="A7" s="34" t="s">
        <v>6</v>
      </c>
      <c r="B7" s="33">
        <f>B4-B5-B6</f>
        <v>8800</v>
      </c>
      <c r="C7" s="33">
        <f>C4-C5-C6</f>
        <v>7820</v>
      </c>
      <c r="D7" s="43">
        <f>SUBTOTAL(109,Tabela2[Diferença])</f>
        <v>-980</v>
      </c>
      <c r="S7" s="1"/>
    </row>
    <row r="8" spans="1:19" ht="24.4" customHeight="1" x14ac:dyDescent="0.25">
      <c r="A8" s="12"/>
      <c r="B8" s="11"/>
      <c r="C8" s="11"/>
      <c r="D8" s="11"/>
      <c r="S8" s="1"/>
    </row>
    <row r="9" spans="1:19" ht="409.6" customHeight="1" x14ac:dyDescent="0.25">
      <c r="S9" s="1"/>
    </row>
    <row r="10" spans="1:19" ht="24" customHeight="1" x14ac:dyDescent="0.25">
      <c r="S10" s="1"/>
    </row>
    <row r="11" spans="1:19" ht="30" customHeight="1" x14ac:dyDescent="0.25">
      <c r="S11" s="1"/>
    </row>
    <row r="12" spans="1:19" ht="28.9" customHeight="1" x14ac:dyDescent="0.25">
      <c r="S12" s="1"/>
    </row>
    <row r="13" spans="1:19" ht="28.9" customHeight="1" x14ac:dyDescent="0.25">
      <c r="S13" s="1"/>
    </row>
    <row r="14" spans="1:19" ht="28.9" customHeight="1" x14ac:dyDescent="0.25">
      <c r="S14" s="1"/>
    </row>
    <row r="15" spans="1:19" ht="28.9" customHeight="1" x14ac:dyDescent="0.25">
      <c r="S15" s="1"/>
    </row>
    <row r="16" spans="1:19" ht="28.9" customHeight="1" x14ac:dyDescent="0.25">
      <c r="S16" s="1"/>
    </row>
    <row r="17" spans="6:20" ht="28.9" customHeight="1" x14ac:dyDescent="0.25">
      <c r="F17" s="10"/>
      <c r="G17" s="10"/>
      <c r="H17" s="10"/>
      <c r="I17" s="10"/>
      <c r="J17" s="1"/>
    </row>
    <row r="18" spans="6:20" ht="29.1" customHeight="1" x14ac:dyDescent="0.25">
      <c r="P18" s="7"/>
      <c r="Q18" s="7"/>
    </row>
    <row r="19" spans="6:20" ht="16.5" customHeight="1" x14ac:dyDescent="0.25">
      <c r="P19" s="7"/>
      <c r="Q19" s="7"/>
    </row>
    <row r="20" spans="6:20" ht="16.5" customHeight="1" x14ac:dyDescent="0.25">
      <c r="P20" s="7"/>
      <c r="Q20" s="7"/>
    </row>
    <row r="21" spans="6:20" ht="16.5" customHeight="1" x14ac:dyDescent="0.25">
      <c r="P21" s="7"/>
      <c r="Q21" s="7"/>
    </row>
    <row r="22" spans="6:20" ht="16.5" customHeight="1" x14ac:dyDescent="0.25">
      <c r="P22" s="7"/>
      <c r="Q22" s="7"/>
    </row>
    <row r="23" spans="6:20" ht="16.5" customHeight="1" x14ac:dyDescent="0.25">
      <c r="P23" s="7"/>
      <c r="Q23" s="7"/>
    </row>
    <row r="24" spans="6:20" ht="16.5" customHeight="1" x14ac:dyDescent="0.25">
      <c r="P24" s="7"/>
      <c r="Q24" s="7"/>
    </row>
    <row r="25" spans="6:20" ht="16.5" customHeight="1" x14ac:dyDescent="0.25">
      <c r="P25" s="7"/>
      <c r="Q25" s="7"/>
    </row>
    <row r="26" spans="6:20" ht="16.5" customHeight="1" x14ac:dyDescent="0.25">
      <c r="P26" s="7"/>
      <c r="Q26" s="7"/>
    </row>
    <row r="27" spans="6:20" ht="16.5" customHeight="1" x14ac:dyDescent="0.7">
      <c r="P27" s="7"/>
      <c r="Q27" s="7"/>
      <c r="R27" s="8"/>
      <c r="S27" s="8"/>
      <c r="T27" s="8"/>
    </row>
    <row r="28" spans="6:20" ht="16.5" customHeight="1" x14ac:dyDescent="0.25">
      <c r="P28" s="7"/>
      <c r="Q28" s="7"/>
    </row>
    <row r="29" spans="6:20" ht="16.5" customHeight="1" x14ac:dyDescent="0.25">
      <c r="P29" s="7"/>
      <c r="Q29" s="7"/>
    </row>
    <row r="30" spans="6:20" ht="16.5" customHeight="1" x14ac:dyDescent="0.25">
      <c r="P30" s="7"/>
      <c r="Q30" s="7"/>
    </row>
    <row r="31" spans="6:20" ht="16.5" customHeight="1" x14ac:dyDescent="0.25">
      <c r="P31" s="7"/>
      <c r="Q31" s="7"/>
    </row>
    <row r="32" spans="6:20" ht="16.5" customHeight="1" x14ac:dyDescent="0.25">
      <c r="P32" s="7"/>
      <c r="Q32" s="7"/>
    </row>
    <row r="33" spans="16:17" ht="16.5" customHeight="1" x14ac:dyDescent="0.25">
      <c r="P33" s="7"/>
      <c r="Q33" s="7"/>
    </row>
    <row r="34" spans="16:17" ht="16.5" customHeight="1" x14ac:dyDescent="0.25">
      <c r="P34" s="7"/>
      <c r="Q34" s="7"/>
    </row>
    <row r="35" spans="16:17" ht="16.5" customHeight="1" x14ac:dyDescent="0.25">
      <c r="P35" s="7"/>
      <c r="Q35" s="7"/>
    </row>
    <row r="36" spans="16:17" ht="16.5" customHeight="1" x14ac:dyDescent="0.25">
      <c r="P36" s="7"/>
      <c r="Q36" s="7"/>
    </row>
    <row r="37" spans="16:17" ht="16.5" customHeight="1" x14ac:dyDescent="0.25">
      <c r="P37" s="7"/>
      <c r="Q37" s="7"/>
    </row>
    <row r="38" spans="16:17" ht="16.5" customHeight="1" x14ac:dyDescent="0.25">
      <c r="P38" s="7"/>
      <c r="Q38" s="7"/>
    </row>
    <row r="39" spans="16:17" ht="16.5" customHeight="1" x14ac:dyDescent="0.25">
      <c r="P39" s="7"/>
      <c r="Q39" s="7"/>
    </row>
    <row r="40" spans="16:17" ht="16.5" customHeight="1" x14ac:dyDescent="0.25">
      <c r="P40" s="7"/>
      <c r="Q40" s="7"/>
    </row>
    <row r="41" spans="16:17" ht="16.5" customHeight="1" x14ac:dyDescent="0.25">
      <c r="P41" s="7"/>
      <c r="Q41" s="7"/>
    </row>
    <row r="42" spans="16:17" ht="16.5" customHeight="1" x14ac:dyDescent="0.25">
      <c r="P42" s="7"/>
      <c r="Q42" s="7"/>
    </row>
    <row r="43" spans="16:17" ht="16.5" customHeight="1" x14ac:dyDescent="0.25">
      <c r="P43" s="7"/>
      <c r="Q43" s="7"/>
    </row>
  </sheetData>
  <sheetProtection insertColumns="0" insertRows="0" deleteColumns="0" deleteRows="0" selectLockedCells="1" autoFilter="0"/>
  <mergeCells count="1">
    <mergeCell ref="F1:R2"/>
  </mergeCells>
  <conditionalFormatting sqref="B4:D5 B8:D57">
    <cfRule type="cellIs" dxfId="53" priority="7" operator="lessThan">
      <formula>0</formula>
    </cfRule>
  </conditionalFormatting>
  <conditionalFormatting sqref="H18:J43 N18:P43">
    <cfRule type="cellIs" dxfId="52" priority="5" operator="lessThan">
      <formula>0</formula>
    </cfRule>
  </conditionalFormatting>
  <conditionalFormatting sqref="B6:D6">
    <cfRule type="cellIs" dxfId="51" priority="4" operator="lessThan">
      <formula>0</formula>
    </cfRule>
  </conditionalFormatting>
  <conditionalFormatting sqref="B7">
    <cfRule type="cellIs" dxfId="50" priority="2" operator="lessThan">
      <formula>0</formula>
    </cfRule>
  </conditionalFormatting>
  <conditionalFormatting sqref="C7">
    <cfRule type="cellIs" dxfId="49" priority="1" operator="lessThan">
      <formula>0</formula>
    </cfRule>
  </conditionalFormatting>
  <dataValidations count="9">
    <dataValidation allowBlank="1" showInputMessage="1" showErrorMessage="1" prompt="Insira o Nome da Empresa nesta célula" sqref="A1 L25" xr:uid="{00000000-0002-0000-0000-000001000000}"/>
    <dataValidation allowBlank="1" showInputMessage="1" showErrorMessage="1" prompt="Digite a Data nesta célula. O gráfico de visão geral de orçamento está na célula B9" sqref="O26:P26" xr:uid="{00000000-0002-0000-0000-000002000000}"/>
    <dataValidation allowBlank="1" showInputMessage="1" showErrorMessage="1" prompt="Os totais estimados e reais de orçamento de renda e despesas são calculados automaticamente a partir de valores inseridos em outras planilhas. O Saldo e a Diferença são ajustados automaticamente" sqref="A3" xr:uid="{00000000-0002-0000-0000-000003000000}"/>
    <dataValidation allowBlank="1" showInputMessage="1" showErrorMessage="1" prompt="Os totais estimados são calculados automaticamente na coluna abaixo deste título." sqref="B3" xr:uid="{00000000-0002-0000-0000-000004000000}"/>
    <dataValidation allowBlank="1" showInputMessage="1" showErrorMessage="1" prompt="Os totais reais são calculados automaticamente na coluna abaixo deste título." sqref="C3" xr:uid="{00000000-0002-0000-0000-000005000000}"/>
    <dataValidation allowBlank="1" showInputMessage="1" showErrorMessage="1" prompt="A diferença entre os totais estimados e reais é calculada automaticamente na coluna abaixo deste título." sqref="D3" xr:uid="{00000000-0002-0000-0000-000006000000}"/>
    <dataValidation allowBlank="1" showInputMessage="1" showErrorMessage="1" prompt="O título desta planilha está nesta célula. Digite a Data na célula à direita. Os totais do orçamento são calculados automaticamente na tabela Totais, começando pela célula B4" sqref="L26:N29 O27:T27" xr:uid="{00000000-0002-0000-0000-00000C000000}"/>
    <dataValidation allowBlank="1" showInputMessage="1" showErrorMessage="1" prompt="Digite a data nesta célula" sqref="D1" xr:uid="{E30B488B-9392-4105-8398-E51CD7069B29}"/>
    <dataValidation allowBlank="1" showInputMessage="1" showErrorMessage="1" prompt="O título desta planilha está nesta célula. Insira a Data na célula D1." sqref="A2" xr:uid="{A8CBD9E7-5EAE-4F31-8986-D09D58E8D8DA}"/>
  </dataValidations>
  <printOptions horizontalCentered="1"/>
  <pageMargins left="0.25" right="0.25" top="0.25" bottom="0.25" header="0" footer="0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Q126"/>
  <sheetViews>
    <sheetView showGridLines="0" zoomScaleNormal="100" workbookViewId="0"/>
  </sheetViews>
  <sheetFormatPr defaultColWidth="8.875" defaultRowHeight="30" customHeight="1" x14ac:dyDescent="0.25"/>
  <cols>
    <col min="1" max="1" width="36.875" customWidth="1"/>
    <col min="2" max="4" width="16.5" customWidth="1"/>
    <col min="5" max="5" width="4" style="10" customWidth="1"/>
    <col min="6" max="6" width="4" customWidth="1"/>
  </cols>
  <sheetData>
    <row r="1" spans="1:17" ht="24" customHeight="1" x14ac:dyDescent="0.2">
      <c r="A1" s="19" t="s">
        <v>0</v>
      </c>
      <c r="B1" s="19"/>
      <c r="C1" s="17"/>
      <c r="D1" s="36" t="s">
        <v>9</v>
      </c>
      <c r="E1" s="9"/>
      <c r="F1" s="4"/>
      <c r="G1" s="4"/>
    </row>
    <row r="2" spans="1:17" ht="49.9" customHeight="1" x14ac:dyDescent="0.25">
      <c r="A2" s="14" t="s">
        <v>3</v>
      </c>
      <c r="B2" s="15"/>
      <c r="C2" s="15"/>
      <c r="D2" s="20"/>
      <c r="E2" s="13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" customFormat="1" ht="40.15" customHeight="1" x14ac:dyDescent="0.35">
      <c r="A3" s="46" t="s">
        <v>3</v>
      </c>
      <c r="B3" s="47" t="s">
        <v>7</v>
      </c>
      <c r="C3" s="47" t="s">
        <v>8</v>
      </c>
      <c r="D3" s="47" t="s">
        <v>10</v>
      </c>
      <c r="E3" s="44"/>
      <c r="F3" s="4"/>
      <c r="G3" s="4"/>
      <c r="H3"/>
      <c r="I3"/>
      <c r="J3"/>
      <c r="K3"/>
      <c r="L3"/>
      <c r="M3"/>
      <c r="N3"/>
      <c r="O3"/>
      <c r="P3"/>
      <c r="Q3"/>
    </row>
    <row r="4" spans="1:17" ht="40.15" customHeight="1" x14ac:dyDescent="0.25">
      <c r="A4" s="49" t="s">
        <v>11</v>
      </c>
      <c r="B4" s="26">
        <v>60000</v>
      </c>
      <c r="C4" s="26">
        <v>54000</v>
      </c>
      <c r="D4" s="26">
        <f>Renda[[#This Row],[Real]]-Renda[[#This Row],[Estimativa ]]</f>
        <v>-6000</v>
      </c>
      <c r="E4" s="44"/>
      <c r="F4" s="4"/>
      <c r="G4" s="4"/>
    </row>
    <row r="5" spans="1:17" ht="40.15" customHeight="1" x14ac:dyDescent="0.25">
      <c r="A5" s="50" t="s">
        <v>12</v>
      </c>
      <c r="B5" s="27">
        <v>3000</v>
      </c>
      <c r="C5" s="27">
        <v>3000</v>
      </c>
      <c r="D5" s="27">
        <f>Renda[[#This Row],[Real]]-Renda[[#This Row],[Estimativa ]]</f>
        <v>0</v>
      </c>
      <c r="E5" s="45"/>
      <c r="F5" s="4"/>
      <c r="G5" s="4"/>
    </row>
    <row r="6" spans="1:17" ht="40.15" customHeight="1" x14ac:dyDescent="0.25">
      <c r="A6" s="51" t="s">
        <v>13</v>
      </c>
      <c r="B6" s="27">
        <v>300</v>
      </c>
      <c r="C6" s="27">
        <v>450</v>
      </c>
      <c r="D6" s="27">
        <f>Renda[[#This Row],[Real]]-Renda[[#This Row],[Estimativa ]]</f>
        <v>150</v>
      </c>
      <c r="F6" s="4"/>
      <c r="G6" s="4"/>
    </row>
    <row r="7" spans="1:17" ht="40.15" customHeight="1" x14ac:dyDescent="0.25">
      <c r="A7" s="48" t="s">
        <v>14</v>
      </c>
      <c r="B7" s="28">
        <f>SUBTOTAL(109,Renda[[Estimativa ]])</f>
        <v>63300</v>
      </c>
      <c r="C7" s="28">
        <f>SUBTOTAL(109,Renda[Real])</f>
        <v>57450</v>
      </c>
      <c r="D7" s="29">
        <f>SUBTOTAL(109,Renda[Diferença])</f>
        <v>-5850</v>
      </c>
      <c r="F7" s="4"/>
      <c r="G7" s="4"/>
    </row>
    <row r="8" spans="1:17" ht="30" customHeight="1" x14ac:dyDescent="0.25">
      <c r="F8" s="6"/>
      <c r="G8" s="6"/>
    </row>
    <row r="9" spans="1:17" ht="30" customHeight="1" x14ac:dyDescent="0.25">
      <c r="F9" s="6"/>
      <c r="G9" s="6"/>
    </row>
    <row r="10" spans="1:17" ht="30" customHeight="1" x14ac:dyDescent="0.25">
      <c r="F10" s="6"/>
      <c r="G10" s="6"/>
    </row>
    <row r="11" spans="1:17" ht="30" customHeight="1" x14ac:dyDescent="0.25">
      <c r="F11" s="6"/>
      <c r="G11" s="6"/>
    </row>
    <row r="12" spans="1:17" ht="30" customHeight="1" x14ac:dyDescent="0.25">
      <c r="F12" s="6"/>
      <c r="G12" s="6"/>
    </row>
    <row r="13" spans="1:17" ht="30" customHeight="1" x14ac:dyDescent="0.25">
      <c r="F13" s="6"/>
      <c r="G13" s="6"/>
    </row>
    <row r="14" spans="1:17" ht="30" customHeight="1" x14ac:dyDescent="0.25">
      <c r="F14" s="6"/>
      <c r="G14" s="6"/>
    </row>
    <row r="15" spans="1:17" ht="30" customHeight="1" x14ac:dyDescent="0.25">
      <c r="F15" s="6"/>
      <c r="G15" s="6"/>
    </row>
    <row r="16" spans="1:17" ht="30" customHeight="1" x14ac:dyDescent="0.25">
      <c r="F16" s="6"/>
      <c r="G16" s="6"/>
    </row>
    <row r="17" spans="6:7" ht="30" customHeight="1" x14ac:dyDescent="0.25">
      <c r="F17" s="6"/>
      <c r="G17" s="6"/>
    </row>
    <row r="18" spans="6:7" ht="30" customHeight="1" x14ac:dyDescent="0.25">
      <c r="F18" s="6"/>
      <c r="G18" s="6"/>
    </row>
    <row r="19" spans="6:7" ht="30" customHeight="1" x14ac:dyDescent="0.25">
      <c r="F19" s="6"/>
      <c r="G19" s="6"/>
    </row>
    <row r="20" spans="6:7" ht="30" customHeight="1" x14ac:dyDescent="0.25">
      <c r="F20" s="6"/>
      <c r="G20" s="6"/>
    </row>
    <row r="21" spans="6:7" ht="30" customHeight="1" x14ac:dyDescent="0.25">
      <c r="F21" s="6"/>
      <c r="G21" s="6"/>
    </row>
    <row r="22" spans="6:7" ht="30" customHeight="1" x14ac:dyDescent="0.25">
      <c r="F22" s="6"/>
      <c r="G22" s="6"/>
    </row>
    <row r="23" spans="6:7" ht="30" customHeight="1" x14ac:dyDescent="0.25">
      <c r="F23" s="6"/>
      <c r="G23" s="6"/>
    </row>
    <row r="24" spans="6:7" ht="30" customHeight="1" x14ac:dyDescent="0.25">
      <c r="F24" s="6"/>
      <c r="G24" s="6"/>
    </row>
    <row r="25" spans="6:7" ht="30" customHeight="1" x14ac:dyDescent="0.25">
      <c r="F25" s="6"/>
      <c r="G25" s="6"/>
    </row>
    <row r="26" spans="6:7" ht="30" customHeight="1" x14ac:dyDescent="0.25">
      <c r="F26" s="6"/>
      <c r="G26" s="6"/>
    </row>
    <row r="27" spans="6:7" ht="30" customHeight="1" x14ac:dyDescent="0.25">
      <c r="F27" s="6"/>
      <c r="G27" s="6"/>
    </row>
    <row r="28" spans="6:7" ht="30" customHeight="1" x14ac:dyDescent="0.25">
      <c r="F28" s="6"/>
      <c r="G28" s="6"/>
    </row>
    <row r="29" spans="6:7" ht="30" customHeight="1" x14ac:dyDescent="0.25">
      <c r="F29" s="6"/>
      <c r="G29" s="6"/>
    </row>
    <row r="30" spans="6:7" ht="30" customHeight="1" x14ac:dyDescent="0.25">
      <c r="F30" s="6"/>
      <c r="G30" s="6"/>
    </row>
    <row r="31" spans="6:7" ht="30" customHeight="1" x14ac:dyDescent="0.25">
      <c r="F31" s="6"/>
      <c r="G31" s="6"/>
    </row>
    <row r="32" spans="6:7" ht="30" customHeight="1" x14ac:dyDescent="0.25">
      <c r="F32" s="6"/>
      <c r="G32" s="6"/>
    </row>
    <row r="33" spans="6:7" ht="30" customHeight="1" x14ac:dyDescent="0.25">
      <c r="F33" s="6"/>
      <c r="G33" s="6"/>
    </row>
    <row r="34" spans="6:7" ht="30" customHeight="1" x14ac:dyDescent="0.25">
      <c r="F34" s="6"/>
      <c r="G34" s="6"/>
    </row>
    <row r="35" spans="6:7" ht="30" customHeight="1" x14ac:dyDescent="0.25">
      <c r="F35" s="6"/>
      <c r="G35" s="6"/>
    </row>
    <row r="36" spans="6:7" ht="30" customHeight="1" x14ac:dyDescent="0.25">
      <c r="F36" s="6"/>
      <c r="G36" s="6"/>
    </row>
    <row r="37" spans="6:7" ht="30" customHeight="1" x14ac:dyDescent="0.25">
      <c r="F37" s="6"/>
      <c r="G37" s="6"/>
    </row>
    <row r="38" spans="6:7" ht="30" customHeight="1" x14ac:dyDescent="0.25">
      <c r="F38" s="6"/>
      <c r="G38" s="6"/>
    </row>
    <row r="39" spans="6:7" ht="30" customHeight="1" x14ac:dyDescent="0.25">
      <c r="F39" s="6"/>
      <c r="G39" s="6"/>
    </row>
    <row r="40" spans="6:7" ht="30" customHeight="1" x14ac:dyDescent="0.25">
      <c r="F40" s="6"/>
      <c r="G40" s="6"/>
    </row>
    <row r="41" spans="6:7" ht="30" customHeight="1" x14ac:dyDescent="0.25">
      <c r="F41" s="6"/>
      <c r="G41" s="6"/>
    </row>
    <row r="42" spans="6:7" ht="30" customHeight="1" x14ac:dyDescent="0.25">
      <c r="F42" s="6"/>
      <c r="G42" s="6"/>
    </row>
    <row r="43" spans="6:7" ht="30" customHeight="1" x14ac:dyDescent="0.25">
      <c r="F43" s="6"/>
      <c r="G43" s="6"/>
    </row>
    <row r="44" spans="6:7" ht="30" customHeight="1" x14ac:dyDescent="0.25">
      <c r="F44" s="6"/>
      <c r="G44" s="6"/>
    </row>
    <row r="45" spans="6:7" ht="30" customHeight="1" x14ac:dyDescent="0.25">
      <c r="F45" s="6"/>
      <c r="G45" s="6"/>
    </row>
    <row r="46" spans="6:7" ht="30" customHeight="1" x14ac:dyDescent="0.25">
      <c r="F46" s="6"/>
      <c r="G46" s="6"/>
    </row>
    <row r="47" spans="6:7" ht="30" customHeight="1" x14ac:dyDescent="0.25">
      <c r="F47" s="6"/>
      <c r="G47" s="6"/>
    </row>
    <row r="48" spans="6:7" ht="30" customHeight="1" x14ac:dyDescent="0.25">
      <c r="F48" s="6"/>
      <c r="G48" s="6"/>
    </row>
    <row r="49" spans="6:7" ht="30" customHeight="1" x14ac:dyDescent="0.25">
      <c r="F49" s="6"/>
      <c r="G49" s="6"/>
    </row>
    <row r="50" spans="6:7" ht="30" customHeight="1" x14ac:dyDescent="0.25">
      <c r="F50" s="6"/>
      <c r="G50" s="6"/>
    </row>
    <row r="51" spans="6:7" ht="30" customHeight="1" x14ac:dyDescent="0.25">
      <c r="F51" s="6"/>
      <c r="G51" s="6"/>
    </row>
    <row r="52" spans="6:7" ht="30" customHeight="1" x14ac:dyDescent="0.25">
      <c r="F52" s="6"/>
      <c r="G52" s="6"/>
    </row>
    <row r="53" spans="6:7" ht="30" customHeight="1" x14ac:dyDescent="0.25">
      <c r="F53" s="6"/>
      <c r="G53" s="6"/>
    </row>
    <row r="54" spans="6:7" ht="30" customHeight="1" x14ac:dyDescent="0.25">
      <c r="F54" s="6"/>
      <c r="G54" s="6"/>
    </row>
    <row r="55" spans="6:7" ht="30" customHeight="1" x14ac:dyDescent="0.25">
      <c r="F55" s="6"/>
      <c r="G55" s="6"/>
    </row>
    <row r="56" spans="6:7" ht="30" customHeight="1" x14ac:dyDescent="0.25">
      <c r="F56" s="6"/>
      <c r="G56" s="6"/>
    </row>
    <row r="57" spans="6:7" ht="30" customHeight="1" x14ac:dyDescent="0.25">
      <c r="F57" s="6"/>
      <c r="G57" s="6"/>
    </row>
    <row r="58" spans="6:7" ht="30" customHeight="1" x14ac:dyDescent="0.25">
      <c r="F58" s="6"/>
      <c r="G58" s="6"/>
    </row>
    <row r="59" spans="6:7" ht="30" customHeight="1" x14ac:dyDescent="0.25">
      <c r="F59" s="6"/>
      <c r="G59" s="6"/>
    </row>
    <row r="60" spans="6:7" ht="30" customHeight="1" x14ac:dyDescent="0.25">
      <c r="F60" s="6"/>
      <c r="G60" s="6"/>
    </row>
    <row r="61" spans="6:7" ht="30" customHeight="1" x14ac:dyDescent="0.25">
      <c r="F61" s="6"/>
      <c r="G61" s="6"/>
    </row>
    <row r="62" spans="6:7" ht="30" customHeight="1" x14ac:dyDescent="0.25">
      <c r="F62" s="6"/>
      <c r="G62" s="6"/>
    </row>
    <row r="63" spans="6:7" ht="30" customHeight="1" x14ac:dyDescent="0.25">
      <c r="F63" s="6"/>
      <c r="G63" s="6"/>
    </row>
    <row r="64" spans="6:7" ht="30" customHeight="1" x14ac:dyDescent="0.25">
      <c r="F64" s="6"/>
      <c r="G64" s="6"/>
    </row>
    <row r="65" spans="6:7" ht="30" customHeight="1" x14ac:dyDescent="0.25">
      <c r="F65" s="6"/>
      <c r="G65" s="6"/>
    </row>
    <row r="66" spans="6:7" ht="30" customHeight="1" x14ac:dyDescent="0.25">
      <c r="F66" s="6"/>
      <c r="G66" s="6"/>
    </row>
    <row r="67" spans="6:7" ht="30" customHeight="1" x14ac:dyDescent="0.25">
      <c r="F67" s="6"/>
      <c r="G67" s="6"/>
    </row>
    <row r="68" spans="6:7" ht="30" customHeight="1" x14ac:dyDescent="0.25">
      <c r="F68" s="6"/>
      <c r="G68" s="6"/>
    </row>
    <row r="69" spans="6:7" ht="30" customHeight="1" x14ac:dyDescent="0.25">
      <c r="F69" s="6"/>
      <c r="G69" s="6"/>
    </row>
    <row r="70" spans="6:7" ht="30" customHeight="1" x14ac:dyDescent="0.25">
      <c r="F70" s="6"/>
      <c r="G70" s="6"/>
    </row>
    <row r="71" spans="6:7" ht="30" customHeight="1" x14ac:dyDescent="0.25">
      <c r="F71" s="6"/>
      <c r="G71" s="6"/>
    </row>
    <row r="72" spans="6:7" ht="30" customHeight="1" x14ac:dyDescent="0.25">
      <c r="F72" s="6"/>
      <c r="G72" s="6"/>
    </row>
    <row r="73" spans="6:7" ht="30" customHeight="1" x14ac:dyDescent="0.25">
      <c r="F73" s="6"/>
      <c r="G73" s="6"/>
    </row>
    <row r="74" spans="6:7" ht="30" customHeight="1" x14ac:dyDescent="0.25">
      <c r="F74" s="6"/>
      <c r="G74" s="6"/>
    </row>
    <row r="75" spans="6:7" ht="30" customHeight="1" x14ac:dyDescent="0.25">
      <c r="F75" s="6"/>
      <c r="G75" s="6"/>
    </row>
    <row r="76" spans="6:7" ht="30" customHeight="1" x14ac:dyDescent="0.25">
      <c r="F76" s="6"/>
      <c r="G76" s="6"/>
    </row>
    <row r="77" spans="6:7" ht="30" customHeight="1" x14ac:dyDescent="0.25">
      <c r="F77" s="6"/>
      <c r="G77" s="6"/>
    </row>
    <row r="78" spans="6:7" ht="30" customHeight="1" x14ac:dyDescent="0.25">
      <c r="F78" s="6"/>
      <c r="G78" s="6"/>
    </row>
    <row r="79" spans="6:7" ht="30" customHeight="1" x14ac:dyDescent="0.25">
      <c r="F79" s="6"/>
      <c r="G79" s="6"/>
    </row>
    <row r="80" spans="6:7" ht="30" customHeight="1" x14ac:dyDescent="0.25">
      <c r="F80" s="6"/>
      <c r="G80" s="6"/>
    </row>
    <row r="81" spans="6:7" ht="30" customHeight="1" x14ac:dyDescent="0.25">
      <c r="F81" s="6"/>
      <c r="G81" s="6"/>
    </row>
    <row r="82" spans="6:7" ht="30" customHeight="1" x14ac:dyDescent="0.25">
      <c r="F82" s="6"/>
      <c r="G82" s="6"/>
    </row>
    <row r="83" spans="6:7" ht="30" customHeight="1" x14ac:dyDescent="0.25">
      <c r="F83" s="6"/>
      <c r="G83" s="6"/>
    </row>
    <row r="84" spans="6:7" ht="30" customHeight="1" x14ac:dyDescent="0.25">
      <c r="F84" s="6"/>
      <c r="G84" s="6"/>
    </row>
    <row r="85" spans="6:7" ht="30" customHeight="1" x14ac:dyDescent="0.25">
      <c r="F85" s="6"/>
      <c r="G85" s="6"/>
    </row>
    <row r="86" spans="6:7" ht="30" customHeight="1" x14ac:dyDescent="0.25">
      <c r="F86" s="6"/>
      <c r="G86" s="6"/>
    </row>
    <row r="87" spans="6:7" ht="30" customHeight="1" x14ac:dyDescent="0.25">
      <c r="F87" s="6"/>
      <c r="G87" s="6"/>
    </row>
    <row r="88" spans="6:7" ht="30" customHeight="1" x14ac:dyDescent="0.25">
      <c r="F88" s="6"/>
      <c r="G88" s="6"/>
    </row>
    <row r="89" spans="6:7" ht="30" customHeight="1" x14ac:dyDescent="0.25">
      <c r="F89" s="6"/>
      <c r="G89" s="6"/>
    </row>
    <row r="90" spans="6:7" ht="30" customHeight="1" x14ac:dyDescent="0.25">
      <c r="F90" s="6"/>
      <c r="G90" s="6"/>
    </row>
    <row r="91" spans="6:7" ht="30" customHeight="1" x14ac:dyDescent="0.25">
      <c r="F91" s="6"/>
      <c r="G91" s="6"/>
    </row>
    <row r="92" spans="6:7" ht="30" customHeight="1" x14ac:dyDescent="0.25">
      <c r="F92" s="6"/>
      <c r="G92" s="6"/>
    </row>
    <row r="93" spans="6:7" ht="30" customHeight="1" x14ac:dyDescent="0.25">
      <c r="F93" s="6"/>
      <c r="G93" s="6"/>
    </row>
    <row r="94" spans="6:7" ht="30" customHeight="1" x14ac:dyDescent="0.25">
      <c r="F94" s="6"/>
      <c r="G94" s="6"/>
    </row>
    <row r="95" spans="6:7" ht="30" customHeight="1" x14ac:dyDescent="0.25">
      <c r="F95" s="6"/>
      <c r="G95" s="6"/>
    </row>
    <row r="96" spans="6:7" ht="30" customHeight="1" x14ac:dyDescent="0.25">
      <c r="F96" s="6"/>
      <c r="G96" s="6"/>
    </row>
    <row r="97" spans="6:7" ht="30" customHeight="1" x14ac:dyDescent="0.25">
      <c r="F97" s="6"/>
      <c r="G97" s="6"/>
    </row>
    <row r="98" spans="6:7" ht="30" customHeight="1" x14ac:dyDescent="0.25">
      <c r="F98" s="6"/>
      <c r="G98" s="6"/>
    </row>
    <row r="99" spans="6:7" ht="30" customHeight="1" x14ac:dyDescent="0.25">
      <c r="F99" s="6"/>
      <c r="G99" s="6"/>
    </row>
    <row r="100" spans="6:7" ht="30" customHeight="1" x14ac:dyDescent="0.25">
      <c r="F100" s="6"/>
      <c r="G100" s="6"/>
    </row>
    <row r="101" spans="6:7" ht="30" customHeight="1" x14ac:dyDescent="0.25">
      <c r="F101" s="6"/>
      <c r="G101" s="6"/>
    </row>
    <row r="102" spans="6:7" ht="30" customHeight="1" x14ac:dyDescent="0.25">
      <c r="F102" s="6"/>
      <c r="G102" s="6"/>
    </row>
    <row r="103" spans="6:7" ht="30" customHeight="1" x14ac:dyDescent="0.25">
      <c r="F103" s="6"/>
      <c r="G103" s="6"/>
    </row>
    <row r="104" spans="6:7" ht="30" customHeight="1" x14ac:dyDescent="0.25">
      <c r="F104" s="6"/>
      <c r="G104" s="6"/>
    </row>
    <row r="105" spans="6:7" ht="30" customHeight="1" x14ac:dyDescent="0.25">
      <c r="F105" s="6"/>
      <c r="G105" s="6"/>
    </row>
    <row r="106" spans="6:7" ht="30" customHeight="1" x14ac:dyDescent="0.25">
      <c r="F106" s="6"/>
      <c r="G106" s="6"/>
    </row>
    <row r="107" spans="6:7" ht="30" customHeight="1" x14ac:dyDescent="0.25">
      <c r="F107" s="6"/>
      <c r="G107" s="6"/>
    </row>
    <row r="108" spans="6:7" ht="30" customHeight="1" x14ac:dyDescent="0.25">
      <c r="F108" s="6"/>
      <c r="G108" s="6"/>
    </row>
    <row r="109" spans="6:7" ht="30" customHeight="1" x14ac:dyDescent="0.25">
      <c r="F109" s="6"/>
      <c r="G109" s="6"/>
    </row>
    <row r="110" spans="6:7" ht="30" customHeight="1" x14ac:dyDescent="0.25">
      <c r="F110" s="6"/>
      <c r="G110" s="6"/>
    </row>
    <row r="111" spans="6:7" ht="30" customHeight="1" x14ac:dyDescent="0.25">
      <c r="F111" s="6"/>
      <c r="G111" s="6"/>
    </row>
    <row r="112" spans="6:7" ht="30" customHeight="1" x14ac:dyDescent="0.25">
      <c r="F112" s="6"/>
      <c r="G112" s="6"/>
    </row>
    <row r="113" spans="6:7" ht="30" customHeight="1" x14ac:dyDescent="0.25">
      <c r="F113" s="6"/>
      <c r="G113" s="6"/>
    </row>
    <row r="114" spans="6:7" ht="30" customHeight="1" x14ac:dyDescent="0.25">
      <c r="F114" s="6"/>
      <c r="G114" s="6"/>
    </row>
    <row r="115" spans="6:7" ht="30" customHeight="1" x14ac:dyDescent="0.25">
      <c r="F115" s="6"/>
      <c r="G115" s="6"/>
    </row>
    <row r="116" spans="6:7" ht="30" customHeight="1" x14ac:dyDescent="0.25">
      <c r="F116" s="6"/>
      <c r="G116" s="6"/>
    </row>
    <row r="117" spans="6:7" ht="30" customHeight="1" x14ac:dyDescent="0.25">
      <c r="F117" s="6"/>
      <c r="G117" s="6"/>
    </row>
    <row r="118" spans="6:7" ht="30" customHeight="1" x14ac:dyDescent="0.25">
      <c r="F118" s="6"/>
      <c r="G118" s="6"/>
    </row>
    <row r="119" spans="6:7" ht="30" customHeight="1" x14ac:dyDescent="0.25">
      <c r="F119" s="6"/>
      <c r="G119" s="6"/>
    </row>
    <row r="120" spans="6:7" ht="30" customHeight="1" x14ac:dyDescent="0.25">
      <c r="F120" s="6"/>
      <c r="G120" s="6"/>
    </row>
    <row r="121" spans="6:7" ht="30" customHeight="1" x14ac:dyDescent="0.25">
      <c r="F121" s="6"/>
      <c r="G121" s="6"/>
    </row>
    <row r="122" spans="6:7" ht="30" customHeight="1" x14ac:dyDescent="0.25">
      <c r="F122" s="6"/>
      <c r="G122" s="6"/>
    </row>
    <row r="123" spans="6:7" ht="30" customHeight="1" x14ac:dyDescent="0.25">
      <c r="F123" s="6"/>
      <c r="G123" s="6"/>
    </row>
    <row r="124" spans="6:7" ht="30" customHeight="1" x14ac:dyDescent="0.25">
      <c r="F124" s="6"/>
      <c r="G124" s="6"/>
    </row>
    <row r="125" spans="6:7" ht="30" customHeight="1" x14ac:dyDescent="0.25">
      <c r="F125" s="6"/>
      <c r="G125" s="6"/>
    </row>
    <row r="126" spans="6:7" ht="30" customHeight="1" x14ac:dyDescent="0.25">
      <c r="F126" s="6"/>
      <c r="G126" s="6"/>
    </row>
  </sheetData>
  <sheetProtection insertColumns="0" insertRows="0" deleteColumns="0" deleteRows="0" selectLockedCells="1" autoFilter="0"/>
  <dataConsolidate/>
  <conditionalFormatting sqref="A4:D6">
    <cfRule type="cellIs" dxfId="35" priority="3" operator="lessThan">
      <formula>0</formula>
    </cfRule>
  </conditionalFormatting>
  <dataValidations count="9">
    <dataValidation allowBlank="1" showInputMessage="1" showErrorMessage="1" errorTitle="ALERTA" error="Essa célula é preenchida automaticamente e não deve ser substituída. Substituir essa célula comprometeria os cálculos nesta planilha." sqref="D4:D6" xr:uid="{00000000-0002-0000-0100-000001000000}"/>
    <dataValidation allowBlank="1" showInputMessage="1" showErrorMessage="1" prompt="Insira os detalhes da renda nesta coluna sob este título. Use filtros de título para encontrar entradas específicas" sqref="A3" xr:uid="{00000000-0002-0000-0100-000002000000}"/>
    <dataValidation allowBlank="1" showInputMessage="1" showErrorMessage="1" prompt="Insira o valor estimado na coluna abaixo deste título." sqref="B3" xr:uid="{00000000-0002-0000-0100-000003000000}"/>
    <dataValidation allowBlank="1" showInputMessage="1" showErrorMessage="1" prompt="Insira o valor real na coluna abaixo deste título." sqref="C3" xr:uid="{00000000-0002-0000-0100-000004000000}"/>
    <dataValidation allowBlank="1" showInputMessage="1" showErrorMessage="1" prompt="A diferença entre a receita estimada e real é calculada automaticamente na coluna abaixo deste título." sqref="D3" xr:uid="{00000000-0002-0000-0100-000005000000}"/>
    <dataValidation allowBlank="1" showInputMessage="1" showErrorMessage="1" prompt="Insira o Nome da Empresa nesta célula" sqref="A1" xr:uid="{00000000-0002-0000-0100-000008000000}"/>
    <dataValidation allowBlank="1" showInputMessage="1" showErrorMessage="1" prompt="Insira a Data nesta célula" sqref="D1" xr:uid="{9A03F494-017A-4E21-8D5E-DBDE186E011A}"/>
    <dataValidation type="custom" allowBlank="1" showInputMessage="1" showErrorMessage="1" errorTitle="ALERTA" error="Essa célula é preenchida automaticamente e não deve ser substituída. Substituir essa célula comprometeria os cálculos nesta planilha." sqref="E3:E4" xr:uid="{00000000-0002-0000-0100-000000000000}">
      <formula1>LEN(E3)=""</formula1>
    </dataValidation>
    <dataValidation allowBlank="1" showInputMessage="1" showErrorMessage="1" prompt="O título desta planilha está nesta célula. Insira a Data na célula D1. Os totais do orçamento são calculados automaticamente na linha de Totais." sqref="A2" xr:uid="{F7400470-F5DA-4EA4-9E47-BDAB0E643C34}"/>
  </dataValidations>
  <printOptions horizontalCentered="1"/>
  <pageMargins left="0.25" right="0.25" top="0.25" bottom="0.25" header="0" footer="0"/>
  <pageSetup paperSize="9" scale="93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18"/>
  <sheetViews>
    <sheetView showGridLines="0" zoomScaleNormal="100" workbookViewId="0"/>
  </sheetViews>
  <sheetFormatPr defaultColWidth="8.875" defaultRowHeight="30" customHeight="1" x14ac:dyDescent="0.25"/>
  <cols>
    <col min="1" max="1" width="36.875" customWidth="1"/>
    <col min="2" max="4" width="16.5" customWidth="1"/>
    <col min="5" max="5" width="4" style="10" customWidth="1"/>
    <col min="6" max="6" width="4" customWidth="1"/>
    <col min="12" max="12" width="12.5" customWidth="1"/>
  </cols>
  <sheetData>
    <row r="1" spans="1:5" ht="24" customHeight="1" x14ac:dyDescent="0.2">
      <c r="A1" s="24" t="s">
        <v>0</v>
      </c>
      <c r="B1" s="24"/>
      <c r="C1" s="21"/>
      <c r="D1" s="36" t="s">
        <v>9</v>
      </c>
      <c r="E1" s="9"/>
    </row>
    <row r="2" spans="1:5" ht="49.9" customHeight="1" x14ac:dyDescent="0.25">
      <c r="A2" s="23" t="s">
        <v>43</v>
      </c>
      <c r="B2" s="23"/>
      <c r="C2" s="23"/>
      <c r="D2" s="18"/>
      <c r="E2" s="13"/>
    </row>
    <row r="3" spans="1:5" ht="40.15" customHeight="1" x14ac:dyDescent="0.35">
      <c r="A3" s="46" t="s">
        <v>15</v>
      </c>
      <c r="B3" s="47" t="s">
        <v>7</v>
      </c>
      <c r="C3" s="47" t="s">
        <v>8</v>
      </c>
      <c r="D3" s="47" t="s">
        <v>10</v>
      </c>
      <c r="E3" s="52"/>
    </row>
    <row r="4" spans="1:5" ht="40.15" customHeight="1" x14ac:dyDescent="0.25">
      <c r="A4" s="49" t="s">
        <v>16</v>
      </c>
      <c r="B4" s="26">
        <v>9500</v>
      </c>
      <c r="C4" s="26">
        <v>9600</v>
      </c>
      <c r="D4" s="26">
        <f>GastosPessoais[[#This Row],[Estimativa ]]-GastosPessoais[[#This Row],[Real]]</f>
        <v>-100</v>
      </c>
      <c r="E4" s="44"/>
    </row>
    <row r="5" spans="1:5" ht="40.15" customHeight="1" x14ac:dyDescent="0.25">
      <c r="A5" s="50" t="s">
        <v>17</v>
      </c>
      <c r="B5" s="27">
        <v>4000</v>
      </c>
      <c r="C5" s="27">
        <v>0</v>
      </c>
      <c r="D5" s="27">
        <f>GastosPessoais[[#This Row],[Estimativa ]]-GastosPessoais[[#This Row],[Real]]</f>
        <v>4000</v>
      </c>
      <c r="E5" s="44"/>
    </row>
    <row r="6" spans="1:5" ht="40.15" customHeight="1" x14ac:dyDescent="0.25">
      <c r="A6" s="50" t="s">
        <v>18</v>
      </c>
      <c r="B6" s="27">
        <v>5000</v>
      </c>
      <c r="C6" s="27">
        <v>4500</v>
      </c>
      <c r="D6" s="27">
        <f>GastosPessoais[[#This Row],[Estimativa ]]-GastosPessoais[[#This Row],[Real]]</f>
        <v>500</v>
      </c>
      <c r="E6" s="44"/>
    </row>
    <row r="7" spans="1:5" ht="40.15" customHeight="1" x14ac:dyDescent="0.25">
      <c r="A7" s="30" t="s">
        <v>19</v>
      </c>
      <c r="B7" s="31">
        <f>SUBTOTAL(109,GastosPessoais[[Estimativa ]])</f>
        <v>18500</v>
      </c>
      <c r="C7" s="31">
        <f>SUBTOTAL(109,GastosPessoais[Real])</f>
        <v>14100</v>
      </c>
      <c r="D7" s="31">
        <f>SUBTOTAL(109,GastosPessoais[Diferença])</f>
        <v>4400</v>
      </c>
      <c r="E7" s="45"/>
    </row>
    <row r="18" spans="4:4" ht="30" customHeight="1" x14ac:dyDescent="0.25">
      <c r="D18" t="s">
        <v>20</v>
      </c>
    </row>
  </sheetData>
  <sheetProtection insertColumns="0" insertRows="0" deleteColumns="0" deleteRows="0" selectLockedCells="1" autoFilter="0"/>
  <dataConsolidate/>
  <conditionalFormatting sqref="A4:D6">
    <cfRule type="cellIs" dxfId="23" priority="1" operator="lessThan">
      <formula>0</formula>
    </cfRule>
  </conditionalFormatting>
  <dataValidations count="9">
    <dataValidation allowBlank="1" showInputMessage="1" showErrorMessage="1" errorTitle="ALERTA" error="Essa célula é preenchida automaticamente e não deve ser substituída. Substituir essa célula comprometeria os cálculos nesta planilha." sqref="D4:D6" xr:uid="{00000000-0002-0000-0200-000000000000}"/>
    <dataValidation type="custom" allowBlank="1" showInputMessage="1" showErrorMessage="1" errorTitle="ALERTA" error="Essa célula é preenchida automaticamente e não deve ser substituída. Substituir essa célula comprometeria os cálculos nesta planilha." sqref="E4:E6" xr:uid="{00000000-0002-0000-0200-000001000000}">
      <formula1>LEN(E4)=""</formula1>
    </dataValidation>
    <dataValidation allowBlank="1" showInputMessage="1" showErrorMessage="1" prompt="Insira despesas pessoais nesta coluna sob este título. Use filtros de título para encontrar entradas específicas" sqref="A3" xr:uid="{00000000-0002-0000-0200-000002000000}"/>
    <dataValidation allowBlank="1" showInputMessage="1" showErrorMessage="1" prompt="Insira o valor estimado na coluna abaixo deste título." sqref="B3" xr:uid="{00000000-0002-0000-0200-000003000000}"/>
    <dataValidation allowBlank="1" showInputMessage="1" showErrorMessage="1" prompt="Insira o valor real na coluna abaixo deste título." sqref="C3" xr:uid="{00000000-0002-0000-0200-000004000000}"/>
    <dataValidation allowBlank="1" showInputMessage="1" showErrorMessage="1" prompt="A diferença entre as despesas com pessoal estimadas e reais é calculada automaticamente na coluna abaixo deste título." sqref="D3" xr:uid="{00000000-0002-0000-0200-000005000000}"/>
    <dataValidation allowBlank="1" showInputMessage="1" showErrorMessage="1" prompt="Insira o Nome da Empresa nesta célula" sqref="A1" xr:uid="{00000000-0002-0000-0200-000007000000}"/>
    <dataValidation allowBlank="1" showInputMessage="1" showErrorMessage="1" prompt="O título desta planilha está nesta célula. Insira a Data na célula D1. Os totais do orçamento são calculados automaticamente na linha de Totais." sqref="A2 C2" xr:uid="{E37D6936-3DAC-4F30-884D-56D443DFA95D}"/>
    <dataValidation allowBlank="1" showInputMessage="1" showErrorMessage="1" prompt="Insira a Data nesta célula" sqref="D1" xr:uid="{2B1174DB-4877-43F4-8722-2B00610EB3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I24"/>
  <sheetViews>
    <sheetView showGridLines="0" zoomScaleNormal="100" workbookViewId="0"/>
  </sheetViews>
  <sheetFormatPr defaultColWidth="8.875" defaultRowHeight="30" customHeight="1" x14ac:dyDescent="0.25"/>
  <cols>
    <col min="1" max="1" width="36.875" customWidth="1"/>
    <col min="2" max="4" width="16.5" customWidth="1"/>
    <col min="5" max="5" width="4" style="10" customWidth="1"/>
    <col min="6" max="6" width="4" customWidth="1"/>
  </cols>
  <sheetData>
    <row r="1" spans="1:5" ht="24" customHeight="1" x14ac:dyDescent="0.2">
      <c r="A1" s="24" t="s">
        <v>21</v>
      </c>
      <c r="B1" s="24"/>
      <c r="C1" s="21"/>
      <c r="D1" s="36" t="s">
        <v>9</v>
      </c>
      <c r="E1" s="9"/>
    </row>
    <row r="2" spans="1:5" ht="49.9" customHeight="1" x14ac:dyDescent="0.25">
      <c r="A2" s="25" t="s">
        <v>5</v>
      </c>
      <c r="B2" s="25"/>
      <c r="C2" s="25"/>
      <c r="D2" s="20"/>
      <c r="E2" s="13"/>
    </row>
    <row r="3" spans="1:5" ht="40.15" customHeight="1" x14ac:dyDescent="0.35">
      <c r="A3" s="46" t="s">
        <v>15</v>
      </c>
      <c r="B3" s="47" t="s">
        <v>7</v>
      </c>
      <c r="C3" s="47" t="s">
        <v>8</v>
      </c>
      <c r="D3" s="47" t="s">
        <v>10</v>
      </c>
      <c r="E3" s="22"/>
    </row>
    <row r="4" spans="1:5" ht="40.15" customHeight="1" x14ac:dyDescent="0.25">
      <c r="A4" s="49" t="s">
        <v>22</v>
      </c>
      <c r="B4" s="55">
        <v>3000</v>
      </c>
      <c r="C4" s="55">
        <v>2500</v>
      </c>
      <c r="D4" s="55">
        <f>DespesasOperacionais[[#This Row],[Estimativa ]]-DespesasOperacionais[[#This Row],[Real]]</f>
        <v>500</v>
      </c>
      <c r="E4" s="44"/>
    </row>
    <row r="5" spans="1:5" ht="40.15" customHeight="1" x14ac:dyDescent="0.25">
      <c r="A5" s="50" t="s">
        <v>23</v>
      </c>
      <c r="B5" s="56">
        <v>2000</v>
      </c>
      <c r="C5" s="56">
        <v>2000</v>
      </c>
      <c r="D5" s="56">
        <f>DespesasOperacionais[[#This Row],[Estimativa ]]-DespesasOperacionais[[#This Row],[Real]]</f>
        <v>0</v>
      </c>
      <c r="E5" s="44"/>
    </row>
    <row r="6" spans="1:5" ht="40.15" customHeight="1" x14ac:dyDescent="0.25">
      <c r="A6" s="50" t="s">
        <v>24</v>
      </c>
      <c r="B6" s="56">
        <v>1500</v>
      </c>
      <c r="C6" s="56">
        <v>2175</v>
      </c>
      <c r="D6" s="57">
        <f>DespesasOperacionais[[#This Row],[Estimativa ]]-DespesasOperacionais[[#This Row],[Real]]</f>
        <v>-675</v>
      </c>
      <c r="E6" s="44"/>
    </row>
    <row r="7" spans="1:5" ht="40.15" customHeight="1" x14ac:dyDescent="0.25">
      <c r="A7" s="50" t="s">
        <v>25</v>
      </c>
      <c r="B7" s="56">
        <v>2000</v>
      </c>
      <c r="C7" s="56">
        <v>1500</v>
      </c>
      <c r="D7" s="56">
        <f>DespesasOperacionais[[#This Row],[Estimativa ]]-DespesasOperacionais[[#This Row],[Real]]</f>
        <v>500</v>
      </c>
      <c r="E7" s="44"/>
    </row>
    <row r="8" spans="1:5" ht="40.15" customHeight="1" x14ac:dyDescent="0.25">
      <c r="A8" s="49" t="s">
        <v>26</v>
      </c>
      <c r="B8" s="55">
        <v>1000</v>
      </c>
      <c r="C8" s="55">
        <v>1000</v>
      </c>
      <c r="D8" s="55">
        <f>DespesasOperacionais[[#This Row],[Estimativa ]]-DespesasOperacionais[[#This Row],[Real]]</f>
        <v>0</v>
      </c>
      <c r="E8" s="44"/>
    </row>
    <row r="9" spans="1:5" ht="40.15" customHeight="1" x14ac:dyDescent="0.25">
      <c r="A9" s="49" t="s">
        <v>27</v>
      </c>
      <c r="B9" s="55">
        <v>500</v>
      </c>
      <c r="C9" s="55">
        <v>525</v>
      </c>
      <c r="D9" s="55">
        <f>DespesasOperacionais[[#This Row],[Estimativa ]]-DespesasOperacionais[[#This Row],[Real]]</f>
        <v>-25</v>
      </c>
      <c r="E9" s="44"/>
    </row>
    <row r="10" spans="1:5" ht="40.15" customHeight="1" x14ac:dyDescent="0.25">
      <c r="A10" s="49" t="s">
        <v>28</v>
      </c>
      <c r="B10" s="55">
        <v>1300</v>
      </c>
      <c r="C10" s="55">
        <v>1275</v>
      </c>
      <c r="D10" s="55">
        <f>DespesasOperacionais[[#This Row],[Estimativa ]]-DespesasOperacionais[[#This Row],[Real]]</f>
        <v>25</v>
      </c>
      <c r="E10" s="44"/>
    </row>
    <row r="11" spans="1:5" ht="40.15" customHeight="1" x14ac:dyDescent="0.25">
      <c r="A11" s="49" t="s">
        <v>29</v>
      </c>
      <c r="B11" s="55">
        <v>2000</v>
      </c>
      <c r="C11" s="55">
        <v>2200</v>
      </c>
      <c r="D11" s="55">
        <f>DespesasOperacionais[[#This Row],[Estimativa ]]-DespesasOperacionais[[#This Row],[Real]]</f>
        <v>-200</v>
      </c>
      <c r="E11" s="44"/>
    </row>
    <row r="12" spans="1:5" ht="40.15" customHeight="1" x14ac:dyDescent="0.25">
      <c r="A12" s="49" t="s">
        <v>30</v>
      </c>
      <c r="B12" s="55">
        <v>1000</v>
      </c>
      <c r="C12" s="55">
        <v>800</v>
      </c>
      <c r="D12" s="55">
        <f>DespesasOperacionais[[#This Row],[Estimativa ]]-DespesasOperacionais[[#This Row],[Real]]</f>
        <v>200</v>
      </c>
      <c r="E12" s="44"/>
    </row>
    <row r="13" spans="1:5" ht="40.15" customHeight="1" x14ac:dyDescent="0.25">
      <c r="A13" s="49" t="s">
        <v>31</v>
      </c>
      <c r="B13" s="55">
        <v>4500</v>
      </c>
      <c r="C13" s="55">
        <v>4600</v>
      </c>
      <c r="D13" s="55">
        <f>DespesasOperacionais[[#This Row],[Estimativa ]]-DespesasOperacionais[[#This Row],[Real]]</f>
        <v>-100</v>
      </c>
      <c r="E13" s="44"/>
    </row>
    <row r="14" spans="1:5" ht="40.15" customHeight="1" x14ac:dyDescent="0.25">
      <c r="A14" s="49" t="s">
        <v>32</v>
      </c>
      <c r="B14" s="55">
        <v>800</v>
      </c>
      <c r="C14" s="55">
        <v>750</v>
      </c>
      <c r="D14" s="55">
        <f>DespesasOperacionais[[#This Row],[Estimativa ]]-DespesasOperacionais[[#This Row],[Real]]</f>
        <v>50</v>
      </c>
      <c r="E14" s="44"/>
    </row>
    <row r="15" spans="1:5" ht="40.15" customHeight="1" x14ac:dyDescent="0.25">
      <c r="A15" s="49" t="s">
        <v>33</v>
      </c>
      <c r="B15" s="55">
        <v>400</v>
      </c>
      <c r="C15" s="55">
        <v>350</v>
      </c>
      <c r="D15" s="55">
        <f>DespesasOperacionais[[#This Row],[Estimativa ]]-DespesasOperacionais[[#This Row],[Real]]</f>
        <v>50</v>
      </c>
      <c r="E15" s="44"/>
    </row>
    <row r="16" spans="1:5" ht="40.15" customHeight="1" x14ac:dyDescent="0.25">
      <c r="A16" s="49" t="s">
        <v>34</v>
      </c>
      <c r="B16" s="55">
        <v>4100</v>
      </c>
      <c r="C16" s="55">
        <v>4500</v>
      </c>
      <c r="D16" s="55">
        <f>DespesasOperacionais[[#This Row],[Estimativa ]]-DespesasOperacionais[[#This Row],[Real]]</f>
        <v>-400</v>
      </c>
      <c r="E16" s="44"/>
    </row>
    <row r="17" spans="1:9" ht="40.15" customHeight="1" x14ac:dyDescent="0.25">
      <c r="A17" s="49" t="s">
        <v>35</v>
      </c>
      <c r="B17" s="55">
        <v>350</v>
      </c>
      <c r="C17" s="55">
        <v>400</v>
      </c>
      <c r="D17" s="55">
        <f>DespesasOperacionais[[#This Row],[Estimativa ]]-DespesasOperacionais[[#This Row],[Real]]</f>
        <v>-50</v>
      </c>
      <c r="E17" s="44"/>
    </row>
    <row r="18" spans="1:9" ht="40.15" customHeight="1" x14ac:dyDescent="0.25">
      <c r="A18" s="49" t="s">
        <v>36</v>
      </c>
      <c r="B18" s="55">
        <v>900</v>
      </c>
      <c r="C18" s="55">
        <v>840</v>
      </c>
      <c r="D18" s="55">
        <f>DespesasOperacionais[[#This Row],[Estimativa ]]-DespesasOperacionais[[#This Row],[Real]]</f>
        <v>60</v>
      </c>
      <c r="E18" s="44"/>
      <c r="I18" t="s">
        <v>20</v>
      </c>
    </row>
    <row r="19" spans="1:9" ht="40.15" customHeight="1" x14ac:dyDescent="0.25">
      <c r="A19" s="49" t="s">
        <v>37</v>
      </c>
      <c r="B19" s="55">
        <v>5000</v>
      </c>
      <c r="C19" s="55">
        <v>4500</v>
      </c>
      <c r="D19" s="55">
        <f>DespesasOperacionais[[#This Row],[Estimativa ]]-DespesasOperacionais[[#This Row],[Real]]</f>
        <v>500</v>
      </c>
      <c r="E19" s="44"/>
    </row>
    <row r="20" spans="1:9" ht="40.15" customHeight="1" x14ac:dyDescent="0.25">
      <c r="A20" s="49" t="s">
        <v>38</v>
      </c>
      <c r="B20" s="55">
        <v>3000</v>
      </c>
      <c r="C20" s="55">
        <v>3200</v>
      </c>
      <c r="D20" s="55">
        <f>DespesasOperacionais[[#This Row],[Estimativa ]]-DespesasOperacionais[[#This Row],[Real]]</f>
        <v>-200</v>
      </c>
      <c r="E20" s="44"/>
    </row>
    <row r="21" spans="1:9" ht="40.15" customHeight="1" x14ac:dyDescent="0.25">
      <c r="A21" s="49" t="s">
        <v>39</v>
      </c>
      <c r="B21" s="55">
        <v>250</v>
      </c>
      <c r="C21" s="55">
        <v>280</v>
      </c>
      <c r="D21" s="55">
        <f>DespesasOperacionais[[#This Row],[Estimativa ]]-DespesasOperacionais[[#This Row],[Real]]</f>
        <v>-30</v>
      </c>
      <c r="E21" s="44"/>
    </row>
    <row r="22" spans="1:9" ht="40.15" customHeight="1" x14ac:dyDescent="0.25">
      <c r="A22" s="49" t="s">
        <v>40</v>
      </c>
      <c r="B22" s="55">
        <v>1400</v>
      </c>
      <c r="C22" s="55">
        <v>1385</v>
      </c>
      <c r="D22" s="55">
        <f>DespesasOperacionais[[#This Row],[Estimativa ]]-DespesasOperacionais[[#This Row],[Real]]</f>
        <v>15</v>
      </c>
      <c r="E22" s="44"/>
    </row>
    <row r="23" spans="1:9" ht="40.15" customHeight="1" x14ac:dyDescent="0.25">
      <c r="A23" s="49" t="s">
        <v>41</v>
      </c>
      <c r="B23" s="55">
        <v>1000</v>
      </c>
      <c r="C23" s="55">
        <v>750</v>
      </c>
      <c r="D23" s="55">
        <f>DespesasOperacionais[[#This Row],[Estimativa ]]-DespesasOperacionais[[#This Row],[Real]]</f>
        <v>250</v>
      </c>
      <c r="E23" s="44"/>
    </row>
    <row r="24" spans="1:9" ht="40.15" customHeight="1" x14ac:dyDescent="0.25">
      <c r="A24" s="53" t="s">
        <v>42</v>
      </c>
      <c r="B24" s="54">
        <f>SUBTOTAL(109,DespesasOperacionais[[Estimativa ]])</f>
        <v>36000</v>
      </c>
      <c r="C24" s="54">
        <f>SUBTOTAL(109,DespesasOperacionais[Real])</f>
        <v>35530</v>
      </c>
      <c r="D24" s="54">
        <f>SUBTOTAL(109,DespesasOperacionais[Diferença])</f>
        <v>470</v>
      </c>
      <c r="E24" s="45"/>
    </row>
  </sheetData>
  <sheetProtection insertColumns="0" insertRows="0" deleteColumns="0" deleteRows="0" selectLockedCells="1" autoFilter="0"/>
  <dataConsolidate/>
  <conditionalFormatting sqref="A4:D23">
    <cfRule type="cellIs" dxfId="11" priority="1" operator="lessThan">
      <formula>0</formula>
    </cfRule>
  </conditionalFormatting>
  <dataValidations count="9">
    <dataValidation type="custom" allowBlank="1" showInputMessage="1" showErrorMessage="1" errorTitle="ALERTA" error="Essa célula é preenchida automaticamente e não deve ser sobrescrita. Sobrescrever essa célula comprometeria os cálculos nesta planilha." sqref="E4:E23" xr:uid="{00000000-0002-0000-0300-000000000000}">
      <formula1>LEN(E4)=""</formula1>
    </dataValidation>
    <dataValidation allowBlank="1" showInputMessage="1" showErrorMessage="1" errorTitle="ALERTA" error="Essa célula é preenchida automaticamente e não deve ser sobrescrita. Sobrescrever essa célula comprometeria os cálculos nesta planilha." sqref="D4:D23" xr:uid="{00000000-0002-0000-0300-000001000000}"/>
    <dataValidation allowBlank="1" showInputMessage="1" showErrorMessage="1" prompt="Insira as despesas operacionais nesta coluna sob este título. Use filtros de título para encontrar entradas específicas" sqref="A3" xr:uid="{00000000-0002-0000-0300-000002000000}"/>
    <dataValidation allowBlank="1" showInputMessage="1" showErrorMessage="1" prompt="Insira o valor estimado na coluna abaixo deste título." sqref="B3" xr:uid="{00000000-0002-0000-0300-000003000000}"/>
    <dataValidation allowBlank="1" showInputMessage="1" showErrorMessage="1" prompt="Insira o valor real na coluna abaixo deste título." sqref="C3" xr:uid="{00000000-0002-0000-0300-000004000000}"/>
    <dataValidation allowBlank="1" showInputMessage="1" showErrorMessage="1" prompt="A diferença entre as despesas operacionais estimadas e reais é calculada automaticamente na coluna abaixo deste título." sqref="D3" xr:uid="{00000000-0002-0000-0300-000005000000}"/>
    <dataValidation allowBlank="1" showInputMessage="1" showErrorMessage="1" prompt="Insira o Nome da Empresa nesta célula" sqref="A1" xr:uid="{00000000-0002-0000-0300-000008000000}"/>
    <dataValidation allowBlank="1" showInputMessage="1" showErrorMessage="1" prompt="O título desta planilha está nesta célula. Insira a Data na célula D1. Os totais do orçamento são calculados automaticamente na linha de Totais." sqref="A2 C2" xr:uid="{884F6137-2FF6-45FB-901C-C3B6B6F34E7F}"/>
    <dataValidation allowBlank="1" showInputMessage="1" showErrorMessage="1" prompt="Insira a Data nesta célula" sqref="D1" xr:uid="{3CB43426-68E9-477E-8175-B949C18740F7}"/>
  </dataValidations>
  <printOptions horizontalCentered="1"/>
  <pageMargins left="0.25" right="0.25" top="0.25" bottom="0.25" header="0" footer="0"/>
  <pageSetup paperSize="9" scale="8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E4:E23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ap:HeadingPairs>
  <ap:TitlesOfParts>
    <vt:vector baseType="lpstr" size="13">
      <vt:lpstr>Resumo do orçamento</vt:lpstr>
      <vt:lpstr>Renda</vt:lpstr>
      <vt:lpstr>Gastos pessoais</vt:lpstr>
      <vt:lpstr>Despesas operacionais</vt:lpstr>
      <vt:lpstr>NOME_DA_EMPRESA</vt:lpstr>
      <vt:lpstr>'Despesas operacionais'!Print_Titles</vt:lpstr>
      <vt:lpstr>'Gastos pessoais'!Print_Titles</vt:lpstr>
      <vt:lpstr>'Renda'!Print_Titles</vt:lpstr>
      <vt:lpstr>Título_do_ORÇAMENTO</vt:lpstr>
      <vt:lpstr>Título2</vt:lpstr>
      <vt:lpstr>Título3</vt:lpstr>
      <vt:lpstr>Título4</vt:lpstr>
      <vt:lpstr>TítuloDaColuna1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2021-12-29T07:56:22Z</dcterms:modified>
</cp:coreProperties>
</file>