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Caches/slicerCache3.xml" ContentType="application/vnd.ms-excel.slicerCache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slicers/slicer1.xml" ContentType="application/vnd.ms-excel.slicer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licerCaches/slicerCache22.xml" ContentType="application/vnd.ms-excel.slicerCache+xml"/>
  <Override PartName="/xl/calcChain.xml" ContentType="application/vnd.openxmlformats-officedocument.spreadsheetml.calcChain+xml"/>
  <Override PartName="/xl/slicerCaches/slicerCache13.xml" ContentType="application/vnd.ms-excel.slicerCach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 refreshAllConnections="1"/>
  <xr:revisionPtr revIDLastSave="0" documentId="13_ncr:1_{BB2AFD6B-2587-4BDA-A1C4-6011D1698C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inel" sheetId="1" r:id="rId1"/>
    <sheet name="Registro de Despesa" sheetId="2" r:id="rId2"/>
    <sheet name="Dados de despesas pessoais" sheetId="4" state="hidden" r:id="rId3"/>
  </sheets>
  <definedNames>
    <definedName name="_xlnm.Print_Titles" localSheetId="1">'Registro de Despesa'!$2:$2</definedName>
    <definedName name="SegmentaçãodeDados_categoria">#N/A</definedName>
    <definedName name="SegmentaçãodeDados_Meses__data">#N/A</definedName>
    <definedName name="SegmentaçãodeDados_subcategoria">#N/A</definedName>
    <definedName name="Título2">Despesas[[#Headers],[data]]</definedName>
  </definedNames>
  <calcPr calcId="191029"/>
  <pivotCaches>
    <pivotCache cacheId="2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<sst xmlns="http://schemas.openxmlformats.org/spreadsheetml/2006/main" count="69" uniqueCount="40">
  <si>
    <t>painel de despesas pessoais</t>
  </si>
  <si>
    <t>registro de despesa</t>
  </si>
  <si>
    <t>data</t>
  </si>
  <si>
    <t>categoria</t>
  </si>
  <si>
    <t>Moradia</t>
  </si>
  <si>
    <t>Diversão</t>
  </si>
  <si>
    <t>Diário</t>
  </si>
  <si>
    <t>Transporte</t>
  </si>
  <si>
    <t>subcategoria</t>
  </si>
  <si>
    <t>Internet</t>
  </si>
  <si>
    <t>Telefone fixo</t>
  </si>
  <si>
    <t>Conta de luz</t>
  </si>
  <si>
    <t>Academia</t>
  </si>
  <si>
    <t>Vestuário</t>
  </si>
  <si>
    <t>Passe de metrô</t>
  </si>
  <si>
    <t>Combustível</t>
  </si>
  <si>
    <t>Corte de cabelo</t>
  </si>
  <si>
    <t>Chá/café</t>
  </si>
  <si>
    <t>Guloseimas/ doces</t>
  </si>
  <si>
    <t>Lentes de contato</t>
  </si>
  <si>
    <t>Cinema</t>
  </si>
  <si>
    <t>montante</t>
  </si>
  <si>
    <t>&lt; para o painel</t>
  </si>
  <si>
    <t>anotação</t>
  </si>
  <si>
    <t>Passe de março</t>
  </si>
  <si>
    <t>Passe de abril</t>
  </si>
  <si>
    <t>Noite de cinema clássico</t>
  </si>
  <si>
    <t>dados de despesas pessoais</t>
  </si>
  <si>
    <t>A Tabela Dinâmica abaixo fornece a fonte de dados para a Tabela Dinâmica de Despesas Pessoais no Painel. Quaisquer alterações que você fizer podem resultar em erros ou em modificações visuais no Gráfico Dinâmico.</t>
  </si>
  <si>
    <t>Soma de montante</t>
  </si>
  <si>
    <t>Mar</t>
  </si>
  <si>
    <t>Apr</t>
  </si>
  <si>
    <t>May</t>
  </si>
  <si>
    <t>Jun</t>
  </si>
  <si>
    <t>Jul</t>
  </si>
  <si>
    <t>Aug</t>
  </si>
  <si>
    <t>Column Labels</t>
  </si>
  <si>
    <t>Row Labels</t>
  </si>
  <si>
    <t>Grand Total</t>
  </si>
  <si>
    <t>para o registro de despesa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</si>
</sst>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_-&quot;R$&quot;\ * #,##0.00_-;\-&quot;R$&quot;\ * #,##0.00_-;_-&quot;R$&quot;\ * &quot;-&quot;??_-;_-@_-"/>
  </numFmts>
  <fonts count="5" x14ac:knownFonts="1">
    <font>
      <sz val="11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b/>
      <sz val="30"/>
      <color theme="4" tint="-0.2499465926084170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4" fillId="2" borderId="1" applyNumberFormat="0" applyAlignment="0" applyProtection="0"/>
    <xf numFmtId="0" fontId="3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164" fontId="1" fillId="0" borderId="0" applyFont="0" applyFill="0" applyBorder="0" applyProtection="0">
      <alignment horizontal="right" vertical="center" indent="2"/>
    </xf>
    <xf numFmtId="14" fontId="1" fillId="3" borderId="0" applyFont="0" applyFill="0" applyBorder="0">
      <alignment horizontal="right" vertical="center" indent="3"/>
    </xf>
  </cellStyleXfs>
  <cellXfs count="17">
    <xf numFmtId="0" fontId="0" fillId="3" borderId="0" xfId="0">
      <alignment horizontal="left" vertical="center" wrapText="1" indent="1"/>
    </xf>
    <xf numFmtId="0" fontId="0" fillId="3" borderId="0" xfId="0" applyAlignment="1">
      <alignment horizontal="left" vertical="center" indent="1"/>
    </xf>
    <xf numFmtId="2" fontId="0" fillId="3" borderId="0" xfId="0" applyNumberFormat="1" applyAlignment="1">
      <alignment horizontal="center" vertical="center"/>
    </xf>
    <xf numFmtId="0" fontId="3" fillId="2" borderId="1" xfId="2" applyFill="1" applyAlignment="1">
      <alignment horizontal="right" vertical="center"/>
    </xf>
    <xf numFmtId="0" fontId="0" fillId="3" borderId="0" xfId="0" applyAlignment="1">
      <alignment horizontal="left" vertical="center" wrapText="1"/>
    </xf>
    <xf numFmtId="0" fontId="2" fillId="3" borderId="0" xfId="0" applyFont="1">
      <alignment horizontal="left" vertical="center" wrapText="1" indent="1"/>
    </xf>
    <xf numFmtId="164" fontId="0" fillId="3" borderId="0" xfId="4" applyFont="1" applyFill="1" applyBorder="1">
      <alignment horizontal="right" vertical="center" indent="2"/>
    </xf>
    <xf numFmtId="14" fontId="0" fillId="3" borderId="0" xfId="5" applyFont="1" applyFill="1" applyBorder="1">
      <alignment horizontal="right" vertical="center" indent="3"/>
    </xf>
    <xf numFmtId="0" fontId="0" fillId="2" borderId="0" xfId="0" applyFill="1">
      <alignment horizontal="left" vertical="center" wrapText="1" indent="1"/>
    </xf>
    <xf numFmtId="0" fontId="2" fillId="3" borderId="0" xfId="0" applyFont="1" applyAlignment="1">
      <alignment horizontal="center" vertical="center"/>
    </xf>
    <xf numFmtId="0" fontId="0" fillId="3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  <xf numFmtId="0" fontId="4" fillId="2" borderId="1" xfId="1" applyAlignment="1">
      <alignment horizontal="left" vertical="center"/>
    </xf>
    <xf numFmtId="0" fontId="2" fillId="3" borderId="0" xfId="0" applyFont="1" applyAlignment="1">
      <alignment horizontal="center" vertical="center"/>
    </xf>
    <xf numFmtId="0" fontId="4" fillId="2" borderId="1" xfId="1" applyAlignment="1">
      <alignment vertical="center"/>
    </xf>
    <xf numFmtId="0" fontId="0" fillId="3" borderId="0" xfId="0">
      <alignment horizontal="left" vertical="center" wrapText="1" indent="1"/>
    </xf>
  </cellXfs>
  <cellStyles count="6">
    <cellStyle name="Currency" xfId="4" builtinId="4" customBuiltin="1"/>
    <cellStyle name="Data" xfId="5" xr:uid="{00000000-0005-0000-0000-000001000000}"/>
    <cellStyle name="Followed Hyperlink" xfId="3" builtinId="9" customBuiltin="1"/>
    <cellStyle name="Hyperlink" xfId="2" builtinId="8" customBuiltin="1"/>
    <cellStyle name="Normal" xfId="0" builtinId="0" customBuiltin="1"/>
    <cellStyle name="Title" xfId="1" builtinId="15" customBuiltin="1"/>
  </cellStyles>
  <dxfs count="2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Arial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TableStyleMedium2" defaultPivotStyle="PivotStyleLight16">
    <tableStyle name="Registro de Despesa" pivot="0" count="4" xr9:uid="{7A9D9DD1-2DB1-4B81-8D98-CD2EB3220115}">
      <tableStyleElement type="wholeTable" dxfId="22"/>
      <tableStyleElement type="headerRow" dxfId="21"/>
      <tableStyleElement type="firstRowStripe" dxfId="20"/>
      <tableStyleElement type="secondRowStripe" dxfId="19"/>
    </tableStyle>
    <tableStyle name="Segmentação de dados de Despesa Pessoal" pivot="0" table="0" count="10" xr9:uid="{1EF308F5-E907-470E-A35B-6BF687215E5E}">
      <tableStyleElement type="wholeTable" dxfId="18"/>
      <tableStyleElement type="headerRow" dxfId="17"/>
    </tableStyle>
  </tableStyles>
  <colors>
    <mruColors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Arial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ação de dados de Despesa Pessoal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customXml" Target="/customXml/item2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3.xml" Id="rId7" /><Relationship Type="http://schemas.openxmlformats.org/officeDocument/2006/relationships/customXml" Target="/customXml/item1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07/relationships/slicerCache" Target="/xl/slicerCaches/slicerCache22.xml" Id="rId6" /><Relationship Type="http://schemas.openxmlformats.org/officeDocument/2006/relationships/calcChain" Target="/xl/calcChain.xml" Id="rId11" /><Relationship Type="http://schemas.microsoft.com/office/2007/relationships/slicerCache" Target="/xl/slicerCaches/slicerCache13.xml" Id="rId5" /><Relationship Type="http://schemas.openxmlformats.org/officeDocument/2006/relationships/sharedStrings" Target="/xl/sharedStrings.xml" Id="rId10" /><Relationship Type="http://schemas.openxmlformats.org/officeDocument/2006/relationships/pivotCacheDefinition" Target="/xl/pivotCache/pivotCacheDefinition11.xml" Id="rId4" /><Relationship Type="http://schemas.openxmlformats.org/officeDocument/2006/relationships/styles" Target="/xl/styles.xml" Id="rId9" /><Relationship Type="http://schemas.openxmlformats.org/officeDocument/2006/relationships/customXml" Target="/customXml/item33.xml" Id="rId1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[Office_66826270_TF03427588_Win32.xltx]Dados de despesas pessoais!DadosDeDespesasPessoais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09076181096184"/>
          <c:w val="0.95901312335958"/>
          <c:h val="0.78302085030256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de despesas pessoais'!$C$3:$C$4</c:f>
              <c:strCache>
                <c:ptCount val="1"/>
                <c:pt idx="0">
                  <c:v>Diversão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'Dados de despesas pessoais'!$C$5:$C$11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'Dados de despesas pessoais'!$D$3:$D$4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'Dados de despesas pessoais'!$D$5:$D$11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B-48A2-B73D-0B34D938AA0E}"/>
            </c:ext>
          </c:extLst>
        </c:ser>
        <c:ser>
          <c:idx val="2"/>
          <c:order val="2"/>
          <c:tx>
            <c:strRef>
              <c:f>'Dados de despesas pessoais'!$E$3:$E$4</c:f>
              <c:strCache>
                <c:ptCount val="1"/>
                <c:pt idx="0">
                  <c:v>Diário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'Dados de despesas pessoais'!$E$5:$E$11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B-48A2-B73D-0B34D938AA0E}"/>
            </c:ext>
          </c:extLst>
        </c:ser>
        <c:ser>
          <c:idx val="3"/>
          <c:order val="3"/>
          <c:tx>
            <c:strRef>
              <c:f>'Dados de despesas pessoais'!$F$3:$F$4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'Dados de despesas pessoais'!$B$5:$B$11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'Dados de despesas pessoais'!$F$5:$F$11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B-48A2-B73D-0B34D938A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12007756117335E-5"/>
          <c:y val="3.796127053682318E-3"/>
          <c:w val="0.25279455072237983"/>
          <c:h val="6.4774182749143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35859</xdr:rowOff>
    </xdr:from>
    <xdr:to>
      <xdr:col>5</xdr:col>
      <xdr:colOff>5553075</xdr:colOff>
      <xdr:row>1</xdr:row>
      <xdr:rowOff>3381374</xdr:rowOff>
    </xdr:to>
    <xdr:graphicFrame macro="">
      <xdr:nvGraphicFramePr>
        <xdr:cNvPr id="2" name="Despesas pessoais" descr="Gráfico Dinâmico de despesas pessoais do total de despesas por categoria, agrupadas por mê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228599</xdr:colOff>
      <xdr:row>2</xdr:row>
      <xdr:rowOff>47625</xdr:rowOff>
    </xdr:from>
    <xdr:to>
      <xdr:col>4</xdr:col>
      <xdr:colOff>990600</xdr:colOff>
      <xdr:row>2</xdr:row>
      <xdr:rowOff>1752600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ategoria" descr="Segmentação de dados para filtrar dados de tabela com base em categoria">
              <a:extLst>
                <a:ext uri="{FF2B5EF4-FFF2-40B4-BE49-F238E27FC236}">
                  <a16:creationId xmlns:a16="http://schemas.microsoft.com/office/drawing/2014/main" id="{21477FC4-4629-56AE-42A2-B240A968254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29024" y="4295775"/>
              <a:ext cx="2514601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342898</xdr:colOff>
      <xdr:row>2</xdr:row>
      <xdr:rowOff>38100</xdr:rowOff>
    </xdr:from>
    <xdr:to>
      <xdr:col>5</xdr:col>
      <xdr:colOff>5524499</xdr:colOff>
      <xdr:row>2</xdr:row>
      <xdr:rowOff>1743075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ubcategoria" descr="Segmentação de dados para filtrar os dados da tabela com base em subcategoria">
              <a:extLst>
                <a:ext uri="{FF2B5EF4-FFF2-40B4-BE49-F238E27FC236}">
                  <a16:creationId xmlns:a16="http://schemas.microsoft.com/office/drawing/2014/main" id="{522E20C2-4866-0441-BE96-FACCCAA85B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96073" y="4286250"/>
              <a:ext cx="5181601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238124</xdr:colOff>
      <xdr:row>2</xdr:row>
      <xdr:rowOff>47625</xdr:rowOff>
    </xdr:from>
    <xdr:to>
      <xdr:col>2</xdr:col>
      <xdr:colOff>1676399</xdr:colOff>
      <xdr:row>2</xdr:row>
      <xdr:rowOff>1752600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ata" descr="Segmentação de Dados para filtrar o Gráfico Dinâmico com base em data">
              <a:extLst>
                <a:ext uri="{FF2B5EF4-FFF2-40B4-BE49-F238E27FC236}">
                  <a16:creationId xmlns:a16="http://schemas.microsoft.com/office/drawing/2014/main" id="{33C0A82C-006B-A379-256E-5FC9697FF9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8149" y="4295775"/>
              <a:ext cx="2733675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78.478084027774" createdVersion="5" refreshedVersion="8" minRefreshableVersion="3" recordCount="20" xr:uid="{00000000-000A-0000-FFFF-FFFF05000000}">
  <cacheSource type="worksheet">
    <worksheetSource name="Despesas"/>
  </cacheSource>
  <cacheFields count="6">
    <cacheField name="data" numFmtId="14">
      <sharedItems containsSemiMixedTypes="0" containsNonDate="0" containsDate="1" containsString="0" minDate="2022-03-02T00:00:00" maxDate="2022-08-02T00:00:00" count="10">
        <d v="2022-03-02T00:00:00"/>
        <d v="2022-03-04T00:00:00"/>
        <d v="2022-03-06T00:00:00"/>
        <d v="2022-04-02T00:00:00"/>
        <d v="2022-04-04T00:00:00"/>
        <d v="2022-04-06T00:00:00"/>
        <d v="2022-05-01T00:00:00"/>
        <d v="2022-06-01T00:00:00"/>
        <d v="2022-07-01T00:00:00"/>
        <d v="2022-08-01T00:00:00"/>
      </sharedItems>
      <fieldGroup par="5"/>
    </cacheField>
    <cacheField name="categoria" numFmtId="0">
      <sharedItems count="4">
        <s v="Moradia"/>
        <s v="Diversão"/>
        <s v="Diário"/>
        <s v="Transporte"/>
      </sharedItems>
    </cacheField>
    <cacheField name="subcategoria" numFmtId="0">
      <sharedItems count="12">
        <s v="Internet"/>
        <s v="Telefone fixo"/>
        <s v="Conta de luz"/>
        <s v="Academia"/>
        <s v="Vestuário"/>
        <s v="Passe de metrô"/>
        <s v="Combustível"/>
        <s v="Corte de cabelo"/>
        <s v="Chá/café"/>
        <s v="Guloseimas/ doces"/>
        <s v="Lentes de contato"/>
        <s v="Cinema"/>
      </sharedItems>
    </cacheField>
    <cacheField name="montante" numFmtId="164">
      <sharedItems containsSemiMixedTypes="0" containsString="0" containsNumber="1" minValue="2.75" maxValue="62"/>
    </cacheField>
    <cacheField name="anotação" numFmtId="0">
      <sharedItems containsBlank="1"/>
    </cacheField>
    <cacheField name="Meses (data)" numFmtId="0" databaseField="0">
      <fieldGroup base="0">
        <rangePr groupBy="months" startDate="2022-03-02T00:00:00" endDate="2022-08-02T00:00:00"/>
        <groupItems count="14">
          <s v="&lt;3/2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2/2022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Passe de março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Passe de abril"/>
  </r>
  <r>
    <x v="6"/>
    <x v="3"/>
    <x v="6"/>
    <n v="54"/>
    <m/>
  </r>
  <r>
    <x v="7"/>
    <x v="2"/>
    <x v="7"/>
    <n v="12"/>
    <m/>
  </r>
  <r>
    <x v="8"/>
    <x v="1"/>
    <x v="11"/>
    <n v="21"/>
    <s v="Noite de cinema clássico"/>
  </r>
  <r>
    <x v="9"/>
    <x v="2"/>
    <x v="9"/>
    <n v="2.75"/>
    <m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dosDeDespesasPessoais" cacheId="20" applyNumberFormats="0" applyBorderFormats="0" applyFontFormats="0" applyPatternFormats="0" applyAlignmentFormats="0" applyWidthHeightFormats="1" dataCaption="Values" updatedVersion="8" minRefreshableVersion="3" itemPrintTitles="1" createdVersion="4" indent="0" outline="1" outlineData="1" multipleFieldFilters="0" chartFormat="10">
  <location ref="B3:G11" firstHeaderRow="1" firstDataRow="2" firstDataCol="1"/>
  <pivotFields count="6">
    <pivotField numFmtId="14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>
      <items count="13">
        <item x="3"/>
        <item x="8"/>
        <item x="11"/>
        <item x="6"/>
        <item x="2"/>
        <item x="7"/>
        <item x="9"/>
        <item x="0"/>
        <item x="10"/>
        <item x="5"/>
        <item x="1"/>
        <item x="4"/>
        <item t="default"/>
      </items>
    </pivotField>
    <pivotField dataField="1" numFmtId="44"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5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a de montante" fld="3" baseField="5" baseItem="3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grandRow="1" outline="0" fieldPosition="0"/>
    </format>
    <format dxfId="5">
      <pivotArea dataOnly="0" labelOnly="1" outline="0" axis="axisValues" fieldPosition="0"/>
    </format>
  </formats>
  <chartFormats count="4"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dos De Despesas Pessoais" altTextSummary="Fonte de dados de Gráfico Dinâmico de todas as despesas totais de cada mês agrupadas por categorias de despesa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" xr10:uid="{833FCA07-E91E-4BDC-9ACE-41684E3E4171}" sourceName="categoria">
  <pivotTables>
    <pivotTable tabId="4" name="DadosDeDespesasPessoais"/>
  </pivotTables>
  <data>
    <tabular pivotCacheId="2" showMissing="0">
      <items count="4">
        <i x="2" s="1"/>
        <i x="1" s="1"/>
        <i x="0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ubcategoria" xr10:uid="{EC4BD82A-177D-4E9E-B495-B96EFC99EE5A}" sourceName="subcategoria">
  <pivotTables>
    <pivotTable tabId="4" name="DadosDeDespesasPessoais"/>
  </pivotTables>
  <data>
    <tabular pivotCacheId="2" showMissing="0">
      <items count="12">
        <i x="3" s="1"/>
        <i x="8" s="1"/>
        <i x="11" s="1"/>
        <i x="6" s="1"/>
        <i x="2" s="1"/>
        <i x="7" s="1"/>
        <i x="9" s="1"/>
        <i x="0" s="1"/>
        <i x="10" s="1"/>
        <i x="5" s="1"/>
        <i x="1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eses__data" xr10:uid="{1D122455-91B9-4B41-A7C5-E861339942FF}" sourceName="Meses (data)">
  <pivotTables>
    <pivotTable tabId="4" name="DadosDeDespesasPessoais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a" xr10:uid="{A575D9BB-7B1D-4204-90A1-0CE1EB1550C5}" cache="SegmentaçãodeDados_categoria" caption="categoria" columnCount="2" style="Segmentação de dados de Despesa Pessoal" rowHeight="241300"/>
  <slicer name="subcategoria" xr10:uid="{A29AFBD6-B726-4D5A-8CE7-3D120F4626C4}" cache="SegmentaçãodeDados_subcategoria" caption="subcategoria" columnCount="4" style="Segmentação de dados de Despesa Pessoal" rowHeight="241300"/>
  <slicer name="Data" xr10:uid="{DBDA5B79-7818-4531-B628-4BA3C4C11CA4}" cache="SegmentaçãodeDados_Meses__data" caption="Data" columnCount="3" style="Segmentação de dados de Despesa Pessoal" rowHeight="241300"/>
</slicer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Despesas" displayName="Despesas" ref="B2:F22" totalsRowShown="0" headerRowDxfId="16" dataDxfId="15">
  <autoFilter ref="B2:F22" xr:uid="{00000000-0009-0000-0100-00000C000000}"/>
  <sortState xmlns:xlrd2="http://schemas.microsoft.com/office/spreadsheetml/2017/richdata2" ref="B3:F22">
    <sortCondition ref="B2:B22"/>
  </sortState>
  <tableColumns count="5">
    <tableColumn id="1" xr3:uid="{00000000-0010-0000-0000-000001000000}" name="data" dataDxfId="14" dataCellStyle="Data"/>
    <tableColumn id="2" xr3:uid="{00000000-0010-0000-0000-000002000000}" name="categoria" dataDxfId="13"/>
    <tableColumn id="3" xr3:uid="{00000000-0010-0000-0000-000003000000}" name="subcategoria" dataDxfId="12"/>
    <tableColumn id="6" xr3:uid="{00000000-0010-0000-0000-000006000000}" name="montante" dataDxfId="11"/>
    <tableColumn id="4" xr3:uid="{00000000-0010-0000-0000-000004000000}" name="anotação" dataDxfId="10"/>
  </tableColumns>
  <tableStyleInfo name="Registro de Despesa" showFirstColumn="0" showLastColumn="0" showRowStripes="1" showColumnStripes="0"/>
  <extLst>
    <ext xmlns:x14="http://schemas.microsoft.com/office/spreadsheetml/2009/9/main" uri="{504A1905-F514-4f6f-8877-14C23A59335A}">
      <x14:table altTextSummary="Insira a data, categoria, subcategoria, valor e notas nesta tabela"/>
    </ext>
  </extLst>
</table>
</file>

<file path=xl/theme/theme1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microsoft.com/office/2007/relationships/slicer" Target="/xl/slicers/slicer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Normal="100" workbookViewId="0"/>
  </sheetViews>
  <sheetFormatPr defaultColWidth="6" defaultRowHeight="15" customHeight="1" x14ac:dyDescent="0.2"/>
  <cols>
    <col min="1" max="1" width="2.625" customWidth="1"/>
    <col min="2" max="2" width="17" customWidth="1"/>
    <col min="3" max="3" width="25" customWidth="1"/>
    <col min="4" max="4" width="23" customWidth="1"/>
    <col min="5" max="5" width="15.75" customWidth="1"/>
    <col min="6" max="6" width="74.5" customWidth="1"/>
    <col min="7" max="7" width="2.625" customWidth="1"/>
  </cols>
  <sheetData>
    <row r="1" spans="2:6" ht="63" customHeight="1" thickBot="1" x14ac:dyDescent="0.25">
      <c r="B1" s="13" t="s">
        <v>0</v>
      </c>
      <c r="C1" s="13"/>
      <c r="D1" s="13"/>
      <c r="E1" s="13"/>
      <c r="F1" s="3" t="s">
        <v>39</v>
      </c>
    </row>
    <row r="2" spans="2:6" ht="272.10000000000002" customHeight="1" thickTop="1" x14ac:dyDescent="0.2">
      <c r="B2" s="9"/>
      <c r="C2" s="9"/>
      <c r="D2" s="9"/>
      <c r="E2" s="9"/>
      <c r="F2" s="9"/>
    </row>
    <row r="3" spans="2:6" ht="142.5" customHeight="1" x14ac:dyDescent="0.2">
      <c r="B3" s="14"/>
      <c r="C3" s="14"/>
      <c r="D3" s="14"/>
      <c r="E3" s="14"/>
      <c r="F3" s="5"/>
    </row>
  </sheetData>
  <sheetProtection selectLockedCells="1" pivotTables="0" selectUnlockedCells="1"/>
  <mergeCells count="3">
    <mergeCell ref="B1:E1"/>
    <mergeCell ref="B3:C3"/>
    <mergeCell ref="D3:E3"/>
  </mergeCells>
  <dataValidations count="7">
    <dataValidation allowBlank="1" showInputMessage="1" showErrorMessage="1" prompt="Crie uma Calculadora de Despesas Pessoais nesta pasta de trabalho. O Gráfico Dinâmico apresenta as despesas por mês e categoria está na célula B2. Selecione a célula F1 para navegar até a planilha Registro de Despesa" sqref="A1" xr:uid="{00000000-0002-0000-0000-000000000000}"/>
    <dataValidation allowBlank="1" showInputMessage="1" showErrorMessage="1" prompt="O título desta planilha está nesta célula. O Gráfico Dinâmico de Despesas Pessoais está na célula abaixo. O link de navegação para a planilha Registro de Despesa está na célula à direita" sqref="B1:E1" xr:uid="{00000000-0002-0000-0000-000001000000}"/>
    <dataValidation allowBlank="1" showInputMessage="1" showErrorMessage="1" prompt="O link de navegação da planilha Registro de Despesas está nesta célula" sqref="F1" xr:uid="{00000000-0002-0000-0000-000002000000}"/>
    <dataValidation allowBlank="1" showInputMessage="1" showErrorMessage="1" prompt="O Gráfico Dinâmico mostrando as despesas por categoria e mês está nesta célula. As segmentações para filtrar despesas por Data, Categorias e Subcategorias estão nas células B3, D3 e F3, abaixo." sqref="B2:F2" xr:uid="{700F953B-2E5C-4348-A745-3F3539460A32}"/>
    <dataValidation allowBlank="1" showInputMessage="1" showErrorMessage="1" prompt="A segmentação para filtrar os dados da tabela com base em data está nesta célula." sqref="B3:C3" xr:uid="{D85331D8-18F1-49EF-9605-7E6B2685D7A4}"/>
    <dataValidation allowBlank="1" showInputMessage="1" showErrorMessage="1" prompt="A segmentação de dados para filtrar os dados da tabela com base em categoria está nesta célula." sqref="D3:E3" xr:uid="{759EFC43-2D0D-4E89-ABB5-80A6619326B7}"/>
    <dataValidation allowBlank="1" showInputMessage="1" showErrorMessage="1" prompt="A segmentação de dados para filtrar os dados da tabela com base em subcategoria está nesta célula." sqref="F3" xr:uid="{7FEB2A6E-F347-4CE8-9227-19FD39EB5D93}"/>
  </dataValidations>
  <hyperlinks>
    <hyperlink ref="F1" location="'Registro de Despesa'!A1" tooltip="Selecione para navegar para a planilha Registro de Despesa" display="to expense log &gt;" xr:uid="{00000000-0004-0000-0000-000000000000}"/>
  </hyperlinks>
  <printOptions horizontalCentered="1"/>
  <pageMargins left="0.25" right="0.25" top="0.75" bottom="0.75" header="0.3" footer="0.3"/>
  <pageSetup paperSize="9" scale="83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7" customWidth="1"/>
    <col min="3" max="3" width="25" customWidth="1"/>
    <col min="4" max="4" width="23" customWidth="1"/>
    <col min="5" max="5" width="14.5" customWidth="1"/>
    <col min="6" max="6" width="38" customWidth="1"/>
    <col min="7" max="7" width="2.625" customWidth="1"/>
  </cols>
  <sheetData>
    <row r="1" spans="2:6" ht="63" customHeight="1" thickBot="1" x14ac:dyDescent="0.25">
      <c r="B1" s="13" t="s">
        <v>1</v>
      </c>
      <c r="C1" s="13"/>
      <c r="D1" s="13"/>
      <c r="E1" s="13"/>
      <c r="F1" s="3" t="s">
        <v>22</v>
      </c>
    </row>
    <row r="2" spans="2:6" ht="30" customHeight="1" thickTop="1" x14ac:dyDescent="0.2">
      <c r="B2" s="1" t="s">
        <v>2</v>
      </c>
      <c r="C2" s="1" t="s">
        <v>3</v>
      </c>
      <c r="D2" s="1" t="s">
        <v>8</v>
      </c>
      <c r="E2" s="2" t="s">
        <v>21</v>
      </c>
      <c r="F2" s="1" t="s">
        <v>23</v>
      </c>
    </row>
    <row r="3" spans="2:6" ht="30" customHeight="1" x14ac:dyDescent="0.2">
      <c r="B3" s="7">
        <f ca="1">DATE(YEAR(TODAY()),3,2)</f>
        <v>44622</v>
      </c>
      <c r="C3" t="s">
        <v>4</v>
      </c>
      <c r="D3" t="s">
        <v>9</v>
      </c>
      <c r="E3" s="6">
        <v>29</v>
      </c>
      <c r="F3" s="4"/>
    </row>
    <row r="4" spans="2:6" ht="30" customHeight="1" x14ac:dyDescent="0.2">
      <c r="B4" s="7">
        <f t="shared" ref="B4" ca="1" si="0">DATE(YEAR(TODAY()),3,2)</f>
        <v>44622</v>
      </c>
      <c r="C4" t="s">
        <v>4</v>
      </c>
      <c r="D4" t="s">
        <v>10</v>
      </c>
      <c r="E4" s="6">
        <v>39</v>
      </c>
    </row>
    <row r="5" spans="2:6" ht="30" customHeight="1" x14ac:dyDescent="0.2">
      <c r="B5" s="7">
        <f ca="1">DATE(YEAR(TODAY()),3,4)</f>
        <v>44624</v>
      </c>
      <c r="C5" t="s">
        <v>4</v>
      </c>
      <c r="D5" t="s">
        <v>11</v>
      </c>
      <c r="E5" s="6">
        <v>62</v>
      </c>
    </row>
    <row r="6" spans="2:6" ht="30" customHeight="1" x14ac:dyDescent="0.2">
      <c r="B6" s="7">
        <f ca="1">DATE(YEAR(TODAY()),3,4)</f>
        <v>44624</v>
      </c>
      <c r="C6" t="s">
        <v>5</v>
      </c>
      <c r="D6" t="s">
        <v>12</v>
      </c>
      <c r="E6" s="6">
        <v>29</v>
      </c>
    </row>
    <row r="7" spans="2:6" ht="30" customHeight="1" x14ac:dyDescent="0.2">
      <c r="B7" s="7">
        <f ca="1">DATE(YEAR(TODAY()),3,6)</f>
        <v>44626</v>
      </c>
      <c r="C7" t="s">
        <v>6</v>
      </c>
      <c r="D7" t="s">
        <v>13</v>
      </c>
      <c r="E7" s="6">
        <v>42</v>
      </c>
    </row>
    <row r="8" spans="2:6" ht="30" customHeight="1" x14ac:dyDescent="0.2">
      <c r="B8" s="7">
        <f ca="1">DATE(YEAR(TODAY()),3,6)</f>
        <v>44626</v>
      </c>
      <c r="C8" t="s">
        <v>7</v>
      </c>
      <c r="D8" t="s">
        <v>14</v>
      </c>
      <c r="E8" s="6">
        <v>21</v>
      </c>
      <c r="F8" t="s">
        <v>24</v>
      </c>
    </row>
    <row r="9" spans="2:6" ht="30" customHeight="1" x14ac:dyDescent="0.2">
      <c r="B9" s="7">
        <f ca="1">DATE(YEAR(TODAY()),4,2)</f>
        <v>44653</v>
      </c>
      <c r="C9" t="s">
        <v>7</v>
      </c>
      <c r="D9" t="s">
        <v>15</v>
      </c>
      <c r="E9" s="6">
        <v>54</v>
      </c>
    </row>
    <row r="10" spans="2:6" ht="30" customHeight="1" x14ac:dyDescent="0.2">
      <c r="B10" s="7">
        <f t="shared" ref="B10:B12" ca="1" si="1">DATE(YEAR(TODAY()),4,2)</f>
        <v>44653</v>
      </c>
      <c r="C10" t="s">
        <v>6</v>
      </c>
      <c r="D10" t="s">
        <v>16</v>
      </c>
      <c r="E10" s="6">
        <v>12</v>
      </c>
    </row>
    <row r="11" spans="2:6" ht="30" customHeight="1" x14ac:dyDescent="0.2">
      <c r="B11" s="7">
        <f t="shared" ca="1" si="1"/>
        <v>44653</v>
      </c>
      <c r="C11" t="s">
        <v>6</v>
      </c>
      <c r="D11" t="s">
        <v>17</v>
      </c>
      <c r="E11" s="6">
        <v>12</v>
      </c>
    </row>
    <row r="12" spans="2:6" ht="30" customHeight="1" x14ac:dyDescent="0.2">
      <c r="B12" s="7">
        <f t="shared" ca="1" si="1"/>
        <v>44653</v>
      </c>
      <c r="C12" t="s">
        <v>6</v>
      </c>
      <c r="D12" t="s">
        <v>18</v>
      </c>
      <c r="E12" s="6">
        <v>2.75</v>
      </c>
    </row>
    <row r="13" spans="2:6" ht="30" customHeight="1" x14ac:dyDescent="0.2">
      <c r="B13" s="7">
        <f ca="1">DATE(YEAR(TODAY()),4,4)</f>
        <v>44655</v>
      </c>
      <c r="C13" t="s">
        <v>4</v>
      </c>
      <c r="D13" t="s">
        <v>9</v>
      </c>
      <c r="E13" s="6">
        <v>29</v>
      </c>
    </row>
    <row r="14" spans="2:6" ht="30" customHeight="1" x14ac:dyDescent="0.2">
      <c r="B14" s="7">
        <f ca="1">DATE(YEAR(TODAY()),4,4)</f>
        <v>44655</v>
      </c>
      <c r="C14" t="s">
        <v>4</v>
      </c>
      <c r="D14" t="s">
        <v>10</v>
      </c>
      <c r="E14" s="6">
        <v>39</v>
      </c>
    </row>
    <row r="15" spans="2:6" ht="30" customHeight="1" x14ac:dyDescent="0.2">
      <c r="B15" s="7">
        <f ca="1">DATE(YEAR(TODAY()),4,4)</f>
        <v>44655</v>
      </c>
      <c r="C15" t="s">
        <v>4</v>
      </c>
      <c r="D15" t="s">
        <v>11</v>
      </c>
      <c r="E15" s="6">
        <v>62</v>
      </c>
    </row>
    <row r="16" spans="2:6" ht="30" customHeight="1" x14ac:dyDescent="0.2">
      <c r="B16" s="7">
        <f ca="1">DATE(YEAR(TODAY()),4,4)</f>
        <v>44655</v>
      </c>
      <c r="C16" t="s">
        <v>6</v>
      </c>
      <c r="D16" t="s">
        <v>19</v>
      </c>
      <c r="E16" s="6">
        <v>29</v>
      </c>
    </row>
    <row r="17" spans="2:6" ht="30" customHeight="1" x14ac:dyDescent="0.2">
      <c r="B17" s="7">
        <f ca="1">DATE(YEAR(TODAY()),4,6)</f>
        <v>44657</v>
      </c>
      <c r="C17" t="s">
        <v>6</v>
      </c>
      <c r="D17" t="s">
        <v>13</v>
      </c>
      <c r="E17" s="6">
        <v>42</v>
      </c>
    </row>
    <row r="18" spans="2:6" ht="30" customHeight="1" x14ac:dyDescent="0.2">
      <c r="B18" s="7">
        <f ca="1">DATE(YEAR(TODAY()),4,6)</f>
        <v>44657</v>
      </c>
      <c r="C18" t="s">
        <v>7</v>
      </c>
      <c r="D18" t="s">
        <v>14</v>
      </c>
      <c r="E18" s="6">
        <v>21</v>
      </c>
      <c r="F18" t="s">
        <v>25</v>
      </c>
    </row>
    <row r="19" spans="2:6" ht="30" customHeight="1" x14ac:dyDescent="0.2">
      <c r="B19" s="7">
        <f ca="1">DATE(YEAR(TODAY()),5,1)</f>
        <v>44682</v>
      </c>
      <c r="C19" t="s">
        <v>7</v>
      </c>
      <c r="D19" t="s">
        <v>15</v>
      </c>
      <c r="E19" s="6">
        <v>54</v>
      </c>
    </row>
    <row r="20" spans="2:6" ht="30" customHeight="1" x14ac:dyDescent="0.2">
      <c r="B20" s="7">
        <f ca="1">DATE(YEAR(TODAY()),6,1)</f>
        <v>44713</v>
      </c>
      <c r="C20" t="s">
        <v>6</v>
      </c>
      <c r="D20" t="s">
        <v>16</v>
      </c>
      <c r="E20" s="6">
        <v>12</v>
      </c>
    </row>
    <row r="21" spans="2:6" ht="30" customHeight="1" x14ac:dyDescent="0.2">
      <c r="B21" s="7">
        <f ca="1">DATE(YEAR(TODAY()),7,1)</f>
        <v>44743</v>
      </c>
      <c r="C21" t="s">
        <v>5</v>
      </c>
      <c r="D21" t="s">
        <v>20</v>
      </c>
      <c r="E21" s="6">
        <v>21</v>
      </c>
      <c r="F21" t="s">
        <v>26</v>
      </c>
    </row>
    <row r="22" spans="2:6" ht="30" customHeight="1" x14ac:dyDescent="0.2">
      <c r="B22" s="7">
        <f ca="1">DATE(YEAR(TODAY()),8,1)</f>
        <v>44774</v>
      </c>
      <c r="C22" t="s">
        <v>6</v>
      </c>
      <c r="D22" t="s">
        <v>18</v>
      </c>
      <c r="E22" s="6">
        <v>2.75</v>
      </c>
    </row>
  </sheetData>
  <mergeCells count="1">
    <mergeCell ref="B1:E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Crie um Registro de Despesas nesta planilha. Clique na célula F1 para navegar até o Painel. Insira os detalhes das despesas na tabela Despesas" sqref="A1" xr:uid="{00000000-0002-0000-0100-000002000000}"/>
    <dataValidation allowBlank="1" showInputMessage="1" showErrorMessage="1" prompt="O título desta planilha está nesta célula. O link de navegação para a planilha Painel está na célula à direita. Insira os detalhes na tabela abaixo" sqref="B1:E1" xr:uid="{00000000-0002-0000-0100-000003000000}"/>
    <dataValidation allowBlank="1" showInputMessage="1" showErrorMessage="1" prompt="O link de navegação para a planilha Painel está nesta célula" sqref="F1" xr:uid="{00000000-0002-0000-0100-000004000000}"/>
    <dataValidation allowBlank="1" showInputMessage="1" showErrorMessage="1" prompt="Insira a data na coluna sob este cabeçalho. Use os filtros para localizar itens específicos" sqref="B2" xr:uid="{00000000-0002-0000-0100-000005000000}"/>
    <dataValidation allowBlank="1" showInputMessage="1" showErrorMessage="1" prompt="Insira a categoria na coluna sob este cabeçalho" sqref="C2" xr:uid="{00000000-0002-0000-0100-000006000000}"/>
    <dataValidation allowBlank="1" showInputMessage="1" showErrorMessage="1" prompt="Insira a subcategoria na coluna abaixo deste título." sqref="D2" xr:uid="{00000000-0002-0000-0100-000007000000}"/>
    <dataValidation allowBlank="1" showInputMessage="1" showErrorMessage="1" prompt="Insira o valor na coluna abaixo deste título." sqref="E2" xr:uid="{00000000-0002-0000-0100-000008000000}"/>
    <dataValidation allowBlank="1" showInputMessage="1" showErrorMessage="1" prompt="Insira uma nota na coluna sob este cabeçalho" sqref="F2" xr:uid="{00000000-0002-0000-0100-000009000000}"/>
  </dataValidations>
  <hyperlinks>
    <hyperlink ref="F1" location="Painel!A1" tooltip="Selecione para navegar para a planilha Painel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"/>
  <sheetViews>
    <sheetView zoomScaleNormal="100" workbookViewId="0"/>
  </sheetViews>
  <sheetFormatPr defaultColWidth="8.625" defaultRowHeight="14.25" x14ac:dyDescent="0.2"/>
  <cols>
    <col min="1" max="1" width="2.875" customWidth="1"/>
    <col min="2" max="2" width="25.375" customWidth="1"/>
    <col min="3" max="3" width="28.375" customWidth="1"/>
    <col min="4" max="4" width="19" customWidth="1"/>
    <col min="5" max="5" width="7.625" bestFit="1" customWidth="1"/>
    <col min="6" max="6" width="9.5" bestFit="1" customWidth="1"/>
    <col min="7" max="7" width="12.25" bestFit="1" customWidth="1"/>
  </cols>
  <sheetData>
    <row r="1" spans="1:7" s="8" customFormat="1" ht="53.25" customHeight="1" thickBot="1" x14ac:dyDescent="0.25">
      <c r="A1"/>
      <c r="B1" s="15" t="s">
        <v>27</v>
      </c>
      <c r="C1" s="15"/>
      <c r="D1" s="15"/>
    </row>
    <row r="2" spans="1:7" ht="72.599999999999994" customHeight="1" thickTop="1" x14ac:dyDescent="0.2">
      <c r="B2" s="16" t="s">
        <v>28</v>
      </c>
      <c r="C2" s="16"/>
      <c r="D2" s="16"/>
    </row>
    <row r="3" spans="1:7" ht="15" x14ac:dyDescent="0.2">
      <c r="B3" s="10" t="s">
        <v>29</v>
      </c>
      <c r="C3" s="10" t="s">
        <v>36</v>
      </c>
      <c r="D3" s="10"/>
      <c r="E3" s="10"/>
      <c r="F3" s="10"/>
      <c r="G3" s="10"/>
    </row>
    <row r="4" spans="1:7" ht="30" x14ac:dyDescent="0.2">
      <c r="B4" s="10" t="s">
        <v>37</v>
      </c>
      <c r="C4" s="10" t="s">
        <v>5</v>
      </c>
      <c r="D4" s="10" t="s">
        <v>7</v>
      </c>
      <c r="E4" s="10" t="s">
        <v>6</v>
      </c>
      <c r="F4" s="10" t="s">
        <v>4</v>
      </c>
      <c r="G4" s="10" t="s">
        <v>38</v>
      </c>
    </row>
    <row r="5" spans="1:7" x14ac:dyDescent="0.2">
      <c r="B5" s="11" t="s">
        <v>30</v>
      </c>
      <c r="C5" s="12">
        <v>29</v>
      </c>
      <c r="D5" s="12">
        <v>21</v>
      </c>
      <c r="E5" s="12">
        <v>42</v>
      </c>
      <c r="F5" s="12">
        <v>130</v>
      </c>
      <c r="G5" s="12">
        <v>222</v>
      </c>
    </row>
    <row r="6" spans="1:7" x14ac:dyDescent="0.2">
      <c r="B6" s="11" t="s">
        <v>31</v>
      </c>
      <c r="C6" s="12"/>
      <c r="D6" s="12">
        <v>75</v>
      </c>
      <c r="E6" s="12">
        <v>97.75</v>
      </c>
      <c r="F6" s="12">
        <v>130</v>
      </c>
      <c r="G6" s="12">
        <v>302.75</v>
      </c>
    </row>
    <row r="7" spans="1:7" x14ac:dyDescent="0.2">
      <c r="B7" s="11" t="s">
        <v>32</v>
      </c>
      <c r="C7" s="12"/>
      <c r="D7" s="12">
        <v>54</v>
      </c>
      <c r="E7" s="12"/>
      <c r="F7" s="12"/>
      <c r="G7" s="12">
        <v>54</v>
      </c>
    </row>
    <row r="8" spans="1:7" x14ac:dyDescent="0.2">
      <c r="B8" s="11" t="s">
        <v>33</v>
      </c>
      <c r="C8" s="12"/>
      <c r="D8" s="12"/>
      <c r="E8" s="12">
        <v>12</v>
      </c>
      <c r="F8" s="12"/>
      <c r="G8" s="12">
        <v>12</v>
      </c>
    </row>
    <row r="9" spans="1:7" x14ac:dyDescent="0.2">
      <c r="B9" s="11" t="s">
        <v>34</v>
      </c>
      <c r="C9" s="12">
        <v>21</v>
      </c>
      <c r="D9" s="12"/>
      <c r="E9" s="12"/>
      <c r="F9" s="12"/>
      <c r="G9" s="12">
        <v>21</v>
      </c>
    </row>
    <row r="10" spans="1:7" x14ac:dyDescent="0.2">
      <c r="B10" s="11" t="s">
        <v>35</v>
      </c>
      <c r="C10" s="12"/>
      <c r="D10" s="12"/>
      <c r="E10" s="12">
        <v>2.75</v>
      </c>
      <c r="F10" s="12"/>
      <c r="G10" s="12">
        <v>2.75</v>
      </c>
    </row>
    <row r="11" spans="1:7" ht="15" x14ac:dyDescent="0.2">
      <c r="B11" s="11" t="s">
        <v>38</v>
      </c>
      <c r="C11" s="12">
        <v>50</v>
      </c>
      <c r="D11" s="12">
        <v>150</v>
      </c>
      <c r="E11" s="12">
        <v>154.5</v>
      </c>
      <c r="F11" s="12">
        <v>260</v>
      </c>
      <c r="G11" s="12">
        <v>614.5</v>
      </c>
    </row>
  </sheetData>
  <mergeCells count="2">
    <mergeCell ref="B1:D1"/>
    <mergeCell ref="B2:D2"/>
  </mergeCells>
  <dataValidations count="2">
    <dataValidation allowBlank="1" showInputMessage="1" showErrorMessage="1" prompt="A planilha oculta inclui a fonte de dados da Tabela Dinâmica, portanto, não exclua esta planilha. Excluir esta planilha prejudica os dados do painel" sqref="A1" xr:uid="{00000000-0002-0000-0200-000000000000}"/>
    <dataValidation allowBlank="1" showInputMessage="1" showErrorMessage="1" prompt="O título desta planilha está nesta célula. A fonte de dados do Gráfico Dinâmico começa na célula B3" sqref="B1:D1" xr:uid="{00000000-0002-0000-0200-000001000000}"/>
  </dataValidations>
  <pageMargins left="0.7" right="0.7" top="0.75" bottom="0.75" header="0.3" footer="0.3"/>
  <pageSetup paperSize="9" scale="76" orientation="portrait"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819AC5C8-9683-4A59-BDAC-DC80AB833EFB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875F98AC-0625-46A6-BBE0-25AEEE4544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9ECF3041-04D0-47D0-B1ED-DBBADA136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TM03427588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ap:HeadingPairs>
  <ap:TitlesOfParts>
    <vt:vector baseType="lpstr" size="5">
      <vt:lpstr>Painel</vt:lpstr>
      <vt:lpstr>Registro de Despesa</vt:lpstr>
      <vt:lpstr>Dados de despesas pessoais</vt:lpstr>
      <vt:lpstr>'Registro de Despesa'!Print_Titles</vt:lpstr>
      <vt:lpstr>Título2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2022-06-14T04:48:15Z</dcterms:created>
  <dcterms:modified xsi:type="dcterms:W3CDTF">2022-08-05T03:28:33Z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