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2120" windowHeight="8865"/>
  </bookViews>
  <sheets>
    <sheet name="Planilha cálculo empréstimo" sheetId="1" r:id="rId1"/>
  </sheets>
  <definedNames>
    <definedName name="Beg_Bal">'Planilha cálculo empréstimo'!$C$18:$C$377</definedName>
    <definedName name="Data">'Planilha cálculo empréstimo'!$A$18:$I$377</definedName>
    <definedName name="End_Bal">'Planilha cálculo empréstimo'!$I$18:$I$377</definedName>
    <definedName name="Extra_Pay">'Planilha cálculo empréstimo'!$E$18:$E$377</definedName>
    <definedName name="Full_Print">'Planilha cálculo empréstimo'!$A$1:$I$377</definedName>
    <definedName name="Header_Row">ROW('Planilha cálculo empréstimo'!$17:$17)</definedName>
    <definedName name="Int">'Planilha cálculo empréstimo'!$H$18:$H$377</definedName>
    <definedName name="Interest_Rate">'Planilha cálculo empréstimo'!$D$5</definedName>
    <definedName name="Last_Row">IF(Values_Entered,Header_Row+Number_of_Payments,Header_Row)</definedName>
    <definedName name="Loan_Amount">'Planilha cálculo empréstimo'!$D$4</definedName>
    <definedName name="Loan_Start">'Planilha cálculo empréstimo'!$D$7</definedName>
    <definedName name="Loan_Years">'Planilha cálculo empréstimo'!$D$6</definedName>
    <definedName name="Number_of_Payments">MATCH(0.01,End_Bal,-1)+1</definedName>
    <definedName name="Pay_Date">'Planilha cálculo empréstimo'!$B$18:$B$377</definedName>
    <definedName name="Pay_Num">'Planilha cálculo empréstimo'!$A$18:$A$377</definedName>
    <definedName name="Payment_Date">DATE(YEAR(Loan_Start),MONTH(Loan_Start)+Payment_Number,DAY(Loan_Start))</definedName>
    <definedName name="Princ">'Planilha cálculo empréstimo'!$G$18:$G$377</definedName>
    <definedName name="_xlnm.Print_Area" localSheetId="0">'Planilha cálculo empréstimo'!$A$1:$N$41</definedName>
    <definedName name="Print_Area_Reset">OFFSET(Full_Print,0,0,Last_Row)</definedName>
    <definedName name="_xlnm.Print_Titles" localSheetId="0">'Planilha cálculo empréstimo'!$17:$17</definedName>
    <definedName name="Sched_Pay">'Planilha cálculo empréstimo'!$D$18:$D$377</definedName>
    <definedName name="Scheduled_Extra_Payments">'Planilha cálculo empréstimo'!$D$8</definedName>
    <definedName name="Scheduled_Interest_Rate">'Planilha cálculo empréstimo'!$D$5</definedName>
    <definedName name="Scheduled_Monthly_Payment">'Planilha cálculo empréstimo'!$D$11</definedName>
    <definedName name="Total_Interest">'Planilha cálculo empréstimo'!$D$15</definedName>
    <definedName name="Total_Pay">'Planilha cálculo empréstimo'!$F$18:$F$377</definedName>
    <definedName name="Total_Payment">Scheduled_Payment+Extra_Payment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A18" i="1" l="1"/>
  <c r="A19" i="1" s="1"/>
  <c r="D19" i="1" s="1"/>
  <c r="C18" i="1"/>
  <c r="D11" i="1"/>
  <c r="E18" i="1"/>
  <c r="H18" i="1"/>
  <c r="B18" i="1"/>
  <c r="B19" i="1" s="1"/>
  <c r="D12" i="1"/>
  <c r="B20" i="1" l="1"/>
  <c r="A20" i="1"/>
  <c r="E19" i="1"/>
  <c r="F19" i="1" s="1"/>
  <c r="F18" i="1"/>
  <c r="G18" i="1" s="1"/>
  <c r="I18" i="1" s="1"/>
  <c r="C19" i="1" s="1"/>
  <c r="H19" i="1" s="1"/>
  <c r="D18" i="1"/>
  <c r="A21" i="1" l="1"/>
  <c r="D20" i="1"/>
  <c r="E20" i="1"/>
  <c r="F20" i="1" s="1"/>
  <c r="G19" i="1"/>
  <c r="I19" i="1" s="1"/>
  <c r="A22" i="1" l="1"/>
  <c r="D21" i="1"/>
  <c r="F21" i="1"/>
  <c r="E21" i="1"/>
  <c r="B21" i="1"/>
  <c r="B22" i="1" s="1"/>
  <c r="C20" i="1"/>
  <c r="B23" i="1" l="1"/>
  <c r="A23" i="1"/>
  <c r="E22" i="1"/>
  <c r="F22" i="1" s="1"/>
  <c r="D22" i="1"/>
  <c r="H20" i="1"/>
  <c r="G20" i="1" s="1"/>
  <c r="I20" i="1" s="1"/>
  <c r="B24" i="1" l="1"/>
  <c r="A24" i="1"/>
  <c r="E23" i="1"/>
  <c r="F23" i="1" s="1"/>
  <c r="D23" i="1"/>
  <c r="C21" i="1"/>
  <c r="B25" i="1" l="1"/>
  <c r="A25" i="1"/>
  <c r="D24" i="1"/>
  <c r="E24" i="1"/>
  <c r="H21" i="1"/>
  <c r="G21" i="1" s="1"/>
  <c r="I21" i="1" s="1"/>
  <c r="F24" i="1" l="1"/>
  <c r="A26" i="1"/>
  <c r="D25" i="1"/>
  <c r="F25" i="1"/>
  <c r="E25" i="1"/>
  <c r="C22" i="1"/>
  <c r="A27" i="1" l="1"/>
  <c r="E26" i="1"/>
  <c r="D26" i="1"/>
  <c r="B26" i="1"/>
  <c r="H22" i="1"/>
  <c r="G22" i="1" s="1"/>
  <c r="I22" i="1"/>
  <c r="B27" i="1" l="1"/>
  <c r="F26" i="1"/>
  <c r="A28" i="1"/>
  <c r="E27" i="1"/>
  <c r="F27" i="1"/>
  <c r="D27" i="1"/>
  <c r="C23" i="1"/>
  <c r="B28" i="1" l="1"/>
  <c r="B29" i="1" s="1"/>
  <c r="A29" i="1"/>
  <c r="D28" i="1"/>
  <c r="E28" i="1"/>
  <c r="H23" i="1"/>
  <c r="G23" i="1" s="1"/>
  <c r="I23" i="1" s="1"/>
  <c r="F28" i="1" l="1"/>
  <c r="A30" i="1"/>
  <c r="D29" i="1"/>
  <c r="F29" i="1"/>
  <c r="E29" i="1"/>
  <c r="C24" i="1"/>
  <c r="A31" i="1" l="1"/>
  <c r="E30" i="1"/>
  <c r="D30" i="1"/>
  <c r="B30" i="1"/>
  <c r="H24" i="1"/>
  <c r="G24" i="1" s="1"/>
  <c r="I24" i="1" s="1"/>
  <c r="C25" i="1" s="1"/>
  <c r="B31" i="1" l="1"/>
  <c r="B32" i="1" s="1"/>
  <c r="F30" i="1"/>
  <c r="A32" i="1"/>
  <c r="E31" i="1"/>
  <c r="D31" i="1"/>
  <c r="F31" i="1" s="1"/>
  <c r="H25" i="1"/>
  <c r="G25" i="1" s="1"/>
  <c r="I25" i="1" s="1"/>
  <c r="C26" i="1" s="1"/>
  <c r="B33" i="1" l="1"/>
  <c r="A33" i="1"/>
  <c r="D32" i="1"/>
  <c r="E32" i="1"/>
  <c r="H26" i="1"/>
  <c r="G26" i="1" s="1"/>
  <c r="I26" i="1" s="1"/>
  <c r="C27" i="1" s="1"/>
  <c r="F32" i="1" l="1"/>
  <c r="A34" i="1"/>
  <c r="D33" i="1"/>
  <c r="F33" i="1"/>
  <c r="E33" i="1"/>
  <c r="H27" i="1"/>
  <c r="G27" i="1" s="1"/>
  <c r="I27" i="1" s="1"/>
  <c r="C28" i="1" s="1"/>
  <c r="A35" i="1" l="1"/>
  <c r="E34" i="1"/>
  <c r="D34" i="1"/>
  <c r="B34" i="1"/>
  <c r="I28" i="1"/>
  <c r="C29" i="1" s="1"/>
  <c r="H28" i="1"/>
  <c r="G28" i="1" s="1"/>
  <c r="B35" i="1" l="1"/>
  <c r="B36" i="1" s="1"/>
  <c r="F34" i="1"/>
  <c r="A36" i="1"/>
  <c r="E35" i="1"/>
  <c r="F35" i="1"/>
  <c r="D35" i="1"/>
  <c r="H29" i="1"/>
  <c r="G29" i="1" s="1"/>
  <c r="I29" i="1" s="1"/>
  <c r="C30" i="1" s="1"/>
  <c r="A37" i="1" l="1"/>
  <c r="B37" i="1" s="1"/>
  <c r="D36" i="1"/>
  <c r="E36" i="1"/>
  <c r="F36" i="1" s="1"/>
  <c r="H30" i="1"/>
  <c r="G30" i="1" s="1"/>
  <c r="I30" i="1" s="1"/>
  <c r="C31" i="1" s="1"/>
  <c r="B38" i="1" l="1"/>
  <c r="A38" i="1"/>
  <c r="D37" i="1"/>
  <c r="F37" i="1" s="1"/>
  <c r="E37" i="1"/>
  <c r="H31" i="1"/>
  <c r="G31" i="1" s="1"/>
  <c r="I31" i="1" s="1"/>
  <c r="C32" i="1" s="1"/>
  <c r="B39" i="1" l="1"/>
  <c r="A39" i="1"/>
  <c r="E38" i="1"/>
  <c r="F38" i="1" s="1"/>
  <c r="D38" i="1"/>
  <c r="I32" i="1"/>
  <c r="C33" i="1" s="1"/>
  <c r="H32" i="1"/>
  <c r="G32" i="1" s="1"/>
  <c r="B40" i="1" l="1"/>
  <c r="A40" i="1"/>
  <c r="E39" i="1"/>
  <c r="F39" i="1" s="1"/>
  <c r="D39" i="1"/>
  <c r="H33" i="1"/>
  <c r="G33" i="1" s="1"/>
  <c r="I33" i="1"/>
  <c r="C34" i="1" s="1"/>
  <c r="B41" i="1" l="1"/>
  <c r="A41" i="1"/>
  <c r="D40" i="1"/>
  <c r="E40" i="1"/>
  <c r="H34" i="1"/>
  <c r="G34" i="1" s="1"/>
  <c r="I34" i="1" s="1"/>
  <c r="C35" i="1" s="1"/>
  <c r="F40" i="1" l="1"/>
  <c r="A42" i="1"/>
  <c r="D41" i="1"/>
  <c r="F41" i="1"/>
  <c r="E41" i="1"/>
  <c r="H35" i="1"/>
  <c r="G35" i="1" s="1"/>
  <c r="I35" i="1" s="1"/>
  <c r="C36" i="1" s="1"/>
  <c r="A43" i="1" l="1"/>
  <c r="E42" i="1"/>
  <c r="D42" i="1"/>
  <c r="B42" i="1"/>
  <c r="I36" i="1"/>
  <c r="C37" i="1" s="1"/>
  <c r="H36" i="1"/>
  <c r="G36" i="1" s="1"/>
  <c r="B43" i="1" l="1"/>
  <c r="B44" i="1" s="1"/>
  <c r="F42" i="1"/>
  <c r="A44" i="1"/>
  <c r="E43" i="1"/>
  <c r="F43" i="1"/>
  <c r="D43" i="1"/>
  <c r="H37" i="1"/>
  <c r="G37" i="1" s="1"/>
  <c r="I37" i="1" s="1"/>
  <c r="C38" i="1" s="1"/>
  <c r="A45" i="1" l="1"/>
  <c r="D44" i="1"/>
  <c r="E44" i="1"/>
  <c r="F44" i="1" s="1"/>
  <c r="H38" i="1"/>
  <c r="G38" i="1" s="1"/>
  <c r="I38" i="1" s="1"/>
  <c r="C39" i="1" s="1"/>
  <c r="A46" i="1" l="1"/>
  <c r="D45" i="1"/>
  <c r="F45" i="1"/>
  <c r="E45" i="1"/>
  <c r="B45" i="1"/>
  <c r="B46" i="1" s="1"/>
  <c r="H39" i="1"/>
  <c r="G39" i="1" s="1"/>
  <c r="I39" i="1" s="1"/>
  <c r="C40" i="1" s="1"/>
  <c r="B47" i="1" l="1"/>
  <c r="A47" i="1"/>
  <c r="E46" i="1"/>
  <c r="F46" i="1" s="1"/>
  <c r="D46" i="1"/>
  <c r="I40" i="1"/>
  <c r="C41" i="1" s="1"/>
  <c r="H40" i="1"/>
  <c r="G40" i="1" s="1"/>
  <c r="B48" i="1" l="1"/>
  <c r="A48" i="1"/>
  <c r="E47" i="1"/>
  <c r="F47" i="1" s="1"/>
  <c r="D47" i="1"/>
  <c r="H41" i="1"/>
  <c r="G41" i="1" s="1"/>
  <c r="I41" i="1"/>
  <c r="C42" i="1" s="1"/>
  <c r="B49" i="1" l="1"/>
  <c r="A49" i="1"/>
  <c r="D48" i="1"/>
  <c r="E48" i="1"/>
  <c r="H42" i="1"/>
  <c r="G42" i="1" s="1"/>
  <c r="I42" i="1" s="1"/>
  <c r="C43" i="1" s="1"/>
  <c r="F48" i="1" l="1"/>
  <c r="A50" i="1"/>
  <c r="D49" i="1"/>
  <c r="F49" i="1"/>
  <c r="E49" i="1"/>
  <c r="H43" i="1"/>
  <c r="G43" i="1" s="1"/>
  <c r="I43" i="1" s="1"/>
  <c r="C44" i="1" s="1"/>
  <c r="A51" i="1" l="1"/>
  <c r="E50" i="1"/>
  <c r="D50" i="1"/>
  <c r="B50" i="1"/>
  <c r="I44" i="1"/>
  <c r="C45" i="1" s="1"/>
  <c r="H44" i="1"/>
  <c r="G44" i="1" s="1"/>
  <c r="A52" i="1" l="1"/>
  <c r="E51" i="1"/>
  <c r="F51" i="1"/>
  <c r="D51" i="1"/>
  <c r="B51" i="1"/>
  <c r="B52" i="1" s="1"/>
  <c r="F50" i="1"/>
  <c r="H45" i="1"/>
  <c r="G45" i="1" s="1"/>
  <c r="I45" i="1" s="1"/>
  <c r="C46" i="1" s="1"/>
  <c r="B53" i="1" l="1"/>
  <c r="A53" i="1"/>
  <c r="D52" i="1"/>
  <c r="E52" i="1"/>
  <c r="H46" i="1"/>
  <c r="G46" i="1" s="1"/>
  <c r="I46" i="1" s="1"/>
  <c r="C47" i="1" s="1"/>
  <c r="F52" i="1" l="1"/>
  <c r="A54" i="1"/>
  <c r="D53" i="1"/>
  <c r="F53" i="1"/>
  <c r="E53" i="1"/>
  <c r="H47" i="1"/>
  <c r="G47" i="1" s="1"/>
  <c r="I47" i="1" s="1"/>
  <c r="C48" i="1" s="1"/>
  <c r="A55" i="1" l="1"/>
  <c r="E54" i="1"/>
  <c r="D54" i="1"/>
  <c r="B54" i="1"/>
  <c r="I48" i="1"/>
  <c r="C49" i="1" s="1"/>
  <c r="H48" i="1"/>
  <c r="G48" i="1" s="1"/>
  <c r="B55" i="1" l="1"/>
  <c r="F54" i="1"/>
  <c r="A56" i="1"/>
  <c r="E55" i="1"/>
  <c r="D55" i="1"/>
  <c r="F55" i="1" s="1"/>
  <c r="H49" i="1"/>
  <c r="G49" i="1" s="1"/>
  <c r="I49" i="1" s="1"/>
  <c r="C50" i="1" s="1"/>
  <c r="A57" i="1" l="1"/>
  <c r="D56" i="1"/>
  <c r="E56" i="1"/>
  <c r="F56" i="1" s="1"/>
  <c r="B56" i="1"/>
  <c r="H50" i="1"/>
  <c r="G50" i="1" s="1"/>
  <c r="I50" i="1" s="1"/>
  <c r="C51" i="1" s="1"/>
  <c r="A58" i="1" l="1"/>
  <c r="D57" i="1"/>
  <c r="F57" i="1"/>
  <c r="E57" i="1"/>
  <c r="B57" i="1"/>
  <c r="B58" i="1" s="1"/>
  <c r="H51" i="1"/>
  <c r="G51" i="1" s="1"/>
  <c r="I51" i="1" s="1"/>
  <c r="C52" i="1" s="1"/>
  <c r="B59" i="1" l="1"/>
  <c r="A59" i="1"/>
  <c r="E58" i="1"/>
  <c r="F58" i="1" s="1"/>
  <c r="D58" i="1"/>
  <c r="I52" i="1"/>
  <c r="C53" i="1" s="1"/>
  <c r="H52" i="1"/>
  <c r="G52" i="1" s="1"/>
  <c r="B60" i="1" l="1"/>
  <c r="A60" i="1"/>
  <c r="E59" i="1"/>
  <c r="D59" i="1"/>
  <c r="F59" i="1" s="1"/>
  <c r="H53" i="1"/>
  <c r="G53" i="1" s="1"/>
  <c r="I53" i="1"/>
  <c r="C54" i="1" s="1"/>
  <c r="B61" i="1" l="1"/>
  <c r="A61" i="1"/>
  <c r="D60" i="1"/>
  <c r="E60" i="1"/>
  <c r="H54" i="1"/>
  <c r="G54" i="1" s="1"/>
  <c r="I54" i="1" s="1"/>
  <c r="C55" i="1" s="1"/>
  <c r="F60" i="1" l="1"/>
  <c r="A62" i="1"/>
  <c r="D61" i="1"/>
  <c r="F61" i="1"/>
  <c r="E61" i="1"/>
  <c r="H55" i="1"/>
  <c r="G55" i="1" s="1"/>
  <c r="I55" i="1" s="1"/>
  <c r="C56" i="1" s="1"/>
  <c r="A63" i="1" l="1"/>
  <c r="E62" i="1"/>
  <c r="D62" i="1"/>
  <c r="B62" i="1"/>
  <c r="I56" i="1"/>
  <c r="C57" i="1" s="1"/>
  <c r="H56" i="1"/>
  <c r="G56" i="1" s="1"/>
  <c r="A64" i="1" l="1"/>
  <c r="E63" i="1"/>
  <c r="D63" i="1"/>
  <c r="F63" i="1" s="1"/>
  <c r="B63" i="1"/>
  <c r="B64" i="1" s="1"/>
  <c r="F62" i="1"/>
  <c r="H57" i="1"/>
  <c r="G57" i="1" s="1"/>
  <c r="I57" i="1" s="1"/>
  <c r="C58" i="1" s="1"/>
  <c r="B65" i="1" l="1"/>
  <c r="A65" i="1"/>
  <c r="D64" i="1"/>
  <c r="E64" i="1"/>
  <c r="H58" i="1"/>
  <c r="G58" i="1" s="1"/>
  <c r="I58" i="1" s="1"/>
  <c r="C59" i="1" s="1"/>
  <c r="F64" i="1" l="1"/>
  <c r="A66" i="1"/>
  <c r="D65" i="1"/>
  <c r="F65" i="1"/>
  <c r="E65" i="1"/>
  <c r="H59" i="1"/>
  <c r="G59" i="1" s="1"/>
  <c r="I59" i="1" s="1"/>
  <c r="C60" i="1" s="1"/>
  <c r="A67" i="1" l="1"/>
  <c r="E66" i="1"/>
  <c r="D66" i="1"/>
  <c r="B66" i="1"/>
  <c r="I60" i="1"/>
  <c r="C61" i="1" s="1"/>
  <c r="H60" i="1"/>
  <c r="G60" i="1" s="1"/>
  <c r="A68" i="1" l="1"/>
  <c r="E67" i="1"/>
  <c r="F67" i="1"/>
  <c r="D67" i="1"/>
  <c r="B67" i="1"/>
  <c r="B68" i="1" s="1"/>
  <c r="F66" i="1"/>
  <c r="H61" i="1"/>
  <c r="G61" i="1" s="1"/>
  <c r="I61" i="1" s="1"/>
  <c r="C62" i="1" s="1"/>
  <c r="B69" i="1" l="1"/>
  <c r="A69" i="1"/>
  <c r="D68" i="1"/>
  <c r="E68" i="1"/>
  <c r="H62" i="1"/>
  <c r="G62" i="1" s="1"/>
  <c r="I62" i="1" s="1"/>
  <c r="C63" i="1" s="1"/>
  <c r="F68" i="1" l="1"/>
  <c r="A70" i="1"/>
  <c r="D69" i="1"/>
  <c r="F69" i="1"/>
  <c r="E69" i="1"/>
  <c r="H63" i="1"/>
  <c r="G63" i="1" s="1"/>
  <c r="I63" i="1" s="1"/>
  <c r="C64" i="1" s="1"/>
  <c r="A71" i="1" l="1"/>
  <c r="E70" i="1"/>
  <c r="D70" i="1"/>
  <c r="B70" i="1"/>
  <c r="I64" i="1"/>
  <c r="C65" i="1" s="1"/>
  <c r="H64" i="1"/>
  <c r="G64" i="1" s="1"/>
  <c r="A72" i="1" l="1"/>
  <c r="E71" i="1"/>
  <c r="D71" i="1"/>
  <c r="F71" i="1" s="1"/>
  <c r="B71" i="1"/>
  <c r="B72" i="1" s="1"/>
  <c r="F70" i="1"/>
  <c r="H65" i="1"/>
  <c r="G65" i="1" s="1"/>
  <c r="I65" i="1" s="1"/>
  <c r="C66" i="1" s="1"/>
  <c r="B73" i="1" l="1"/>
  <c r="A73" i="1"/>
  <c r="D72" i="1"/>
  <c r="E72" i="1"/>
  <c r="H66" i="1"/>
  <c r="G66" i="1" s="1"/>
  <c r="I66" i="1" s="1"/>
  <c r="C67" i="1" s="1"/>
  <c r="F72" i="1" l="1"/>
  <c r="A74" i="1"/>
  <c r="D73" i="1"/>
  <c r="F73" i="1"/>
  <c r="E73" i="1"/>
  <c r="H67" i="1"/>
  <c r="G67" i="1" s="1"/>
  <c r="I67" i="1" s="1"/>
  <c r="C68" i="1" s="1"/>
  <c r="A75" i="1" l="1"/>
  <c r="E74" i="1"/>
  <c r="D74" i="1"/>
  <c r="B74" i="1"/>
  <c r="I68" i="1"/>
  <c r="C69" i="1" s="1"/>
  <c r="H68" i="1"/>
  <c r="G68" i="1" s="1"/>
  <c r="B75" i="1" l="1"/>
  <c r="F74" i="1"/>
  <c r="A76" i="1"/>
  <c r="E75" i="1"/>
  <c r="F75" i="1"/>
  <c r="D75" i="1"/>
  <c r="H69" i="1"/>
  <c r="G69" i="1" s="1"/>
  <c r="I69" i="1" s="1"/>
  <c r="C70" i="1" s="1"/>
  <c r="B76" i="1" l="1"/>
  <c r="B77" i="1" s="1"/>
  <c r="A77" i="1"/>
  <c r="D76" i="1"/>
  <c r="E76" i="1"/>
  <c r="H70" i="1"/>
  <c r="G70" i="1" s="1"/>
  <c r="I70" i="1" s="1"/>
  <c r="C71" i="1" s="1"/>
  <c r="F76" i="1" l="1"/>
  <c r="A78" i="1"/>
  <c r="D77" i="1"/>
  <c r="F77" i="1"/>
  <c r="E77" i="1"/>
  <c r="H71" i="1"/>
  <c r="G71" i="1" s="1"/>
  <c r="I71" i="1" s="1"/>
  <c r="C72" i="1" s="1"/>
  <c r="A79" i="1" l="1"/>
  <c r="E78" i="1"/>
  <c r="D78" i="1"/>
  <c r="B78" i="1"/>
  <c r="I72" i="1"/>
  <c r="C73" i="1" s="1"/>
  <c r="H72" i="1"/>
  <c r="G72" i="1" s="1"/>
  <c r="B79" i="1" l="1"/>
  <c r="F78" i="1"/>
  <c r="A80" i="1"/>
  <c r="E79" i="1"/>
  <c r="D79" i="1"/>
  <c r="F79" i="1" s="1"/>
  <c r="H73" i="1"/>
  <c r="G73" i="1" s="1"/>
  <c r="I73" i="1" s="1"/>
  <c r="C74" i="1" s="1"/>
  <c r="B80" i="1" l="1"/>
  <c r="B81" i="1" s="1"/>
  <c r="A81" i="1"/>
  <c r="D80" i="1"/>
  <c r="E80" i="1"/>
  <c r="H74" i="1"/>
  <c r="G74" i="1" s="1"/>
  <c r="I74" i="1" s="1"/>
  <c r="C75" i="1" s="1"/>
  <c r="F80" i="1" l="1"/>
  <c r="A82" i="1"/>
  <c r="D81" i="1"/>
  <c r="F81" i="1"/>
  <c r="E81" i="1"/>
  <c r="H75" i="1"/>
  <c r="G75" i="1" s="1"/>
  <c r="I75" i="1" s="1"/>
  <c r="C76" i="1" s="1"/>
  <c r="A83" i="1" l="1"/>
  <c r="E82" i="1"/>
  <c r="D82" i="1"/>
  <c r="B82" i="1"/>
  <c r="I76" i="1"/>
  <c r="C77" i="1" s="1"/>
  <c r="H76" i="1"/>
  <c r="G76" i="1" s="1"/>
  <c r="B83" i="1" l="1"/>
  <c r="F82" i="1"/>
  <c r="A84" i="1"/>
  <c r="E83" i="1"/>
  <c r="F83" i="1"/>
  <c r="D83" i="1"/>
  <c r="H77" i="1"/>
  <c r="G77" i="1" s="1"/>
  <c r="I77" i="1" s="1"/>
  <c r="C78" i="1" s="1"/>
  <c r="B84" i="1" l="1"/>
  <c r="B85" i="1" s="1"/>
  <c r="A85" i="1"/>
  <c r="E84" i="1"/>
  <c r="F84" i="1" s="1"/>
  <c r="D84" i="1"/>
  <c r="H78" i="1"/>
  <c r="G78" i="1" s="1"/>
  <c r="I78" i="1" s="1"/>
  <c r="C79" i="1" s="1"/>
  <c r="A86" i="1" l="1"/>
  <c r="E85" i="1"/>
  <c r="D85" i="1"/>
  <c r="F85" i="1"/>
  <c r="H79" i="1"/>
  <c r="G79" i="1" s="1"/>
  <c r="I79" i="1" s="1"/>
  <c r="C80" i="1" s="1"/>
  <c r="A87" i="1" l="1"/>
  <c r="D86" i="1"/>
  <c r="E86" i="1"/>
  <c r="F86" i="1" s="1"/>
  <c r="B86" i="1"/>
  <c r="I80" i="1"/>
  <c r="C81" i="1" s="1"/>
  <c r="H80" i="1"/>
  <c r="G80" i="1" s="1"/>
  <c r="B87" i="1" l="1"/>
  <c r="B88" i="1" s="1"/>
  <c r="A88" i="1"/>
  <c r="D87" i="1"/>
  <c r="E87" i="1"/>
  <c r="F87" i="1"/>
  <c r="H81" i="1"/>
  <c r="G81" i="1" s="1"/>
  <c r="I81" i="1"/>
  <c r="C82" i="1" s="1"/>
  <c r="A89" i="1" l="1"/>
  <c r="D88" i="1"/>
  <c r="E88" i="1"/>
  <c r="F88" i="1" s="1"/>
  <c r="H82" i="1"/>
  <c r="G82" i="1" s="1"/>
  <c r="I82" i="1" s="1"/>
  <c r="C83" i="1" s="1"/>
  <c r="A90" i="1" l="1"/>
  <c r="D89" i="1"/>
  <c r="F89" i="1"/>
  <c r="E89" i="1"/>
  <c r="B89" i="1"/>
  <c r="B90" i="1" s="1"/>
  <c r="H83" i="1"/>
  <c r="G83" i="1" s="1"/>
  <c r="I83" i="1" s="1"/>
  <c r="C84" i="1" s="1"/>
  <c r="B91" i="1" l="1"/>
  <c r="A91" i="1"/>
  <c r="E90" i="1"/>
  <c r="F90" i="1" s="1"/>
  <c r="D90" i="1"/>
  <c r="I84" i="1"/>
  <c r="C85" i="1" s="1"/>
  <c r="H84" i="1"/>
  <c r="G84" i="1" s="1"/>
  <c r="B92" i="1" l="1"/>
  <c r="A92" i="1"/>
  <c r="E91" i="1"/>
  <c r="D91" i="1"/>
  <c r="F91" i="1" s="1"/>
  <c r="H85" i="1"/>
  <c r="G85" i="1" s="1"/>
  <c r="I85" i="1"/>
  <c r="C86" i="1" s="1"/>
  <c r="B93" i="1" l="1"/>
  <c r="A93" i="1"/>
  <c r="D92" i="1"/>
  <c r="E92" i="1"/>
  <c r="H86" i="1"/>
  <c r="G86" i="1" s="1"/>
  <c r="I86" i="1" s="1"/>
  <c r="C87" i="1" s="1"/>
  <c r="F92" i="1" l="1"/>
  <c r="A94" i="1"/>
  <c r="D93" i="1"/>
  <c r="F93" i="1"/>
  <c r="E93" i="1"/>
  <c r="H87" i="1"/>
  <c r="G87" i="1" s="1"/>
  <c r="I87" i="1" s="1"/>
  <c r="C88" i="1" s="1"/>
  <c r="A95" i="1" l="1"/>
  <c r="E94" i="1"/>
  <c r="D94" i="1"/>
  <c r="B94" i="1"/>
  <c r="I88" i="1"/>
  <c r="C89" i="1" s="1"/>
  <c r="H88" i="1"/>
  <c r="G88" i="1" s="1"/>
  <c r="B95" i="1" l="1"/>
  <c r="F94" i="1"/>
  <c r="A96" i="1"/>
  <c r="E95" i="1"/>
  <c r="D95" i="1"/>
  <c r="F95" i="1" s="1"/>
  <c r="H89" i="1"/>
  <c r="G89" i="1" s="1"/>
  <c r="I89" i="1"/>
  <c r="C90" i="1" s="1"/>
  <c r="B96" i="1" l="1"/>
  <c r="B97" i="1" s="1"/>
  <c r="A97" i="1"/>
  <c r="D96" i="1"/>
  <c r="E96" i="1"/>
  <c r="H90" i="1"/>
  <c r="G90" i="1" s="1"/>
  <c r="I90" i="1" s="1"/>
  <c r="C91" i="1" s="1"/>
  <c r="F96" i="1" l="1"/>
  <c r="A98" i="1"/>
  <c r="D97" i="1"/>
  <c r="F97" i="1"/>
  <c r="E97" i="1"/>
  <c r="H91" i="1"/>
  <c r="G91" i="1" s="1"/>
  <c r="I91" i="1" s="1"/>
  <c r="C92" i="1" s="1"/>
  <c r="A99" i="1" l="1"/>
  <c r="E98" i="1"/>
  <c r="D98" i="1"/>
  <c r="B98" i="1"/>
  <c r="I92" i="1"/>
  <c r="C93" i="1" s="1"/>
  <c r="H92" i="1"/>
  <c r="G92" i="1" s="1"/>
  <c r="B99" i="1" l="1"/>
  <c r="F98" i="1"/>
  <c r="A100" i="1"/>
  <c r="E99" i="1"/>
  <c r="F99" i="1"/>
  <c r="D99" i="1"/>
  <c r="H93" i="1"/>
  <c r="G93" i="1" s="1"/>
  <c r="I93" i="1"/>
  <c r="C94" i="1" s="1"/>
  <c r="B100" i="1" l="1"/>
  <c r="B101" i="1" s="1"/>
  <c r="A101" i="1"/>
  <c r="D100" i="1"/>
  <c r="E100" i="1"/>
  <c r="H94" i="1"/>
  <c r="G94" i="1" s="1"/>
  <c r="I94" i="1" s="1"/>
  <c r="C95" i="1" s="1"/>
  <c r="F100" i="1" l="1"/>
  <c r="A102" i="1"/>
  <c r="D101" i="1"/>
  <c r="F101" i="1" s="1"/>
  <c r="E101" i="1"/>
  <c r="B102" i="1"/>
  <c r="H95" i="1"/>
  <c r="G95" i="1" s="1"/>
  <c r="I95" i="1" s="1"/>
  <c r="C96" i="1" s="1"/>
  <c r="B103" i="1" l="1"/>
  <c r="A103" i="1"/>
  <c r="E102" i="1"/>
  <c r="F102" i="1" s="1"/>
  <c r="D102" i="1"/>
  <c r="I96" i="1"/>
  <c r="C97" i="1" s="1"/>
  <c r="H96" i="1"/>
  <c r="G96" i="1" s="1"/>
  <c r="A104" i="1" l="1"/>
  <c r="E103" i="1"/>
  <c r="D103" i="1"/>
  <c r="F103" i="1" s="1"/>
  <c r="B104" i="1"/>
  <c r="H97" i="1"/>
  <c r="G97" i="1" s="1"/>
  <c r="I97" i="1" s="1"/>
  <c r="C98" i="1" s="1"/>
  <c r="B105" i="1" l="1"/>
  <c r="A105" i="1"/>
  <c r="D104" i="1"/>
  <c r="E104" i="1"/>
  <c r="H98" i="1"/>
  <c r="G98" i="1" s="1"/>
  <c r="I98" i="1" s="1"/>
  <c r="C99" i="1" s="1"/>
  <c r="F104" i="1" l="1"/>
  <c r="A106" i="1"/>
  <c r="D105" i="1"/>
  <c r="F105" i="1"/>
  <c r="E105" i="1"/>
  <c r="H99" i="1"/>
  <c r="G99" i="1" s="1"/>
  <c r="I99" i="1" s="1"/>
  <c r="C100" i="1" s="1"/>
  <c r="A107" i="1" l="1"/>
  <c r="E106" i="1"/>
  <c r="D106" i="1"/>
  <c r="B106" i="1"/>
  <c r="I100" i="1"/>
  <c r="C101" i="1" s="1"/>
  <c r="H100" i="1"/>
  <c r="G100" i="1" s="1"/>
  <c r="B107" i="1" l="1"/>
  <c r="F106" i="1"/>
  <c r="A108" i="1"/>
  <c r="E107" i="1"/>
  <c r="F107" i="1"/>
  <c r="D107" i="1"/>
  <c r="H101" i="1"/>
  <c r="G101" i="1" s="1"/>
  <c r="I101" i="1"/>
  <c r="C102" i="1" s="1"/>
  <c r="B108" i="1" l="1"/>
  <c r="B109" i="1" s="1"/>
  <c r="A109" i="1"/>
  <c r="D108" i="1"/>
  <c r="E108" i="1"/>
  <c r="H102" i="1"/>
  <c r="G102" i="1" s="1"/>
  <c r="I102" i="1" s="1"/>
  <c r="C103" i="1" s="1"/>
  <c r="F108" i="1" l="1"/>
  <c r="A110" i="1"/>
  <c r="D109" i="1"/>
  <c r="F109" i="1" s="1"/>
  <c r="E109" i="1"/>
  <c r="B110" i="1"/>
  <c r="H103" i="1"/>
  <c r="G103" i="1" s="1"/>
  <c r="I103" i="1" s="1"/>
  <c r="C104" i="1" s="1"/>
  <c r="B111" i="1" l="1"/>
  <c r="A111" i="1"/>
  <c r="E110" i="1"/>
  <c r="F110" i="1" s="1"/>
  <c r="D110" i="1"/>
  <c r="I104" i="1"/>
  <c r="C105" i="1" s="1"/>
  <c r="H104" i="1"/>
  <c r="G104" i="1" s="1"/>
  <c r="A112" i="1" l="1"/>
  <c r="E111" i="1"/>
  <c r="D111" i="1"/>
  <c r="F111" i="1" s="1"/>
  <c r="B112" i="1"/>
  <c r="H105" i="1"/>
  <c r="G105" i="1" s="1"/>
  <c r="I105" i="1" s="1"/>
  <c r="C106" i="1" s="1"/>
  <c r="B113" i="1" l="1"/>
  <c r="A113" i="1"/>
  <c r="D112" i="1"/>
  <c r="E112" i="1"/>
  <c r="H106" i="1"/>
  <c r="G106" i="1" s="1"/>
  <c r="I106" i="1" s="1"/>
  <c r="C107" i="1" s="1"/>
  <c r="F112" i="1" l="1"/>
  <c r="A114" i="1"/>
  <c r="D113" i="1"/>
  <c r="F113" i="1"/>
  <c r="E113" i="1"/>
  <c r="H107" i="1"/>
  <c r="G107" i="1" s="1"/>
  <c r="I107" i="1" s="1"/>
  <c r="C108" i="1" s="1"/>
  <c r="A115" i="1" l="1"/>
  <c r="E114" i="1"/>
  <c r="D114" i="1"/>
  <c r="B114" i="1"/>
  <c r="I108" i="1"/>
  <c r="C109" i="1" s="1"/>
  <c r="H108" i="1"/>
  <c r="G108" i="1" s="1"/>
  <c r="B115" i="1" l="1"/>
  <c r="F114" i="1"/>
  <c r="A116" i="1"/>
  <c r="E115" i="1"/>
  <c r="F115" i="1"/>
  <c r="D115" i="1"/>
  <c r="H109" i="1"/>
  <c r="G109" i="1" s="1"/>
  <c r="I109" i="1" s="1"/>
  <c r="C110" i="1" s="1"/>
  <c r="B116" i="1" l="1"/>
  <c r="B117" i="1" s="1"/>
  <c r="A117" i="1"/>
  <c r="D116" i="1"/>
  <c r="E116" i="1"/>
  <c r="H110" i="1"/>
  <c r="G110" i="1" s="1"/>
  <c r="I110" i="1" s="1"/>
  <c r="C111" i="1" s="1"/>
  <c r="F116" i="1" l="1"/>
  <c r="A118" i="1"/>
  <c r="D117" i="1"/>
  <c r="F117" i="1"/>
  <c r="E117" i="1"/>
  <c r="H111" i="1"/>
  <c r="G111" i="1" s="1"/>
  <c r="I111" i="1" s="1"/>
  <c r="C112" i="1" s="1"/>
  <c r="A119" i="1" l="1"/>
  <c r="E118" i="1"/>
  <c r="D118" i="1"/>
  <c r="B118" i="1"/>
  <c r="I112" i="1"/>
  <c r="C113" i="1" s="1"/>
  <c r="H112" i="1"/>
  <c r="G112" i="1" s="1"/>
  <c r="B119" i="1" l="1"/>
  <c r="B120" i="1" s="1"/>
  <c r="F118" i="1"/>
  <c r="A120" i="1"/>
  <c r="E119" i="1"/>
  <c r="D119" i="1"/>
  <c r="F119" i="1" s="1"/>
  <c r="H113" i="1"/>
  <c r="G113" i="1" s="1"/>
  <c r="I113" i="1"/>
  <c r="C114" i="1" s="1"/>
  <c r="A121" i="1" l="1"/>
  <c r="D120" i="1"/>
  <c r="E120" i="1"/>
  <c r="F120" i="1" s="1"/>
  <c r="H114" i="1"/>
  <c r="G114" i="1" s="1"/>
  <c r="I114" i="1" s="1"/>
  <c r="C115" i="1" s="1"/>
  <c r="A122" i="1" l="1"/>
  <c r="D121" i="1"/>
  <c r="F121" i="1"/>
  <c r="E121" i="1"/>
  <c r="B121" i="1"/>
  <c r="B122" i="1" s="1"/>
  <c r="H115" i="1"/>
  <c r="G115" i="1" s="1"/>
  <c r="I115" i="1" s="1"/>
  <c r="C116" i="1" s="1"/>
  <c r="B123" i="1" l="1"/>
  <c r="A123" i="1"/>
  <c r="E122" i="1"/>
  <c r="F122" i="1" s="1"/>
  <c r="D122" i="1"/>
  <c r="H116" i="1"/>
  <c r="G116" i="1" s="1"/>
  <c r="I116" i="1" s="1"/>
  <c r="C117" i="1" s="1"/>
  <c r="A124" i="1" l="1"/>
  <c r="E123" i="1"/>
  <c r="F123" i="1"/>
  <c r="D123" i="1"/>
  <c r="B124" i="1"/>
  <c r="H117" i="1"/>
  <c r="G117" i="1" s="1"/>
  <c r="I117" i="1"/>
  <c r="C118" i="1" s="1"/>
  <c r="B125" i="1" l="1"/>
  <c r="A125" i="1"/>
  <c r="D124" i="1"/>
  <c r="E124" i="1"/>
  <c r="H118" i="1"/>
  <c r="G118" i="1" s="1"/>
  <c r="I118" i="1" s="1"/>
  <c r="C119" i="1" s="1"/>
  <c r="F124" i="1" l="1"/>
  <c r="A126" i="1"/>
  <c r="D125" i="1"/>
  <c r="F125" i="1" s="1"/>
  <c r="E125" i="1"/>
  <c r="B126" i="1"/>
  <c r="H119" i="1"/>
  <c r="G119" i="1" s="1"/>
  <c r="I119" i="1"/>
  <c r="C120" i="1" s="1"/>
  <c r="B127" i="1" l="1"/>
  <c r="A127" i="1"/>
  <c r="E126" i="1"/>
  <c r="F126" i="1" s="1"/>
  <c r="D126" i="1"/>
  <c r="H120" i="1"/>
  <c r="G120" i="1" s="1"/>
  <c r="I120" i="1" s="1"/>
  <c r="C121" i="1" s="1"/>
  <c r="A128" i="1" l="1"/>
  <c r="B128" i="1" s="1"/>
  <c r="E127" i="1"/>
  <c r="D127" i="1"/>
  <c r="F127" i="1" s="1"/>
  <c r="H121" i="1"/>
  <c r="G121" i="1" s="1"/>
  <c r="I121" i="1"/>
  <c r="C122" i="1" s="1"/>
  <c r="B129" i="1" l="1"/>
  <c r="A129" i="1"/>
  <c r="D128" i="1"/>
  <c r="E128" i="1"/>
  <c r="H122" i="1"/>
  <c r="G122" i="1" s="1"/>
  <c r="I122" i="1" s="1"/>
  <c r="C123" i="1" s="1"/>
  <c r="F128" i="1" l="1"/>
  <c r="A130" i="1"/>
  <c r="D129" i="1"/>
  <c r="F129" i="1" s="1"/>
  <c r="E129" i="1"/>
  <c r="B130" i="1"/>
  <c r="H123" i="1"/>
  <c r="G123" i="1" s="1"/>
  <c r="I123" i="1" s="1"/>
  <c r="C124" i="1" s="1"/>
  <c r="B131" i="1" l="1"/>
  <c r="A131" i="1"/>
  <c r="E130" i="1"/>
  <c r="F130" i="1" s="1"/>
  <c r="D130" i="1"/>
  <c r="H124" i="1"/>
  <c r="G124" i="1" s="1"/>
  <c r="I124" i="1" s="1"/>
  <c r="C125" i="1" s="1"/>
  <c r="B132" i="1" l="1"/>
  <c r="A132" i="1"/>
  <c r="E131" i="1"/>
  <c r="D131" i="1"/>
  <c r="F131" i="1" s="1"/>
  <c r="H125" i="1"/>
  <c r="G125" i="1" s="1"/>
  <c r="I125" i="1"/>
  <c r="C126" i="1" s="1"/>
  <c r="B133" i="1" l="1"/>
  <c r="A133" i="1"/>
  <c r="D132" i="1"/>
  <c r="E132" i="1"/>
  <c r="H126" i="1"/>
  <c r="G126" i="1" s="1"/>
  <c r="I126" i="1" s="1"/>
  <c r="C127" i="1" s="1"/>
  <c r="F132" i="1" l="1"/>
  <c r="A134" i="1"/>
  <c r="D133" i="1"/>
  <c r="F133" i="1"/>
  <c r="E133" i="1"/>
  <c r="H127" i="1"/>
  <c r="G127" i="1" s="1"/>
  <c r="I127" i="1" s="1"/>
  <c r="C128" i="1" s="1"/>
  <c r="A135" i="1" l="1"/>
  <c r="E134" i="1"/>
  <c r="D134" i="1"/>
  <c r="B134" i="1"/>
  <c r="H128" i="1"/>
  <c r="G128" i="1" s="1"/>
  <c r="I128" i="1" s="1"/>
  <c r="C129" i="1" s="1"/>
  <c r="B135" i="1" l="1"/>
  <c r="B136" i="1" s="1"/>
  <c r="F134" i="1"/>
  <c r="A136" i="1"/>
  <c r="E135" i="1"/>
  <c r="D135" i="1"/>
  <c r="F135" i="1" s="1"/>
  <c r="H129" i="1"/>
  <c r="G129" i="1" s="1"/>
  <c r="I129" i="1" s="1"/>
  <c r="C130" i="1" s="1"/>
  <c r="A137" i="1" l="1"/>
  <c r="B137" i="1" s="1"/>
  <c r="D136" i="1"/>
  <c r="E136" i="1"/>
  <c r="F136" i="1" s="1"/>
  <c r="H130" i="1"/>
  <c r="G130" i="1" s="1"/>
  <c r="I130" i="1" s="1"/>
  <c r="C131" i="1" s="1"/>
  <c r="B138" i="1" l="1"/>
  <c r="A138" i="1"/>
  <c r="D137" i="1"/>
  <c r="F137" i="1" s="1"/>
  <c r="E137" i="1"/>
  <c r="H131" i="1"/>
  <c r="G131" i="1" s="1"/>
  <c r="I131" i="1"/>
  <c r="C132" i="1" s="1"/>
  <c r="B139" i="1" l="1"/>
  <c r="A139" i="1"/>
  <c r="E138" i="1"/>
  <c r="F138" i="1" s="1"/>
  <c r="D138" i="1"/>
  <c r="H132" i="1"/>
  <c r="G132" i="1" s="1"/>
  <c r="I132" i="1" s="1"/>
  <c r="C133" i="1" s="1"/>
  <c r="B140" i="1" l="1"/>
  <c r="A140" i="1"/>
  <c r="E139" i="1"/>
  <c r="D139" i="1"/>
  <c r="F139" i="1" s="1"/>
  <c r="H133" i="1"/>
  <c r="G133" i="1" s="1"/>
  <c r="I133" i="1"/>
  <c r="C134" i="1" s="1"/>
  <c r="A141" i="1" l="1"/>
  <c r="D140" i="1"/>
  <c r="E140" i="1"/>
  <c r="F140" i="1" s="1"/>
  <c r="H134" i="1"/>
  <c r="G134" i="1" s="1"/>
  <c r="I134" i="1" s="1"/>
  <c r="C135" i="1" s="1"/>
  <c r="A142" i="1" l="1"/>
  <c r="D141" i="1"/>
  <c r="F141" i="1"/>
  <c r="E141" i="1"/>
  <c r="B141" i="1"/>
  <c r="B142" i="1" s="1"/>
  <c r="H135" i="1"/>
  <c r="G135" i="1" s="1"/>
  <c r="I135" i="1"/>
  <c r="C136" i="1" s="1"/>
  <c r="B143" i="1" l="1"/>
  <c r="A143" i="1"/>
  <c r="E142" i="1"/>
  <c r="F142" i="1" s="1"/>
  <c r="D142" i="1"/>
  <c r="H136" i="1"/>
  <c r="G136" i="1" s="1"/>
  <c r="I136" i="1" s="1"/>
  <c r="C137" i="1" s="1"/>
  <c r="B144" i="1" l="1"/>
  <c r="A144" i="1"/>
  <c r="E143" i="1"/>
  <c r="D143" i="1"/>
  <c r="F143" i="1"/>
  <c r="H137" i="1"/>
  <c r="G137" i="1" s="1"/>
  <c r="I137" i="1"/>
  <c r="C138" i="1" s="1"/>
  <c r="B145" i="1" l="1"/>
  <c r="A145" i="1"/>
  <c r="D144" i="1"/>
  <c r="E144" i="1"/>
  <c r="H138" i="1"/>
  <c r="G138" i="1" s="1"/>
  <c r="I138" i="1" s="1"/>
  <c r="C139" i="1" s="1"/>
  <c r="F144" i="1" l="1"/>
  <c r="A146" i="1"/>
  <c r="B146" i="1" s="1"/>
  <c r="D145" i="1"/>
  <c r="F145" i="1"/>
  <c r="E145" i="1"/>
  <c r="H139" i="1"/>
  <c r="G139" i="1" s="1"/>
  <c r="I139" i="1" s="1"/>
  <c r="C140" i="1" s="1"/>
  <c r="B147" i="1" l="1"/>
  <c r="A147" i="1"/>
  <c r="E146" i="1"/>
  <c r="F146" i="1" s="1"/>
  <c r="D146" i="1"/>
  <c r="H140" i="1"/>
  <c r="G140" i="1" s="1"/>
  <c r="I140" i="1" s="1"/>
  <c r="C141" i="1" s="1"/>
  <c r="A148" i="1" l="1"/>
  <c r="E147" i="1"/>
  <c r="F147" i="1"/>
  <c r="D147" i="1"/>
  <c r="H141" i="1"/>
  <c r="G141" i="1" s="1"/>
  <c r="I141" i="1" s="1"/>
  <c r="C142" i="1" s="1"/>
  <c r="A149" i="1" l="1"/>
  <c r="D148" i="1"/>
  <c r="E148" i="1"/>
  <c r="F148" i="1" s="1"/>
  <c r="B148" i="1"/>
  <c r="B149" i="1" s="1"/>
  <c r="H142" i="1"/>
  <c r="G142" i="1" s="1"/>
  <c r="I142" i="1"/>
  <c r="C143" i="1" s="1"/>
  <c r="B150" i="1" l="1"/>
  <c r="A150" i="1"/>
  <c r="D149" i="1"/>
  <c r="F149" i="1" s="1"/>
  <c r="E149" i="1"/>
  <c r="H143" i="1"/>
  <c r="G143" i="1" s="1"/>
  <c r="I143" i="1"/>
  <c r="C144" i="1" s="1"/>
  <c r="A151" i="1" l="1"/>
  <c r="B151" i="1" s="1"/>
  <c r="E150" i="1"/>
  <c r="D150" i="1"/>
  <c r="H144" i="1"/>
  <c r="G144" i="1" s="1"/>
  <c r="I144" i="1" s="1"/>
  <c r="C145" i="1" s="1"/>
  <c r="F150" i="1" l="1"/>
  <c r="A152" i="1"/>
  <c r="E151" i="1"/>
  <c r="D151" i="1"/>
  <c r="F151" i="1" s="1"/>
  <c r="H145" i="1"/>
  <c r="G145" i="1" s="1"/>
  <c r="I145" i="1" s="1"/>
  <c r="C146" i="1" s="1"/>
  <c r="A153" i="1" l="1"/>
  <c r="D152" i="1"/>
  <c r="E152" i="1"/>
  <c r="F152" i="1" s="1"/>
  <c r="B152" i="1"/>
  <c r="H146" i="1"/>
  <c r="G146" i="1" s="1"/>
  <c r="I146" i="1" s="1"/>
  <c r="C147" i="1" s="1"/>
  <c r="B153" i="1" l="1"/>
  <c r="B154" i="1" s="1"/>
  <c r="A154" i="1"/>
  <c r="D153" i="1"/>
  <c r="F153" i="1" s="1"/>
  <c r="E153" i="1"/>
  <c r="H147" i="1"/>
  <c r="G147" i="1" s="1"/>
  <c r="I147" i="1"/>
  <c r="C148" i="1" s="1"/>
  <c r="A155" i="1" l="1"/>
  <c r="E154" i="1"/>
  <c r="D154" i="1"/>
  <c r="H148" i="1"/>
  <c r="G148" i="1" s="1"/>
  <c r="I148" i="1" s="1"/>
  <c r="C149" i="1" s="1"/>
  <c r="A156" i="1" l="1"/>
  <c r="E155" i="1"/>
  <c r="F155" i="1"/>
  <c r="D155" i="1"/>
  <c r="B155" i="1"/>
  <c r="B156" i="1" s="1"/>
  <c r="F154" i="1"/>
  <c r="H149" i="1"/>
  <c r="G149" i="1" s="1"/>
  <c r="I149" i="1" s="1"/>
  <c r="C150" i="1" s="1"/>
  <c r="B157" i="1" l="1"/>
  <c r="A157" i="1"/>
  <c r="D156" i="1"/>
  <c r="E156" i="1"/>
  <c r="H150" i="1"/>
  <c r="G150" i="1" s="1"/>
  <c r="I150" i="1" s="1"/>
  <c r="C151" i="1" s="1"/>
  <c r="F156" i="1" l="1"/>
  <c r="A158" i="1"/>
  <c r="D157" i="1"/>
  <c r="F157" i="1" s="1"/>
  <c r="E157" i="1"/>
  <c r="B158" i="1"/>
  <c r="H151" i="1"/>
  <c r="G151" i="1" s="1"/>
  <c r="I151" i="1" s="1"/>
  <c r="C152" i="1" s="1"/>
  <c r="B159" i="1" l="1"/>
  <c r="A159" i="1"/>
  <c r="E158" i="1"/>
  <c r="F158" i="1" s="1"/>
  <c r="D158" i="1"/>
  <c r="H152" i="1"/>
  <c r="G152" i="1" s="1"/>
  <c r="I152" i="1" s="1"/>
  <c r="C153" i="1" s="1"/>
  <c r="A160" i="1" l="1"/>
  <c r="E159" i="1"/>
  <c r="D159" i="1"/>
  <c r="F159" i="1"/>
  <c r="H153" i="1"/>
  <c r="G153" i="1" s="1"/>
  <c r="I153" i="1"/>
  <c r="C154" i="1" s="1"/>
  <c r="A161" i="1" l="1"/>
  <c r="D160" i="1"/>
  <c r="E160" i="1"/>
  <c r="F160" i="1" s="1"/>
  <c r="B160" i="1"/>
  <c r="H154" i="1"/>
  <c r="G154" i="1" s="1"/>
  <c r="I154" i="1" s="1"/>
  <c r="C155" i="1" s="1"/>
  <c r="B161" i="1" l="1"/>
  <c r="B162" i="1" s="1"/>
  <c r="A162" i="1"/>
  <c r="D161" i="1"/>
  <c r="F161" i="1" s="1"/>
  <c r="E161" i="1"/>
  <c r="H155" i="1"/>
  <c r="G155" i="1" s="1"/>
  <c r="I155" i="1"/>
  <c r="C156" i="1" s="1"/>
  <c r="A163" i="1" l="1"/>
  <c r="E162" i="1"/>
  <c r="D162" i="1"/>
  <c r="H156" i="1"/>
  <c r="G156" i="1" s="1"/>
  <c r="I156" i="1" s="1"/>
  <c r="C157" i="1" s="1"/>
  <c r="A164" i="1" l="1"/>
  <c r="E163" i="1"/>
  <c r="F163" i="1"/>
  <c r="D163" i="1"/>
  <c r="B163" i="1"/>
  <c r="B164" i="1" s="1"/>
  <c r="F162" i="1"/>
  <c r="H157" i="1"/>
  <c r="G157" i="1" s="1"/>
  <c r="I157" i="1" s="1"/>
  <c r="C158" i="1" s="1"/>
  <c r="A165" i="1" l="1"/>
  <c r="D164" i="1"/>
  <c r="E164" i="1"/>
  <c r="F164" i="1" s="1"/>
  <c r="H158" i="1"/>
  <c r="G158" i="1" s="1"/>
  <c r="I158" i="1"/>
  <c r="C159" i="1" s="1"/>
  <c r="A166" i="1" l="1"/>
  <c r="D165" i="1"/>
  <c r="F165" i="1"/>
  <c r="E165" i="1"/>
  <c r="B165" i="1"/>
  <c r="B166" i="1" s="1"/>
  <c r="H159" i="1"/>
  <c r="G159" i="1" s="1"/>
  <c r="I159" i="1"/>
  <c r="C160" i="1" s="1"/>
  <c r="B167" i="1" l="1"/>
  <c r="A167" i="1"/>
  <c r="E166" i="1"/>
  <c r="F166" i="1" s="1"/>
  <c r="D166" i="1"/>
  <c r="H160" i="1"/>
  <c r="G160" i="1" s="1"/>
  <c r="I160" i="1" s="1"/>
  <c r="C161" i="1" s="1"/>
  <c r="A168" i="1" l="1"/>
  <c r="E167" i="1"/>
  <c r="D167" i="1"/>
  <c r="F167" i="1" s="1"/>
  <c r="B168" i="1"/>
  <c r="H161" i="1"/>
  <c r="G161" i="1" s="1"/>
  <c r="I161" i="1"/>
  <c r="C162" i="1" s="1"/>
  <c r="B169" i="1" l="1"/>
  <c r="A169" i="1"/>
  <c r="D168" i="1"/>
  <c r="E168" i="1"/>
  <c r="H162" i="1"/>
  <c r="G162" i="1" s="1"/>
  <c r="I162" i="1" s="1"/>
  <c r="C163" i="1" s="1"/>
  <c r="F168" i="1" l="1"/>
  <c r="A170" i="1"/>
  <c r="D169" i="1"/>
  <c r="F169" i="1" s="1"/>
  <c r="E169" i="1"/>
  <c r="B170" i="1"/>
  <c r="H163" i="1"/>
  <c r="G163" i="1" s="1"/>
  <c r="I163" i="1" s="1"/>
  <c r="C164" i="1" s="1"/>
  <c r="B171" i="1" l="1"/>
  <c r="A171" i="1"/>
  <c r="E170" i="1"/>
  <c r="F170" i="1" s="1"/>
  <c r="D170" i="1"/>
  <c r="H164" i="1"/>
  <c r="G164" i="1" s="1"/>
  <c r="I164" i="1" s="1"/>
  <c r="C165" i="1" s="1"/>
  <c r="A172" i="1" l="1"/>
  <c r="E171" i="1"/>
  <c r="F171" i="1"/>
  <c r="D171" i="1"/>
  <c r="B172" i="1"/>
  <c r="H165" i="1"/>
  <c r="G165" i="1" s="1"/>
  <c r="I165" i="1"/>
  <c r="C166" i="1" s="1"/>
  <c r="A173" i="1" l="1"/>
  <c r="D172" i="1"/>
  <c r="E172" i="1"/>
  <c r="H166" i="1"/>
  <c r="G166" i="1" s="1"/>
  <c r="I166" i="1" s="1"/>
  <c r="C167" i="1" s="1"/>
  <c r="F172" i="1" l="1"/>
  <c r="A174" i="1"/>
  <c r="D173" i="1"/>
  <c r="F173" i="1" s="1"/>
  <c r="E173" i="1"/>
  <c r="B173" i="1"/>
  <c r="B174" i="1" s="1"/>
  <c r="H167" i="1"/>
  <c r="G167" i="1" s="1"/>
  <c r="I167" i="1"/>
  <c r="C168" i="1" s="1"/>
  <c r="A175" i="1" l="1"/>
  <c r="E174" i="1"/>
  <c r="D174" i="1"/>
  <c r="H168" i="1"/>
  <c r="G168" i="1" s="1"/>
  <c r="I168" i="1" s="1"/>
  <c r="C169" i="1" s="1"/>
  <c r="A176" i="1" l="1"/>
  <c r="E175" i="1"/>
  <c r="D175" i="1"/>
  <c r="F175" i="1" s="1"/>
  <c r="F174" i="1"/>
  <c r="B175" i="1"/>
  <c r="H169" i="1"/>
  <c r="G169" i="1" s="1"/>
  <c r="I169" i="1" s="1"/>
  <c r="C170" i="1" s="1"/>
  <c r="A177" i="1" l="1"/>
  <c r="D176" i="1"/>
  <c r="E176" i="1"/>
  <c r="F176" i="1" s="1"/>
  <c r="B176" i="1"/>
  <c r="H170" i="1"/>
  <c r="G170" i="1" s="1"/>
  <c r="I170" i="1" s="1"/>
  <c r="C171" i="1" s="1"/>
  <c r="B177" i="1" l="1"/>
  <c r="B178" i="1" s="1"/>
  <c r="A178" i="1"/>
  <c r="D177" i="1"/>
  <c r="F177" i="1" s="1"/>
  <c r="E177" i="1"/>
  <c r="H171" i="1"/>
  <c r="G171" i="1" s="1"/>
  <c r="I171" i="1"/>
  <c r="C172" i="1" s="1"/>
  <c r="A179" i="1" l="1"/>
  <c r="E178" i="1"/>
  <c r="D178" i="1"/>
  <c r="H172" i="1"/>
  <c r="G172" i="1" s="1"/>
  <c r="I172" i="1" s="1"/>
  <c r="C173" i="1" s="1"/>
  <c r="A180" i="1" l="1"/>
  <c r="E179" i="1"/>
  <c r="D179" i="1"/>
  <c r="B179" i="1"/>
  <c r="F178" i="1"/>
  <c r="H173" i="1"/>
  <c r="G173" i="1" s="1"/>
  <c r="I173" i="1"/>
  <c r="C174" i="1" s="1"/>
  <c r="A181" i="1" l="1"/>
  <c r="E180" i="1"/>
  <c r="D180" i="1"/>
  <c r="F180" i="1"/>
  <c r="B180" i="1"/>
  <c r="B181" i="1" s="1"/>
  <c r="F179" i="1"/>
  <c r="H174" i="1"/>
  <c r="G174" i="1" s="1"/>
  <c r="I174" i="1"/>
  <c r="C175" i="1" s="1"/>
  <c r="B182" i="1" l="1"/>
  <c r="A182" i="1"/>
  <c r="D181" i="1"/>
  <c r="E181" i="1"/>
  <c r="H175" i="1"/>
  <c r="G175" i="1" s="1"/>
  <c r="I175" i="1" s="1"/>
  <c r="C176" i="1" s="1"/>
  <c r="F181" i="1" l="1"/>
  <c r="A183" i="1"/>
  <c r="B183" i="1" s="1"/>
  <c r="D182" i="1"/>
  <c r="F182" i="1"/>
  <c r="E182" i="1"/>
  <c r="H176" i="1"/>
  <c r="G176" i="1" s="1"/>
  <c r="I176" i="1" s="1"/>
  <c r="C177" i="1" s="1"/>
  <c r="A184" i="1" l="1"/>
  <c r="E183" i="1"/>
  <c r="D183" i="1"/>
  <c r="H177" i="1"/>
  <c r="G177" i="1" s="1"/>
  <c r="I177" i="1" s="1"/>
  <c r="C178" i="1" s="1"/>
  <c r="A185" i="1" l="1"/>
  <c r="E184" i="1"/>
  <c r="F184" i="1"/>
  <c r="D184" i="1"/>
  <c r="F183" i="1"/>
  <c r="B184" i="1"/>
  <c r="H178" i="1"/>
  <c r="G178" i="1" s="1"/>
  <c r="I178" i="1" s="1"/>
  <c r="C179" i="1" s="1"/>
  <c r="B185" i="1" l="1"/>
  <c r="B186" i="1" s="1"/>
  <c r="A186" i="1"/>
  <c r="D185" i="1"/>
  <c r="E185" i="1"/>
  <c r="H179" i="1"/>
  <c r="G179" i="1" s="1"/>
  <c r="I179" i="1" s="1"/>
  <c r="C180" i="1" s="1"/>
  <c r="F185" i="1" l="1"/>
  <c r="A187" i="1"/>
  <c r="D186" i="1"/>
  <c r="F186" i="1"/>
  <c r="E186" i="1"/>
  <c r="H180" i="1"/>
  <c r="G180" i="1" s="1"/>
  <c r="I180" i="1" s="1"/>
  <c r="C181" i="1" s="1"/>
  <c r="A188" i="1" l="1"/>
  <c r="E187" i="1"/>
  <c r="D187" i="1"/>
  <c r="B187" i="1"/>
  <c r="H181" i="1"/>
  <c r="G181" i="1" s="1"/>
  <c r="I181" i="1" s="1"/>
  <c r="C182" i="1" s="1"/>
  <c r="A189" i="1" l="1"/>
  <c r="E188" i="1"/>
  <c r="D188" i="1"/>
  <c r="F188" i="1" s="1"/>
  <c r="B188" i="1"/>
  <c r="B189" i="1" s="1"/>
  <c r="F187" i="1"/>
  <c r="H182" i="1"/>
  <c r="G182" i="1" s="1"/>
  <c r="I182" i="1" s="1"/>
  <c r="C183" i="1" s="1"/>
  <c r="B190" i="1" l="1"/>
  <c r="A190" i="1"/>
  <c r="D189" i="1"/>
  <c r="E189" i="1"/>
  <c r="H183" i="1"/>
  <c r="G183" i="1" s="1"/>
  <c r="I183" i="1" s="1"/>
  <c r="C184" i="1" s="1"/>
  <c r="F189" i="1" l="1"/>
  <c r="A191" i="1"/>
  <c r="E190" i="1"/>
  <c r="D190" i="1"/>
  <c r="F190" i="1" s="1"/>
  <c r="H184" i="1"/>
  <c r="G184" i="1" s="1"/>
  <c r="I184" i="1" s="1"/>
  <c r="C185" i="1" s="1"/>
  <c r="A192" i="1" l="1"/>
  <c r="E191" i="1"/>
  <c r="D191" i="1"/>
  <c r="B191" i="1"/>
  <c r="H185" i="1"/>
  <c r="G185" i="1" s="1"/>
  <c r="I185" i="1" s="1"/>
  <c r="C186" i="1" s="1"/>
  <c r="B192" i="1" l="1"/>
  <c r="F191" i="1"/>
  <c r="A193" i="1"/>
  <c r="D192" i="1"/>
  <c r="F192" i="1"/>
  <c r="E192" i="1"/>
  <c r="H186" i="1"/>
  <c r="G186" i="1" s="1"/>
  <c r="I186" i="1" s="1"/>
  <c r="C187" i="1" s="1"/>
  <c r="B193" i="1" l="1"/>
  <c r="B194" i="1" s="1"/>
  <c r="A194" i="1"/>
  <c r="E193" i="1"/>
  <c r="F193" i="1" s="1"/>
  <c r="D193" i="1"/>
  <c r="H187" i="1"/>
  <c r="G187" i="1" s="1"/>
  <c r="I187" i="1" s="1"/>
  <c r="C188" i="1" s="1"/>
  <c r="B195" i="1" l="1"/>
  <c r="A195" i="1"/>
  <c r="D194" i="1"/>
  <c r="E194" i="1"/>
  <c r="F194" i="1"/>
  <c r="H188" i="1"/>
  <c r="G188" i="1" s="1"/>
  <c r="I188" i="1"/>
  <c r="C189" i="1" s="1"/>
  <c r="B196" i="1" l="1"/>
  <c r="A196" i="1"/>
  <c r="D195" i="1"/>
  <c r="E195" i="1"/>
  <c r="H189" i="1"/>
  <c r="G189" i="1" s="1"/>
  <c r="I189" i="1" s="1"/>
  <c r="C190" i="1" s="1"/>
  <c r="F195" i="1" l="1"/>
  <c r="A197" i="1"/>
  <c r="D196" i="1"/>
  <c r="F196" i="1"/>
  <c r="E196" i="1"/>
  <c r="H190" i="1"/>
  <c r="G190" i="1" s="1"/>
  <c r="I190" i="1" s="1"/>
  <c r="C191" i="1" s="1"/>
  <c r="A198" i="1" l="1"/>
  <c r="E197" i="1"/>
  <c r="D197" i="1"/>
  <c r="B197" i="1"/>
  <c r="H191" i="1"/>
  <c r="G191" i="1" s="1"/>
  <c r="I191" i="1" s="1"/>
  <c r="C192" i="1" s="1"/>
  <c r="A199" i="1" l="1"/>
  <c r="D198" i="1"/>
  <c r="E198" i="1"/>
  <c r="F198" i="1" s="1"/>
  <c r="B198" i="1"/>
  <c r="B199" i="1" s="1"/>
  <c r="F197" i="1"/>
  <c r="H192" i="1"/>
  <c r="G192" i="1" s="1"/>
  <c r="I192" i="1" s="1"/>
  <c r="C193" i="1" s="1"/>
  <c r="B200" i="1" l="1"/>
  <c r="A200" i="1"/>
  <c r="D199" i="1"/>
  <c r="E199" i="1"/>
  <c r="H193" i="1"/>
  <c r="G193" i="1" s="1"/>
  <c r="I193" i="1" s="1"/>
  <c r="C194" i="1" s="1"/>
  <c r="F199" i="1" l="1"/>
  <c r="A201" i="1"/>
  <c r="D200" i="1"/>
  <c r="F200" i="1"/>
  <c r="E200" i="1"/>
  <c r="H194" i="1"/>
  <c r="G194" i="1" s="1"/>
  <c r="I194" i="1" s="1"/>
  <c r="C195" i="1" s="1"/>
  <c r="A202" i="1" l="1"/>
  <c r="E201" i="1"/>
  <c r="D201" i="1"/>
  <c r="B201" i="1"/>
  <c r="H195" i="1"/>
  <c r="G195" i="1" s="1"/>
  <c r="I195" i="1" s="1"/>
  <c r="C196" i="1" s="1"/>
  <c r="B202" i="1" l="1"/>
  <c r="F201" i="1"/>
  <c r="A203" i="1"/>
  <c r="E202" i="1"/>
  <c r="D202" i="1"/>
  <c r="F202" i="1" s="1"/>
  <c r="H196" i="1"/>
  <c r="G196" i="1" s="1"/>
  <c r="I196" i="1" s="1"/>
  <c r="C197" i="1" s="1"/>
  <c r="A204" i="1" l="1"/>
  <c r="D203" i="1"/>
  <c r="E203" i="1"/>
  <c r="F203" i="1" s="1"/>
  <c r="B203" i="1"/>
  <c r="H197" i="1"/>
  <c r="G197" i="1" s="1"/>
  <c r="I197" i="1" s="1"/>
  <c r="C198" i="1" s="1"/>
  <c r="A205" i="1" l="1"/>
  <c r="D204" i="1"/>
  <c r="F204" i="1"/>
  <c r="E204" i="1"/>
  <c r="B204" i="1"/>
  <c r="B205" i="1" s="1"/>
  <c r="H198" i="1"/>
  <c r="G198" i="1" s="1"/>
  <c r="I198" i="1"/>
  <c r="C199" i="1" s="1"/>
  <c r="B206" i="1" l="1"/>
  <c r="A206" i="1"/>
  <c r="D205" i="1"/>
  <c r="E205" i="1"/>
  <c r="H199" i="1"/>
  <c r="G199" i="1" s="1"/>
  <c r="I199" i="1" s="1"/>
  <c r="C200" i="1" s="1"/>
  <c r="F205" i="1" l="1"/>
  <c r="A207" i="1"/>
  <c r="E206" i="1"/>
  <c r="D206" i="1"/>
  <c r="F206" i="1" s="1"/>
  <c r="H200" i="1"/>
  <c r="G200" i="1" s="1"/>
  <c r="I200" i="1" s="1"/>
  <c r="C201" i="1" s="1"/>
  <c r="A208" i="1" l="1"/>
  <c r="D207" i="1"/>
  <c r="E207" i="1"/>
  <c r="F207" i="1" s="1"/>
  <c r="B207" i="1"/>
  <c r="H201" i="1"/>
  <c r="G201" i="1" s="1"/>
  <c r="I201" i="1" s="1"/>
  <c r="C202" i="1" s="1"/>
  <c r="B208" i="1" l="1"/>
  <c r="B209" i="1" s="1"/>
  <c r="A209" i="1"/>
  <c r="D208" i="1"/>
  <c r="F208" i="1" s="1"/>
  <c r="E208" i="1"/>
  <c r="H202" i="1"/>
  <c r="G202" i="1" s="1"/>
  <c r="I202" i="1"/>
  <c r="C203" i="1" s="1"/>
  <c r="A210" i="1" l="1"/>
  <c r="B210" i="1" s="1"/>
  <c r="E209" i="1"/>
  <c r="D209" i="1"/>
  <c r="H203" i="1"/>
  <c r="G203" i="1" s="1"/>
  <c r="I203" i="1" s="1"/>
  <c r="C204" i="1" s="1"/>
  <c r="F209" i="1" l="1"/>
  <c r="A211" i="1"/>
  <c r="E210" i="1"/>
  <c r="D210" i="1"/>
  <c r="F210" i="1" s="1"/>
  <c r="H204" i="1"/>
  <c r="G204" i="1" s="1"/>
  <c r="I204" i="1" s="1"/>
  <c r="C205" i="1" s="1"/>
  <c r="A212" i="1" l="1"/>
  <c r="D211" i="1"/>
  <c r="E211" i="1"/>
  <c r="F211" i="1" s="1"/>
  <c r="B211" i="1"/>
  <c r="H205" i="1"/>
  <c r="G205" i="1" s="1"/>
  <c r="I205" i="1" s="1"/>
  <c r="C206" i="1" s="1"/>
  <c r="B212" i="1" l="1"/>
  <c r="B213" i="1" s="1"/>
  <c r="A213" i="1"/>
  <c r="E212" i="1"/>
  <c r="D212" i="1"/>
  <c r="F212" i="1"/>
  <c r="H206" i="1"/>
  <c r="G206" i="1" s="1"/>
  <c r="I206" i="1"/>
  <c r="C207" i="1" s="1"/>
  <c r="A214" i="1" l="1"/>
  <c r="B214" i="1" s="1"/>
  <c r="E213" i="1"/>
  <c r="D213" i="1"/>
  <c r="H207" i="1"/>
  <c r="G207" i="1" s="1"/>
  <c r="I207" i="1" s="1"/>
  <c r="C208" i="1" s="1"/>
  <c r="F213" i="1" l="1"/>
  <c r="A215" i="1"/>
  <c r="E214" i="1"/>
  <c r="D214" i="1"/>
  <c r="F214" i="1" s="1"/>
  <c r="H208" i="1"/>
  <c r="G208" i="1" s="1"/>
  <c r="I208" i="1" s="1"/>
  <c r="C209" i="1" s="1"/>
  <c r="A216" i="1" l="1"/>
  <c r="D215" i="1"/>
  <c r="E215" i="1"/>
  <c r="F215" i="1" s="1"/>
  <c r="B215" i="1"/>
  <c r="H209" i="1"/>
  <c r="G209" i="1" s="1"/>
  <c r="I209" i="1" s="1"/>
  <c r="C210" i="1" s="1"/>
  <c r="B216" i="1" l="1"/>
  <c r="B217" i="1" s="1"/>
  <c r="A217" i="1"/>
  <c r="D216" i="1"/>
  <c r="F216" i="1" s="1"/>
  <c r="E216" i="1"/>
  <c r="H210" i="1"/>
  <c r="G210" i="1" s="1"/>
  <c r="I210" i="1"/>
  <c r="C211" i="1" s="1"/>
  <c r="B218" i="1" l="1"/>
  <c r="A218" i="1"/>
  <c r="E217" i="1"/>
  <c r="F217" i="1" s="1"/>
  <c r="D217" i="1"/>
  <c r="H211" i="1"/>
  <c r="G211" i="1" s="1"/>
  <c r="I211" i="1" s="1"/>
  <c r="C212" i="1" s="1"/>
  <c r="B219" i="1" l="1"/>
  <c r="A219" i="1"/>
  <c r="E218" i="1"/>
  <c r="D218" i="1"/>
  <c r="F218" i="1"/>
  <c r="H212" i="1"/>
  <c r="G212" i="1" s="1"/>
  <c r="I212" i="1"/>
  <c r="C213" i="1" s="1"/>
  <c r="A220" i="1" l="1"/>
  <c r="D219" i="1"/>
  <c r="E219" i="1"/>
  <c r="F219" i="1" s="1"/>
  <c r="H213" i="1"/>
  <c r="G213" i="1" s="1"/>
  <c r="I213" i="1" s="1"/>
  <c r="C214" i="1" s="1"/>
  <c r="A221" i="1" l="1"/>
  <c r="D220" i="1"/>
  <c r="F220" i="1"/>
  <c r="E220" i="1"/>
  <c r="B220" i="1"/>
  <c r="B221" i="1" s="1"/>
  <c r="H214" i="1"/>
  <c r="G214" i="1" s="1"/>
  <c r="I214" i="1"/>
  <c r="C215" i="1" s="1"/>
  <c r="A222" i="1" l="1"/>
  <c r="E221" i="1"/>
  <c r="F221" i="1" s="1"/>
  <c r="D221" i="1"/>
  <c r="H215" i="1"/>
  <c r="G215" i="1" s="1"/>
  <c r="I215" i="1" s="1"/>
  <c r="C216" i="1" s="1"/>
  <c r="A223" i="1" l="1"/>
  <c r="E222" i="1"/>
  <c r="D222" i="1"/>
  <c r="F222" i="1" s="1"/>
  <c r="B222" i="1"/>
  <c r="B223" i="1" s="1"/>
  <c r="H216" i="1"/>
  <c r="G216" i="1" s="1"/>
  <c r="I216" i="1"/>
  <c r="C217" i="1" s="1"/>
  <c r="B224" i="1" l="1"/>
  <c r="A224" i="1"/>
  <c r="D223" i="1"/>
  <c r="E223" i="1"/>
  <c r="H217" i="1"/>
  <c r="G217" i="1" s="1"/>
  <c r="I217" i="1" s="1"/>
  <c r="C218" i="1" s="1"/>
  <c r="F223" i="1" l="1"/>
  <c r="A225" i="1"/>
  <c r="D224" i="1"/>
  <c r="F224" i="1" s="1"/>
  <c r="E224" i="1"/>
  <c r="B225" i="1"/>
  <c r="H218" i="1"/>
  <c r="G218" i="1" s="1"/>
  <c r="I218" i="1" s="1"/>
  <c r="C219" i="1" s="1"/>
  <c r="B226" i="1" l="1"/>
  <c r="A226" i="1"/>
  <c r="E225" i="1"/>
  <c r="F225" i="1" s="1"/>
  <c r="D225" i="1"/>
  <c r="H219" i="1"/>
  <c r="G219" i="1" s="1"/>
  <c r="I219" i="1" s="1"/>
  <c r="C220" i="1" s="1"/>
  <c r="A227" i="1" l="1"/>
  <c r="E226" i="1"/>
  <c r="D226" i="1"/>
  <c r="F226" i="1" s="1"/>
  <c r="B227" i="1"/>
  <c r="H220" i="1"/>
  <c r="G220" i="1" s="1"/>
  <c r="I220" i="1"/>
  <c r="C221" i="1" s="1"/>
  <c r="B228" i="1" l="1"/>
  <c r="A228" i="1"/>
  <c r="D227" i="1"/>
  <c r="E227" i="1"/>
  <c r="H221" i="1"/>
  <c r="G221" i="1" s="1"/>
  <c r="I221" i="1" s="1"/>
  <c r="C222" i="1" s="1"/>
  <c r="F227" i="1" l="1"/>
  <c r="A229" i="1"/>
  <c r="B229" i="1" s="1"/>
  <c r="D228" i="1"/>
  <c r="F228" i="1"/>
  <c r="E228" i="1"/>
  <c r="H222" i="1"/>
  <c r="G222" i="1" s="1"/>
  <c r="I222" i="1" s="1"/>
  <c r="C223" i="1" s="1"/>
  <c r="B230" i="1" l="1"/>
  <c r="A230" i="1"/>
  <c r="E229" i="1"/>
  <c r="F229" i="1" s="1"/>
  <c r="D229" i="1"/>
  <c r="H223" i="1"/>
  <c r="G223" i="1" s="1"/>
  <c r="I223" i="1" s="1"/>
  <c r="C224" i="1" s="1"/>
  <c r="B231" i="1" l="1"/>
  <c r="A231" i="1"/>
  <c r="E230" i="1"/>
  <c r="D230" i="1"/>
  <c r="F230" i="1"/>
  <c r="H224" i="1"/>
  <c r="G224" i="1" s="1"/>
  <c r="I224" i="1"/>
  <c r="C225" i="1" s="1"/>
  <c r="B232" i="1" l="1"/>
  <c r="A232" i="1"/>
  <c r="D231" i="1"/>
  <c r="E231" i="1"/>
  <c r="H225" i="1"/>
  <c r="G225" i="1" s="1"/>
  <c r="I225" i="1" s="1"/>
  <c r="C226" i="1" s="1"/>
  <c r="F231" i="1" l="1"/>
  <c r="A233" i="1"/>
  <c r="D232" i="1"/>
  <c r="F232" i="1"/>
  <c r="E232" i="1"/>
  <c r="H226" i="1"/>
  <c r="G226" i="1" s="1"/>
  <c r="I226" i="1" s="1"/>
  <c r="C227" i="1" s="1"/>
  <c r="A234" i="1" l="1"/>
  <c r="E233" i="1"/>
  <c r="D233" i="1"/>
  <c r="B233" i="1"/>
  <c r="H227" i="1"/>
  <c r="G227" i="1" s="1"/>
  <c r="I227" i="1" s="1"/>
  <c r="C228" i="1" s="1"/>
  <c r="A235" i="1" l="1"/>
  <c r="E234" i="1"/>
  <c r="D234" i="1"/>
  <c r="F234" i="1" s="1"/>
  <c r="B234" i="1"/>
  <c r="B235" i="1" s="1"/>
  <c r="F233" i="1"/>
  <c r="H228" i="1"/>
  <c r="G228" i="1" s="1"/>
  <c r="I228" i="1" s="1"/>
  <c r="C229" i="1" s="1"/>
  <c r="B236" i="1" l="1"/>
  <c r="A236" i="1"/>
  <c r="D235" i="1"/>
  <c r="E235" i="1"/>
  <c r="H229" i="1"/>
  <c r="G229" i="1" s="1"/>
  <c r="I229" i="1" s="1"/>
  <c r="C230" i="1" s="1"/>
  <c r="F235" i="1" l="1"/>
  <c r="A237" i="1"/>
  <c r="E236" i="1"/>
  <c r="D236" i="1"/>
  <c r="F236" i="1"/>
  <c r="B237" i="1"/>
  <c r="H230" i="1"/>
  <c r="G230" i="1" s="1"/>
  <c r="I230" i="1" s="1"/>
  <c r="C231" i="1" s="1"/>
  <c r="B238" i="1" l="1"/>
  <c r="A238" i="1"/>
  <c r="E237" i="1"/>
  <c r="F237" i="1" s="1"/>
  <c r="D237" i="1"/>
  <c r="H231" i="1"/>
  <c r="G231" i="1" s="1"/>
  <c r="I231" i="1" s="1"/>
  <c r="C232" i="1" s="1"/>
  <c r="A239" i="1" l="1"/>
  <c r="E238" i="1"/>
  <c r="D238" i="1"/>
  <c r="F238" i="1" s="1"/>
  <c r="B239" i="1"/>
  <c r="H232" i="1"/>
  <c r="G232" i="1" s="1"/>
  <c r="I232" i="1"/>
  <c r="C233" i="1" s="1"/>
  <c r="A240" i="1" l="1"/>
  <c r="D239" i="1"/>
  <c r="E239" i="1"/>
  <c r="F239" i="1" s="1"/>
  <c r="H233" i="1"/>
  <c r="G233" i="1" s="1"/>
  <c r="I233" i="1" s="1"/>
  <c r="C234" i="1" s="1"/>
  <c r="A241" i="1" l="1"/>
  <c r="D240" i="1"/>
  <c r="F240" i="1"/>
  <c r="E240" i="1"/>
  <c r="B240" i="1"/>
  <c r="B241" i="1" s="1"/>
  <c r="H234" i="1"/>
  <c r="G234" i="1" s="1"/>
  <c r="I234" i="1"/>
  <c r="C235" i="1" s="1"/>
  <c r="B242" i="1" l="1"/>
  <c r="A242" i="1"/>
  <c r="E241" i="1"/>
  <c r="F241" i="1" s="1"/>
  <c r="D241" i="1"/>
  <c r="H235" i="1"/>
  <c r="G235" i="1" s="1"/>
  <c r="I235" i="1" s="1"/>
  <c r="C236" i="1" s="1"/>
  <c r="B243" i="1" l="1"/>
  <c r="A243" i="1"/>
  <c r="E242" i="1"/>
  <c r="D242" i="1"/>
  <c r="F242" i="1"/>
  <c r="H236" i="1"/>
  <c r="G236" i="1" s="1"/>
  <c r="I236" i="1"/>
  <c r="C237" i="1" s="1"/>
  <c r="A244" i="1" l="1"/>
  <c r="D243" i="1"/>
  <c r="E243" i="1"/>
  <c r="F243" i="1" s="1"/>
  <c r="H237" i="1"/>
  <c r="G237" i="1" s="1"/>
  <c r="I237" i="1" s="1"/>
  <c r="C238" i="1" s="1"/>
  <c r="A245" i="1" l="1"/>
  <c r="D244" i="1"/>
  <c r="F244" i="1"/>
  <c r="E244" i="1"/>
  <c r="B244" i="1"/>
  <c r="B245" i="1" s="1"/>
  <c r="H238" i="1"/>
  <c r="G238" i="1" s="1"/>
  <c r="I238" i="1"/>
  <c r="C239" i="1" s="1"/>
  <c r="A246" i="1" l="1"/>
  <c r="E245" i="1"/>
  <c r="F245" i="1" s="1"/>
  <c r="D245" i="1"/>
  <c r="H239" i="1"/>
  <c r="G239" i="1" s="1"/>
  <c r="I239" i="1" s="1"/>
  <c r="C240" i="1" s="1"/>
  <c r="A247" i="1" l="1"/>
  <c r="E246" i="1"/>
  <c r="D246" i="1"/>
  <c r="F246" i="1" s="1"/>
  <c r="B246" i="1"/>
  <c r="B247" i="1" s="1"/>
  <c r="H240" i="1"/>
  <c r="G240" i="1" s="1"/>
  <c r="I240" i="1"/>
  <c r="C241" i="1" s="1"/>
  <c r="B248" i="1" l="1"/>
  <c r="A248" i="1"/>
  <c r="D247" i="1"/>
  <c r="E247" i="1"/>
  <c r="H241" i="1"/>
  <c r="G241" i="1" s="1"/>
  <c r="I241" i="1" s="1"/>
  <c r="C242" i="1" s="1"/>
  <c r="F247" i="1" l="1"/>
  <c r="A249" i="1"/>
  <c r="D248" i="1"/>
  <c r="F248" i="1" s="1"/>
  <c r="E248" i="1"/>
  <c r="B249" i="1"/>
  <c r="H242" i="1"/>
  <c r="G242" i="1" s="1"/>
  <c r="I242" i="1" s="1"/>
  <c r="C243" i="1" s="1"/>
  <c r="B250" i="1" l="1"/>
  <c r="A250" i="1"/>
  <c r="E249" i="1"/>
  <c r="F249" i="1" s="1"/>
  <c r="D249" i="1"/>
  <c r="H243" i="1"/>
  <c r="G243" i="1" s="1"/>
  <c r="I243" i="1" s="1"/>
  <c r="C244" i="1" s="1"/>
  <c r="A251" i="1" l="1"/>
  <c r="E250" i="1"/>
  <c r="D250" i="1"/>
  <c r="F250" i="1" s="1"/>
  <c r="H244" i="1"/>
  <c r="G244" i="1" s="1"/>
  <c r="I244" i="1" s="1"/>
  <c r="C245" i="1" s="1"/>
  <c r="A252" i="1" l="1"/>
  <c r="D251" i="1"/>
  <c r="E251" i="1"/>
  <c r="F251" i="1" s="1"/>
  <c r="B251" i="1"/>
  <c r="H245" i="1"/>
  <c r="G245" i="1" s="1"/>
  <c r="I245" i="1" s="1"/>
  <c r="C246" i="1" s="1"/>
  <c r="A253" i="1" l="1"/>
  <c r="D252" i="1"/>
  <c r="F252" i="1"/>
  <c r="E252" i="1"/>
  <c r="B252" i="1"/>
  <c r="B253" i="1" s="1"/>
  <c r="H246" i="1"/>
  <c r="G246" i="1" s="1"/>
  <c r="I246" i="1"/>
  <c r="C247" i="1" s="1"/>
  <c r="B254" i="1" l="1"/>
  <c r="A254" i="1"/>
  <c r="D253" i="1"/>
  <c r="E253" i="1"/>
  <c r="H247" i="1"/>
  <c r="G247" i="1" s="1"/>
  <c r="I247" i="1" s="1"/>
  <c r="C248" i="1" s="1"/>
  <c r="F253" i="1" l="1"/>
  <c r="A255" i="1"/>
  <c r="E254" i="1"/>
  <c r="D254" i="1"/>
  <c r="F254" i="1" s="1"/>
  <c r="H248" i="1"/>
  <c r="G248" i="1" s="1"/>
  <c r="I248" i="1" s="1"/>
  <c r="C249" i="1" s="1"/>
  <c r="A256" i="1" l="1"/>
  <c r="D255" i="1"/>
  <c r="E255" i="1"/>
  <c r="F255" i="1" s="1"/>
  <c r="B255" i="1"/>
  <c r="H249" i="1"/>
  <c r="G249" i="1" s="1"/>
  <c r="I249" i="1" s="1"/>
  <c r="C250" i="1" s="1"/>
  <c r="B256" i="1" l="1"/>
  <c r="B257" i="1" s="1"/>
  <c r="A257" i="1"/>
  <c r="D256" i="1"/>
  <c r="F256" i="1" s="1"/>
  <c r="E256" i="1"/>
  <c r="H250" i="1"/>
  <c r="G250" i="1" s="1"/>
  <c r="I250" i="1"/>
  <c r="C251" i="1" s="1"/>
  <c r="A258" i="1" l="1"/>
  <c r="E257" i="1"/>
  <c r="D257" i="1"/>
  <c r="H251" i="1"/>
  <c r="G251" i="1" s="1"/>
  <c r="I251" i="1" s="1"/>
  <c r="C252" i="1" s="1"/>
  <c r="A259" i="1" l="1"/>
  <c r="E258" i="1"/>
  <c r="D258" i="1"/>
  <c r="F258" i="1" s="1"/>
  <c r="B258" i="1"/>
  <c r="B259" i="1" s="1"/>
  <c r="F257" i="1"/>
  <c r="H252" i="1"/>
  <c r="G252" i="1" s="1"/>
  <c r="I252" i="1" s="1"/>
  <c r="C253" i="1" s="1"/>
  <c r="B260" i="1" l="1"/>
  <c r="A260" i="1"/>
  <c r="D259" i="1"/>
  <c r="E259" i="1"/>
  <c r="H253" i="1"/>
  <c r="G253" i="1" s="1"/>
  <c r="I253" i="1" s="1"/>
  <c r="C254" i="1" s="1"/>
  <c r="F259" i="1" l="1"/>
  <c r="A261" i="1"/>
  <c r="D260" i="1"/>
  <c r="F260" i="1"/>
  <c r="E260" i="1"/>
  <c r="H254" i="1"/>
  <c r="G254" i="1" s="1"/>
  <c r="I254" i="1" s="1"/>
  <c r="C255" i="1" s="1"/>
  <c r="A262" i="1" l="1"/>
  <c r="E261" i="1"/>
  <c r="D261" i="1"/>
  <c r="B261" i="1"/>
  <c r="H255" i="1"/>
  <c r="G255" i="1" s="1"/>
  <c r="I255" i="1" s="1"/>
  <c r="C256" i="1" s="1"/>
  <c r="B262" i="1" l="1"/>
  <c r="F261" i="1"/>
  <c r="A263" i="1"/>
  <c r="E262" i="1"/>
  <c r="D262" i="1"/>
  <c r="F262" i="1" s="1"/>
  <c r="H256" i="1"/>
  <c r="G256" i="1" s="1"/>
  <c r="I256" i="1" s="1"/>
  <c r="C257" i="1" s="1"/>
  <c r="B263" i="1" l="1"/>
  <c r="B264" i="1" s="1"/>
  <c r="A264" i="1"/>
  <c r="D263" i="1"/>
  <c r="E263" i="1"/>
  <c r="H257" i="1"/>
  <c r="G257" i="1" s="1"/>
  <c r="I257" i="1" s="1"/>
  <c r="C258" i="1" s="1"/>
  <c r="F263" i="1" l="1"/>
  <c r="A265" i="1"/>
  <c r="D264" i="1"/>
  <c r="F264" i="1"/>
  <c r="E264" i="1"/>
  <c r="H258" i="1"/>
  <c r="G258" i="1" s="1"/>
  <c r="I258" i="1" s="1"/>
  <c r="C259" i="1" s="1"/>
  <c r="A266" i="1" l="1"/>
  <c r="E265" i="1"/>
  <c r="D265" i="1"/>
  <c r="B265" i="1"/>
  <c r="H259" i="1"/>
  <c r="G259" i="1" s="1"/>
  <c r="I259" i="1" s="1"/>
  <c r="C260" i="1" s="1"/>
  <c r="B266" i="1" l="1"/>
  <c r="F265" i="1"/>
  <c r="A267" i="1"/>
  <c r="E266" i="1"/>
  <c r="D266" i="1"/>
  <c r="F266" i="1" s="1"/>
  <c r="H260" i="1"/>
  <c r="G260" i="1" s="1"/>
  <c r="I260" i="1" s="1"/>
  <c r="C261" i="1" s="1"/>
  <c r="A268" i="1" l="1"/>
  <c r="D267" i="1"/>
  <c r="E267" i="1"/>
  <c r="F267" i="1" s="1"/>
  <c r="B267" i="1"/>
  <c r="H261" i="1"/>
  <c r="G261" i="1" s="1"/>
  <c r="I261" i="1" s="1"/>
  <c r="C262" i="1" s="1"/>
  <c r="A269" i="1" l="1"/>
  <c r="D268" i="1"/>
  <c r="F268" i="1"/>
  <c r="E268" i="1"/>
  <c r="B268" i="1"/>
  <c r="B269" i="1" s="1"/>
  <c r="H262" i="1"/>
  <c r="G262" i="1" s="1"/>
  <c r="I262" i="1"/>
  <c r="C263" i="1" s="1"/>
  <c r="A270" i="1" l="1"/>
  <c r="B270" i="1" s="1"/>
  <c r="E269" i="1"/>
  <c r="D269" i="1"/>
  <c r="H263" i="1"/>
  <c r="G263" i="1" s="1"/>
  <c r="I263" i="1" s="1"/>
  <c r="C264" i="1" s="1"/>
  <c r="F269" i="1" l="1"/>
  <c r="A271" i="1"/>
  <c r="E270" i="1"/>
  <c r="D270" i="1"/>
  <c r="F270" i="1" s="1"/>
  <c r="H264" i="1"/>
  <c r="G264" i="1" s="1"/>
  <c r="I264" i="1" s="1"/>
  <c r="C265" i="1" s="1"/>
  <c r="A272" i="1" l="1"/>
  <c r="D271" i="1"/>
  <c r="E271" i="1"/>
  <c r="F271" i="1" s="1"/>
  <c r="B271" i="1"/>
  <c r="H265" i="1"/>
  <c r="G265" i="1" s="1"/>
  <c r="I265" i="1" s="1"/>
  <c r="C266" i="1" s="1"/>
  <c r="A273" i="1" l="1"/>
  <c r="D272" i="1"/>
  <c r="F272" i="1"/>
  <c r="E272" i="1"/>
  <c r="B272" i="1"/>
  <c r="B273" i="1" s="1"/>
  <c r="H266" i="1"/>
  <c r="G266" i="1" s="1"/>
  <c r="I266" i="1"/>
  <c r="C267" i="1" s="1"/>
  <c r="A274" i="1" l="1"/>
  <c r="E273" i="1"/>
  <c r="F273" i="1" s="1"/>
  <c r="D273" i="1"/>
  <c r="H267" i="1"/>
  <c r="G267" i="1" s="1"/>
  <c r="I267" i="1" s="1"/>
  <c r="C268" i="1" s="1"/>
  <c r="A275" i="1" l="1"/>
  <c r="D274" i="1"/>
  <c r="E274" i="1"/>
  <c r="F274" i="1" s="1"/>
  <c r="B274" i="1"/>
  <c r="B275" i="1" s="1"/>
  <c r="H268" i="1"/>
  <c r="G268" i="1" s="1"/>
  <c r="I268" i="1"/>
  <c r="C269" i="1" s="1"/>
  <c r="A276" i="1" l="1"/>
  <c r="B276" i="1" s="1"/>
  <c r="D275" i="1"/>
  <c r="E275" i="1"/>
  <c r="F275" i="1" s="1"/>
  <c r="H269" i="1"/>
  <c r="G269" i="1" s="1"/>
  <c r="I269" i="1" s="1"/>
  <c r="C270" i="1" s="1"/>
  <c r="E276" i="1" l="1"/>
  <c r="A277" i="1"/>
  <c r="D276" i="1"/>
  <c r="F276" i="1" s="1"/>
  <c r="H270" i="1"/>
  <c r="G270" i="1" s="1"/>
  <c r="I270" i="1"/>
  <c r="C271" i="1" s="1"/>
  <c r="A278" i="1" l="1"/>
  <c r="E277" i="1"/>
  <c r="D277" i="1"/>
  <c r="B277" i="1"/>
  <c r="H271" i="1"/>
  <c r="G271" i="1" s="1"/>
  <c r="I271" i="1" s="1"/>
  <c r="C272" i="1" s="1"/>
  <c r="E278" i="1" l="1"/>
  <c r="B278" i="1"/>
  <c r="A279" i="1"/>
  <c r="D278" i="1"/>
  <c r="F277" i="1"/>
  <c r="H272" i="1"/>
  <c r="G272" i="1" s="1"/>
  <c r="I272" i="1"/>
  <c r="C273" i="1" s="1"/>
  <c r="D279" i="1" l="1"/>
  <c r="B279" i="1"/>
  <c r="A280" i="1"/>
  <c r="E279" i="1"/>
  <c r="F279" i="1" s="1"/>
  <c r="F278" i="1"/>
  <c r="H273" i="1"/>
  <c r="G273" i="1" s="1"/>
  <c r="I273" i="1" s="1"/>
  <c r="C274" i="1" s="1"/>
  <c r="D280" i="1" l="1"/>
  <c r="E280" i="1"/>
  <c r="B280" i="1"/>
  <c r="A281" i="1"/>
  <c r="H274" i="1"/>
  <c r="G274" i="1" s="1"/>
  <c r="I274" i="1" s="1"/>
  <c r="C275" i="1" s="1"/>
  <c r="D281" i="1" l="1"/>
  <c r="B281" i="1"/>
  <c r="A282" i="1"/>
  <c r="E281" i="1"/>
  <c r="F280" i="1"/>
  <c r="H275" i="1"/>
  <c r="G275" i="1" s="1"/>
  <c r="I275" i="1"/>
  <c r="C276" i="1" s="1"/>
  <c r="F281" i="1" l="1"/>
  <c r="A283" i="1"/>
  <c r="D282" i="1"/>
  <c r="F282" i="1" s="1"/>
  <c r="E282" i="1"/>
  <c r="B282" i="1"/>
  <c r="H276" i="1"/>
  <c r="G276" i="1" s="1"/>
  <c r="I276" i="1"/>
  <c r="C277" i="1" s="1"/>
  <c r="D283" i="1" l="1"/>
  <c r="F283" i="1" s="1"/>
  <c r="B283" i="1"/>
  <c r="A284" i="1"/>
  <c r="E283" i="1"/>
  <c r="H277" i="1"/>
  <c r="G277" i="1" s="1"/>
  <c r="I277" i="1" s="1"/>
  <c r="C278" i="1" s="1"/>
  <c r="A285" i="1" l="1"/>
  <c r="D284" i="1"/>
  <c r="E284" i="1"/>
  <c r="F284" i="1" s="1"/>
  <c r="B284" i="1"/>
  <c r="H278" i="1"/>
  <c r="G278" i="1" s="1"/>
  <c r="I278" i="1" s="1"/>
  <c r="C279" i="1" s="1"/>
  <c r="A286" i="1" l="1"/>
  <c r="D285" i="1"/>
  <c r="B285" i="1"/>
  <c r="E285" i="1"/>
  <c r="F285" i="1" s="1"/>
  <c r="H279" i="1"/>
  <c r="G279" i="1" s="1"/>
  <c r="I279" i="1" s="1"/>
  <c r="C280" i="1" s="1"/>
  <c r="B286" i="1" l="1"/>
  <c r="A287" i="1"/>
  <c r="D286" i="1"/>
  <c r="F286" i="1" s="1"/>
  <c r="E286" i="1"/>
  <c r="H280" i="1"/>
  <c r="G280" i="1" s="1"/>
  <c r="I280" i="1" s="1"/>
  <c r="C281" i="1" s="1"/>
  <c r="A288" i="1" l="1"/>
  <c r="D287" i="1"/>
  <c r="B287" i="1"/>
  <c r="E287" i="1"/>
  <c r="F287" i="1" s="1"/>
  <c r="H281" i="1"/>
  <c r="G281" i="1" s="1"/>
  <c r="I281" i="1" s="1"/>
  <c r="C282" i="1" s="1"/>
  <c r="A289" i="1" l="1"/>
  <c r="E288" i="1"/>
  <c r="B288" i="1"/>
  <c r="D288" i="1"/>
  <c r="H282" i="1"/>
  <c r="G282" i="1" s="1"/>
  <c r="I282" i="1" s="1"/>
  <c r="C283" i="1" s="1"/>
  <c r="A290" i="1" l="1"/>
  <c r="D289" i="1"/>
  <c r="B289" i="1"/>
  <c r="E289" i="1"/>
  <c r="F289" i="1" s="1"/>
  <c r="F288" i="1"/>
  <c r="H283" i="1"/>
  <c r="G283" i="1" s="1"/>
  <c r="I283" i="1"/>
  <c r="C284" i="1" s="1"/>
  <c r="A291" i="1" l="1"/>
  <c r="D290" i="1"/>
  <c r="E290" i="1"/>
  <c r="B290" i="1"/>
  <c r="H284" i="1"/>
  <c r="G284" i="1" s="1"/>
  <c r="I284" i="1"/>
  <c r="C285" i="1" s="1"/>
  <c r="F290" i="1" l="1"/>
  <c r="A292" i="1"/>
  <c r="E291" i="1"/>
  <c r="D291" i="1"/>
  <c r="B291" i="1"/>
  <c r="H285" i="1"/>
  <c r="G285" i="1" s="1"/>
  <c r="I285" i="1" s="1"/>
  <c r="C286" i="1" s="1"/>
  <c r="F291" i="1" l="1"/>
  <c r="A293" i="1"/>
  <c r="D292" i="1"/>
  <c r="E292" i="1"/>
  <c r="B292" i="1"/>
  <c r="H286" i="1"/>
  <c r="G286" i="1" s="1"/>
  <c r="I286" i="1"/>
  <c r="C287" i="1" s="1"/>
  <c r="F292" i="1" l="1"/>
  <c r="D293" i="1"/>
  <c r="B293" i="1"/>
  <c r="A294" i="1"/>
  <c r="E293" i="1"/>
  <c r="F293" i="1" s="1"/>
  <c r="H287" i="1"/>
  <c r="G287" i="1" s="1"/>
  <c r="I287" i="1"/>
  <c r="C288" i="1" s="1"/>
  <c r="D294" i="1" l="1"/>
  <c r="F294" i="1" s="1"/>
  <c r="E294" i="1"/>
  <c r="B294" i="1"/>
  <c r="A295" i="1"/>
  <c r="H288" i="1"/>
  <c r="G288" i="1" s="1"/>
  <c r="I288" i="1" s="1"/>
  <c r="C289" i="1" s="1"/>
  <c r="D295" i="1" l="1"/>
  <c r="B295" i="1"/>
  <c r="A296" i="1"/>
  <c r="E295" i="1"/>
  <c r="F295" i="1" s="1"/>
  <c r="H289" i="1"/>
  <c r="G289" i="1" s="1"/>
  <c r="I289" i="1" s="1"/>
  <c r="C290" i="1" s="1"/>
  <c r="A297" i="1" l="1"/>
  <c r="D296" i="1"/>
  <c r="E296" i="1"/>
  <c r="F296" i="1" s="1"/>
  <c r="B296" i="1"/>
  <c r="H290" i="1"/>
  <c r="G290" i="1" s="1"/>
  <c r="I290" i="1" s="1"/>
  <c r="C291" i="1" s="1"/>
  <c r="A298" i="1" l="1"/>
  <c r="E297" i="1"/>
  <c r="D297" i="1"/>
  <c r="B297" i="1"/>
  <c r="H291" i="1"/>
  <c r="G291" i="1" s="1"/>
  <c r="I291" i="1" s="1"/>
  <c r="C292" i="1" s="1"/>
  <c r="F297" i="1" l="1"/>
  <c r="E298" i="1"/>
  <c r="B298" i="1"/>
  <c r="A299" i="1"/>
  <c r="D298" i="1"/>
  <c r="F298" i="1" s="1"/>
  <c r="H292" i="1"/>
  <c r="G292" i="1" s="1"/>
  <c r="I292" i="1"/>
  <c r="C293" i="1" s="1"/>
  <c r="D299" i="1" l="1"/>
  <c r="F299" i="1" s="1"/>
  <c r="B299" i="1"/>
  <c r="A300" i="1"/>
  <c r="E299" i="1"/>
  <c r="H293" i="1"/>
  <c r="G293" i="1" s="1"/>
  <c r="I293" i="1" s="1"/>
  <c r="C294" i="1" s="1"/>
  <c r="E300" i="1" l="1"/>
  <c r="F300" i="1" s="1"/>
  <c r="B300" i="1"/>
  <c r="A301" i="1"/>
  <c r="D300" i="1"/>
  <c r="H294" i="1"/>
  <c r="G294" i="1" s="1"/>
  <c r="I294" i="1" s="1"/>
  <c r="C295" i="1" s="1"/>
  <c r="A302" i="1" l="1"/>
  <c r="E301" i="1"/>
  <c r="D301" i="1"/>
  <c r="B301" i="1"/>
  <c r="H295" i="1"/>
  <c r="G295" i="1" s="1"/>
  <c r="I295" i="1" s="1"/>
  <c r="C296" i="1" s="1"/>
  <c r="F301" i="1" l="1"/>
  <c r="A303" i="1"/>
  <c r="E302" i="1"/>
  <c r="B302" i="1"/>
  <c r="D302" i="1"/>
  <c r="F302" i="1" s="1"/>
  <c r="H296" i="1"/>
  <c r="G296" i="1" s="1"/>
  <c r="I296" i="1"/>
  <c r="C297" i="1" s="1"/>
  <c r="D303" i="1" l="1"/>
  <c r="B303" i="1"/>
  <c r="A304" i="1"/>
  <c r="E303" i="1"/>
  <c r="F303" i="1" s="1"/>
  <c r="H297" i="1"/>
  <c r="G297" i="1" s="1"/>
  <c r="I297" i="1" s="1"/>
  <c r="C298" i="1" s="1"/>
  <c r="A305" i="1" l="1"/>
  <c r="D304" i="1"/>
  <c r="E304" i="1"/>
  <c r="F304" i="1" s="1"/>
  <c r="B304" i="1"/>
  <c r="H298" i="1"/>
  <c r="G298" i="1" s="1"/>
  <c r="I298" i="1" s="1"/>
  <c r="C299" i="1" s="1"/>
  <c r="D305" i="1" l="1"/>
  <c r="A306" i="1"/>
  <c r="E305" i="1"/>
  <c r="F305" i="1" s="1"/>
  <c r="B305" i="1"/>
  <c r="H299" i="1"/>
  <c r="G299" i="1" s="1"/>
  <c r="I299" i="1" s="1"/>
  <c r="C300" i="1" s="1"/>
  <c r="E306" i="1" l="1"/>
  <c r="A307" i="1"/>
  <c r="D306" i="1"/>
  <c r="F306" i="1" s="1"/>
  <c r="B306" i="1"/>
  <c r="H300" i="1"/>
  <c r="G300" i="1" s="1"/>
  <c r="I300" i="1" s="1"/>
  <c r="C301" i="1" s="1"/>
  <c r="B307" i="1" l="1"/>
  <c r="E307" i="1"/>
  <c r="D307" i="1"/>
  <c r="F307" i="1" s="1"/>
  <c r="A308" i="1"/>
  <c r="H301" i="1"/>
  <c r="G301" i="1" s="1"/>
  <c r="I301" i="1" s="1"/>
  <c r="C302" i="1" s="1"/>
  <c r="A309" i="1" l="1"/>
  <c r="D308" i="1"/>
  <c r="E308" i="1"/>
  <c r="F308" i="1" s="1"/>
  <c r="B308" i="1"/>
  <c r="H302" i="1"/>
  <c r="G302" i="1" s="1"/>
  <c r="I302" i="1" s="1"/>
  <c r="C303" i="1" s="1"/>
  <c r="A310" i="1" l="1"/>
  <c r="E309" i="1"/>
  <c r="D309" i="1"/>
  <c r="B309" i="1"/>
  <c r="H303" i="1"/>
  <c r="G303" i="1" s="1"/>
  <c r="I303" i="1" s="1"/>
  <c r="C304" i="1" s="1"/>
  <c r="A311" i="1" l="1"/>
  <c r="D310" i="1"/>
  <c r="E310" i="1"/>
  <c r="B310" i="1"/>
  <c r="F309" i="1"/>
  <c r="H304" i="1"/>
  <c r="G304" i="1" s="1"/>
  <c r="I304" i="1"/>
  <c r="C305" i="1" s="1"/>
  <c r="D311" i="1" l="1"/>
  <c r="F311" i="1" s="1"/>
  <c r="B311" i="1"/>
  <c r="A312" i="1"/>
  <c r="E311" i="1"/>
  <c r="F310" i="1"/>
  <c r="H305" i="1"/>
  <c r="G305" i="1" s="1"/>
  <c r="I305" i="1" s="1"/>
  <c r="C306" i="1" s="1"/>
  <c r="E312" i="1" l="1"/>
  <c r="F312" i="1" s="1"/>
  <c r="B312" i="1"/>
  <c r="A313" i="1"/>
  <c r="D312" i="1"/>
  <c r="H306" i="1"/>
  <c r="G306" i="1" s="1"/>
  <c r="I306" i="1" s="1"/>
  <c r="C307" i="1" s="1"/>
  <c r="A314" i="1" l="1"/>
  <c r="E313" i="1"/>
  <c r="D313" i="1"/>
  <c r="B313" i="1"/>
  <c r="H307" i="1"/>
  <c r="G307" i="1" s="1"/>
  <c r="I307" i="1" s="1"/>
  <c r="C308" i="1" s="1"/>
  <c r="A315" i="1" l="1"/>
  <c r="E314" i="1"/>
  <c r="B314" i="1"/>
  <c r="D314" i="1"/>
  <c r="F314" i="1" s="1"/>
  <c r="F313" i="1"/>
  <c r="H308" i="1"/>
  <c r="G308" i="1" s="1"/>
  <c r="I308" i="1"/>
  <c r="C309" i="1" s="1"/>
  <c r="A316" i="1" l="1"/>
  <c r="D315" i="1"/>
  <c r="B315" i="1"/>
  <c r="E315" i="1"/>
  <c r="F315" i="1" s="1"/>
  <c r="H309" i="1"/>
  <c r="G309" i="1" s="1"/>
  <c r="I309" i="1" s="1"/>
  <c r="C310" i="1" s="1"/>
  <c r="B316" i="1" l="1"/>
  <c r="A317" i="1"/>
  <c r="D316" i="1"/>
  <c r="E316" i="1"/>
  <c r="H310" i="1"/>
  <c r="G310" i="1" s="1"/>
  <c r="I310" i="1" s="1"/>
  <c r="C311" i="1" s="1"/>
  <c r="F316" i="1" l="1"/>
  <c r="A318" i="1"/>
  <c r="E317" i="1"/>
  <c r="F317" i="1" s="1"/>
  <c r="D317" i="1"/>
  <c r="B317" i="1"/>
  <c r="H311" i="1"/>
  <c r="G311" i="1" s="1"/>
  <c r="I311" i="1"/>
  <c r="C312" i="1" s="1"/>
  <c r="E318" i="1" l="1"/>
  <c r="A319" i="1"/>
  <c r="D318" i="1"/>
  <c r="F318" i="1" s="1"/>
  <c r="B318" i="1"/>
  <c r="H312" i="1"/>
  <c r="G312" i="1" s="1"/>
  <c r="I312" i="1" s="1"/>
  <c r="C313" i="1" s="1"/>
  <c r="A320" i="1" l="1"/>
  <c r="D319" i="1"/>
  <c r="B319" i="1"/>
  <c r="E319" i="1"/>
  <c r="F319" i="1" s="1"/>
  <c r="H313" i="1"/>
  <c r="G313" i="1" s="1"/>
  <c r="I313" i="1" s="1"/>
  <c r="C314" i="1" s="1"/>
  <c r="A321" i="1" l="1"/>
  <c r="E320" i="1"/>
  <c r="B320" i="1"/>
  <c r="D320" i="1"/>
  <c r="H314" i="1"/>
  <c r="G314" i="1" s="1"/>
  <c r="I314" i="1" s="1"/>
  <c r="C315" i="1" s="1"/>
  <c r="F320" i="1" l="1"/>
  <c r="D321" i="1"/>
  <c r="A322" i="1"/>
  <c r="E321" i="1"/>
  <c r="F321" i="1" s="1"/>
  <c r="B321" i="1"/>
  <c r="H315" i="1"/>
  <c r="G315" i="1" s="1"/>
  <c r="I315" i="1"/>
  <c r="C316" i="1" s="1"/>
  <c r="E322" i="1" l="1"/>
  <c r="A323" i="1"/>
  <c r="D322" i="1"/>
  <c r="F322" i="1" s="1"/>
  <c r="B322" i="1"/>
  <c r="H316" i="1"/>
  <c r="G316" i="1" s="1"/>
  <c r="I316" i="1" s="1"/>
  <c r="C317" i="1" s="1"/>
  <c r="A324" i="1" l="1"/>
  <c r="E323" i="1"/>
  <c r="D323" i="1"/>
  <c r="F323" i="1" s="1"/>
  <c r="B323" i="1"/>
  <c r="H317" i="1"/>
  <c r="G317" i="1" s="1"/>
  <c r="I317" i="1" s="1"/>
  <c r="C318" i="1" s="1"/>
  <c r="A325" i="1" l="1"/>
  <c r="D324" i="1"/>
  <c r="E324" i="1"/>
  <c r="F324" i="1" s="1"/>
  <c r="B324" i="1"/>
  <c r="H318" i="1"/>
  <c r="G318" i="1" s="1"/>
  <c r="I318" i="1" s="1"/>
  <c r="C319" i="1" s="1"/>
  <c r="B325" i="1" l="1"/>
  <c r="A326" i="1"/>
  <c r="E325" i="1"/>
  <c r="F325" i="1" s="1"/>
  <c r="D325" i="1"/>
  <c r="H319" i="1"/>
  <c r="G319" i="1" s="1"/>
  <c r="I319" i="1" s="1"/>
  <c r="C320" i="1" s="1"/>
  <c r="E326" i="1" l="1"/>
  <c r="A327" i="1"/>
  <c r="D326" i="1"/>
  <c r="F326" i="1" s="1"/>
  <c r="B326" i="1"/>
  <c r="H320" i="1"/>
  <c r="G320" i="1" s="1"/>
  <c r="I320" i="1" s="1"/>
  <c r="C321" i="1" s="1"/>
  <c r="A328" i="1" l="1"/>
  <c r="D327" i="1"/>
  <c r="B327" i="1"/>
  <c r="E327" i="1"/>
  <c r="F327" i="1" s="1"/>
  <c r="H321" i="1"/>
  <c r="G321" i="1" s="1"/>
  <c r="I321" i="1" s="1"/>
  <c r="C322" i="1" s="1"/>
  <c r="A329" i="1" l="1"/>
  <c r="D328" i="1"/>
  <c r="E328" i="1"/>
  <c r="F328" i="1" s="1"/>
  <c r="B328" i="1"/>
  <c r="H322" i="1"/>
  <c r="G322" i="1" s="1"/>
  <c r="I322" i="1" s="1"/>
  <c r="C323" i="1" s="1"/>
  <c r="A330" i="1" l="1"/>
  <c r="E329" i="1"/>
  <c r="D329" i="1"/>
  <c r="B329" i="1"/>
  <c r="H323" i="1"/>
  <c r="G323" i="1" s="1"/>
  <c r="I323" i="1" s="1"/>
  <c r="C324" i="1" s="1"/>
  <c r="F329" i="1" l="1"/>
  <c r="E330" i="1"/>
  <c r="A331" i="1"/>
  <c r="D330" i="1"/>
  <c r="F330" i="1" s="1"/>
  <c r="B330" i="1"/>
  <c r="H324" i="1"/>
  <c r="G324" i="1" s="1"/>
  <c r="I324" i="1"/>
  <c r="C325" i="1" s="1"/>
  <c r="D331" i="1" l="1"/>
  <c r="F331" i="1" s="1"/>
  <c r="B331" i="1"/>
  <c r="A332" i="1"/>
  <c r="E331" i="1"/>
  <c r="H325" i="1"/>
  <c r="G325" i="1" s="1"/>
  <c r="I325" i="1" s="1"/>
  <c r="C326" i="1" s="1"/>
  <c r="E332" i="1" l="1"/>
  <c r="B332" i="1"/>
  <c r="A333" i="1"/>
  <c r="D332" i="1"/>
  <c r="H326" i="1"/>
  <c r="G326" i="1" s="1"/>
  <c r="I326" i="1"/>
  <c r="C327" i="1" s="1"/>
  <c r="D333" i="1" l="1"/>
  <c r="A334" i="1"/>
  <c r="E333" i="1"/>
  <c r="B333" i="1"/>
  <c r="F332" i="1"/>
  <c r="H327" i="1"/>
  <c r="G327" i="1" s="1"/>
  <c r="I327" i="1"/>
  <c r="C328" i="1" s="1"/>
  <c r="F333" i="1" l="1"/>
  <c r="E334" i="1"/>
  <c r="A335" i="1"/>
  <c r="D334" i="1"/>
  <c r="F334" i="1" s="1"/>
  <c r="B334" i="1"/>
  <c r="H328" i="1"/>
  <c r="G328" i="1" s="1"/>
  <c r="I328" i="1"/>
  <c r="C329" i="1" s="1"/>
  <c r="D335" i="1" l="1"/>
  <c r="F335" i="1" s="1"/>
  <c r="B335" i="1"/>
  <c r="A336" i="1"/>
  <c r="E335" i="1"/>
  <c r="H329" i="1"/>
  <c r="G329" i="1" s="1"/>
  <c r="I329" i="1" s="1"/>
  <c r="C330" i="1" s="1"/>
  <c r="A337" i="1" l="1"/>
  <c r="E336" i="1"/>
  <c r="B336" i="1"/>
  <c r="D336" i="1"/>
  <c r="H330" i="1"/>
  <c r="G330" i="1" s="1"/>
  <c r="I330" i="1" s="1"/>
  <c r="C331" i="1" s="1"/>
  <c r="D337" i="1" l="1"/>
  <c r="A338" i="1"/>
  <c r="E337" i="1"/>
  <c r="B337" i="1"/>
  <c r="F336" i="1"/>
  <c r="H331" i="1"/>
  <c r="G331" i="1" s="1"/>
  <c r="I331" i="1"/>
  <c r="C332" i="1" s="1"/>
  <c r="F337" i="1" l="1"/>
  <c r="E338" i="1"/>
  <c r="A339" i="1"/>
  <c r="D338" i="1"/>
  <c r="F338" i="1" s="1"/>
  <c r="B338" i="1"/>
  <c r="H332" i="1"/>
  <c r="G332" i="1" s="1"/>
  <c r="I332" i="1"/>
  <c r="C333" i="1" s="1"/>
  <c r="D339" i="1" l="1"/>
  <c r="B339" i="1"/>
  <c r="E339" i="1"/>
  <c r="A340" i="1"/>
  <c r="H333" i="1"/>
  <c r="G333" i="1" s="1"/>
  <c r="I333" i="1" s="1"/>
  <c r="C334" i="1" s="1"/>
  <c r="F339" i="1" l="1"/>
  <c r="E340" i="1"/>
  <c r="B340" i="1"/>
  <c r="A341" i="1"/>
  <c r="D340" i="1"/>
  <c r="H334" i="1"/>
  <c r="G334" i="1" s="1"/>
  <c r="I334" i="1"/>
  <c r="C335" i="1" s="1"/>
  <c r="D341" i="1" l="1"/>
  <c r="B341" i="1"/>
  <c r="A342" i="1"/>
  <c r="E341" i="1"/>
  <c r="F340" i="1"/>
  <c r="H335" i="1"/>
  <c r="G335" i="1" s="1"/>
  <c r="I335" i="1"/>
  <c r="C336" i="1" s="1"/>
  <c r="F341" i="1" l="1"/>
  <c r="A343" i="1"/>
  <c r="D342" i="1"/>
  <c r="F342" i="1" s="1"/>
  <c r="E342" i="1"/>
  <c r="B342" i="1"/>
  <c r="H336" i="1"/>
  <c r="G336" i="1" s="1"/>
  <c r="I336" i="1"/>
  <c r="C337" i="1" s="1"/>
  <c r="A344" i="1" l="1"/>
  <c r="E343" i="1"/>
  <c r="D343" i="1"/>
  <c r="B343" i="1"/>
  <c r="F343" i="1"/>
  <c r="H337" i="1"/>
  <c r="G337" i="1" s="1"/>
  <c r="I337" i="1" s="1"/>
  <c r="C338" i="1" s="1"/>
  <c r="A345" i="1" l="1"/>
  <c r="D344" i="1"/>
  <c r="E344" i="1"/>
  <c r="F344" i="1" s="1"/>
  <c r="B344" i="1"/>
  <c r="H338" i="1"/>
  <c r="G338" i="1" s="1"/>
  <c r="I338" i="1" s="1"/>
  <c r="C339" i="1" s="1"/>
  <c r="D345" i="1" l="1"/>
  <c r="A346" i="1"/>
  <c r="E345" i="1"/>
  <c r="B345" i="1"/>
  <c r="H339" i="1"/>
  <c r="G339" i="1" s="1"/>
  <c r="I339" i="1" s="1"/>
  <c r="C340" i="1" s="1"/>
  <c r="F345" i="1" l="1"/>
  <c r="A347" i="1"/>
  <c r="E346" i="1"/>
  <c r="B346" i="1"/>
  <c r="D346" i="1"/>
  <c r="F346" i="1" s="1"/>
  <c r="H340" i="1"/>
  <c r="G340" i="1" s="1"/>
  <c r="I340" i="1"/>
  <c r="C341" i="1" s="1"/>
  <c r="D347" i="1" l="1"/>
  <c r="F347" i="1" s="1"/>
  <c r="B347" i="1"/>
  <c r="A348" i="1"/>
  <c r="E347" i="1"/>
  <c r="H341" i="1"/>
  <c r="G341" i="1" s="1"/>
  <c r="I341" i="1" s="1"/>
  <c r="C342" i="1" s="1"/>
  <c r="E348" i="1" l="1"/>
  <c r="F348" i="1" s="1"/>
  <c r="A349" i="1"/>
  <c r="D348" i="1"/>
  <c r="B348" i="1"/>
  <c r="H342" i="1"/>
  <c r="G342" i="1" s="1"/>
  <c r="I342" i="1" s="1"/>
  <c r="C343" i="1" s="1"/>
  <c r="D349" i="1" l="1"/>
  <c r="A350" i="1"/>
  <c r="E349" i="1"/>
  <c r="B349" i="1"/>
  <c r="H343" i="1"/>
  <c r="G343" i="1" s="1"/>
  <c r="I343" i="1" s="1"/>
  <c r="C344" i="1" s="1"/>
  <c r="F349" i="1" l="1"/>
  <c r="E350" i="1"/>
  <c r="A351" i="1"/>
  <c r="D350" i="1"/>
  <c r="F350" i="1" s="1"/>
  <c r="B350" i="1"/>
  <c r="H344" i="1"/>
  <c r="G344" i="1" s="1"/>
  <c r="I344" i="1"/>
  <c r="C345" i="1" s="1"/>
  <c r="E351" i="1" l="1"/>
  <c r="D351" i="1"/>
  <c r="A352" i="1"/>
  <c r="B351" i="1"/>
  <c r="H345" i="1"/>
  <c r="G345" i="1" s="1"/>
  <c r="I345" i="1" s="1"/>
  <c r="C346" i="1" s="1"/>
  <c r="F351" i="1" l="1"/>
  <c r="D352" i="1"/>
  <c r="E352" i="1"/>
  <c r="A353" i="1"/>
  <c r="F352" i="1"/>
  <c r="B352" i="1"/>
  <c r="H346" i="1"/>
  <c r="G346" i="1" s="1"/>
  <c r="I346" i="1" s="1"/>
  <c r="C347" i="1" s="1"/>
  <c r="E353" i="1" l="1"/>
  <c r="D353" i="1"/>
  <c r="A354" i="1"/>
  <c r="B353" i="1"/>
  <c r="H347" i="1"/>
  <c r="G347" i="1" s="1"/>
  <c r="I347" i="1" s="1"/>
  <c r="C348" i="1" s="1"/>
  <c r="D354" i="1" l="1"/>
  <c r="A355" i="1"/>
  <c r="B354" i="1"/>
  <c r="E354" i="1"/>
  <c r="F354" i="1" s="1"/>
  <c r="F353" i="1"/>
  <c r="H348" i="1"/>
  <c r="G348" i="1" s="1"/>
  <c r="I348" i="1" s="1"/>
  <c r="C349" i="1" s="1"/>
  <c r="B355" i="1" l="1"/>
  <c r="E355" i="1"/>
  <c r="D355" i="1"/>
  <c r="F355" i="1" s="1"/>
  <c r="A356" i="1"/>
  <c r="H349" i="1"/>
  <c r="G349" i="1" s="1"/>
  <c r="I349" i="1" s="1"/>
  <c r="C350" i="1" s="1"/>
  <c r="D356" i="1" l="1"/>
  <c r="F356" i="1" s="1"/>
  <c r="E356" i="1"/>
  <c r="A357" i="1"/>
  <c r="B356" i="1"/>
  <c r="H350" i="1"/>
  <c r="G350" i="1" s="1"/>
  <c r="I350" i="1"/>
  <c r="C351" i="1" s="1"/>
  <c r="E357" i="1" l="1"/>
  <c r="A358" i="1"/>
  <c r="B357" i="1"/>
  <c r="D357" i="1"/>
  <c r="H351" i="1"/>
  <c r="G351" i="1" s="1"/>
  <c r="I351" i="1" s="1"/>
  <c r="C352" i="1" s="1"/>
  <c r="F357" i="1" l="1"/>
  <c r="A359" i="1"/>
  <c r="B358" i="1"/>
  <c r="D358" i="1"/>
  <c r="F358" i="1" s="1"/>
  <c r="E358" i="1"/>
  <c r="H352" i="1"/>
  <c r="G352" i="1" s="1"/>
  <c r="I352" i="1" s="1"/>
  <c r="C353" i="1" s="1"/>
  <c r="E359" i="1" l="1"/>
  <c r="D359" i="1"/>
  <c r="A360" i="1"/>
  <c r="B359" i="1"/>
  <c r="H353" i="1"/>
  <c r="G353" i="1" s="1"/>
  <c r="I353" i="1" s="1"/>
  <c r="C354" i="1" s="1"/>
  <c r="F359" i="1" l="1"/>
  <c r="D360" i="1"/>
  <c r="E360" i="1"/>
  <c r="A361" i="1"/>
  <c r="F360" i="1"/>
  <c r="B360" i="1"/>
  <c r="H354" i="1"/>
  <c r="G354" i="1" s="1"/>
  <c r="I354" i="1" s="1"/>
  <c r="C355" i="1" s="1"/>
  <c r="A362" i="1" l="1"/>
  <c r="B361" i="1"/>
  <c r="E361" i="1"/>
  <c r="D361" i="1"/>
  <c r="H355" i="1"/>
  <c r="G355" i="1" s="1"/>
  <c r="I355" i="1" s="1"/>
  <c r="C356" i="1" s="1"/>
  <c r="F361" i="1" l="1"/>
  <c r="A363" i="1"/>
  <c r="B362" i="1"/>
  <c r="D362" i="1"/>
  <c r="F362" i="1" s="1"/>
  <c r="E362" i="1"/>
  <c r="H356" i="1"/>
  <c r="G356" i="1" s="1"/>
  <c r="I356" i="1" s="1"/>
  <c r="C357" i="1" s="1"/>
  <c r="A364" i="1" l="1"/>
  <c r="E363" i="1"/>
  <c r="D363" i="1"/>
  <c r="F363" i="1" s="1"/>
  <c r="B363" i="1"/>
  <c r="H357" i="1"/>
  <c r="G357" i="1" s="1"/>
  <c r="I357" i="1" s="1"/>
  <c r="C358" i="1" s="1"/>
  <c r="F364" i="1" l="1"/>
  <c r="D364" i="1"/>
  <c r="E364" i="1"/>
  <c r="A365" i="1"/>
  <c r="B364" i="1"/>
  <c r="H358" i="1"/>
  <c r="G358" i="1" s="1"/>
  <c r="I358" i="1" s="1"/>
  <c r="C359" i="1" s="1"/>
  <c r="A366" i="1" l="1"/>
  <c r="B365" i="1"/>
  <c r="E365" i="1"/>
  <c r="D365" i="1"/>
  <c r="H359" i="1"/>
  <c r="G359" i="1" s="1"/>
  <c r="I359" i="1" s="1"/>
  <c r="C360" i="1" s="1"/>
  <c r="F365" i="1" l="1"/>
  <c r="D366" i="1"/>
  <c r="A367" i="1"/>
  <c r="B366" i="1"/>
  <c r="E366" i="1"/>
  <c r="F366" i="1" s="1"/>
  <c r="H360" i="1"/>
  <c r="G360" i="1" s="1"/>
  <c r="I360" i="1" s="1"/>
  <c r="C361" i="1" s="1"/>
  <c r="E367" i="1" l="1"/>
  <c r="D367" i="1"/>
  <c r="A368" i="1"/>
  <c r="B367" i="1"/>
  <c r="H361" i="1"/>
  <c r="G361" i="1" s="1"/>
  <c r="I361" i="1" s="1"/>
  <c r="C362" i="1" s="1"/>
  <c r="D368" i="1" l="1"/>
  <c r="A369" i="1"/>
  <c r="B368" i="1"/>
  <c r="E368" i="1"/>
  <c r="F368" i="1" s="1"/>
  <c r="F367" i="1"/>
  <c r="H362" i="1"/>
  <c r="G362" i="1" s="1"/>
  <c r="I362" i="1" s="1"/>
  <c r="C363" i="1" s="1"/>
  <c r="A370" i="1" l="1"/>
  <c r="B369" i="1"/>
  <c r="E369" i="1"/>
  <c r="D369" i="1"/>
  <c r="H363" i="1"/>
  <c r="G363" i="1" s="1"/>
  <c r="I363" i="1" s="1"/>
  <c r="C364" i="1" s="1"/>
  <c r="F369" i="1" l="1"/>
  <c r="D370" i="1"/>
  <c r="A371" i="1"/>
  <c r="B370" i="1"/>
  <c r="E370" i="1"/>
  <c r="F370" i="1" s="1"/>
  <c r="H364" i="1"/>
  <c r="G364" i="1" s="1"/>
  <c r="I364" i="1" s="1"/>
  <c r="C365" i="1" s="1"/>
  <c r="B371" i="1" l="1"/>
  <c r="D371" i="1"/>
  <c r="E371" i="1"/>
  <c r="A372" i="1"/>
  <c r="H365" i="1"/>
  <c r="G365" i="1" s="1"/>
  <c r="I365" i="1" s="1"/>
  <c r="C366" i="1" s="1"/>
  <c r="A373" i="1" l="1"/>
  <c r="B372" i="1"/>
  <c r="D372" i="1"/>
  <c r="F372" i="1" s="1"/>
  <c r="E372" i="1"/>
  <c r="F371" i="1"/>
  <c r="H366" i="1"/>
  <c r="G366" i="1" s="1"/>
  <c r="I366" i="1" s="1"/>
  <c r="C367" i="1" s="1"/>
  <c r="E373" i="1" l="1"/>
  <c r="A374" i="1"/>
  <c r="B373" i="1"/>
  <c r="D373" i="1"/>
  <c r="F373" i="1" s="1"/>
  <c r="H367" i="1"/>
  <c r="G367" i="1" s="1"/>
  <c r="I367" i="1" s="1"/>
  <c r="C368" i="1" s="1"/>
  <c r="A375" i="1" l="1"/>
  <c r="B374" i="1"/>
  <c r="D374" i="1"/>
  <c r="F374" i="1" s="1"/>
  <c r="E374" i="1"/>
  <c r="H368" i="1"/>
  <c r="G368" i="1" s="1"/>
  <c r="I368" i="1" s="1"/>
  <c r="C369" i="1" s="1"/>
  <c r="A376" i="1" l="1"/>
  <c r="E375" i="1"/>
  <c r="D375" i="1"/>
  <c r="F375" i="1" s="1"/>
  <c r="B375" i="1"/>
  <c r="H369" i="1"/>
  <c r="G369" i="1" s="1"/>
  <c r="I369" i="1" s="1"/>
  <c r="C370" i="1" s="1"/>
  <c r="D376" i="1" l="1"/>
  <c r="F376" i="1" s="1"/>
  <c r="E376" i="1"/>
  <c r="A377" i="1"/>
  <c r="B376" i="1"/>
  <c r="H370" i="1"/>
  <c r="G370" i="1" s="1"/>
  <c r="I370" i="1" s="1"/>
  <c r="C371" i="1" s="1"/>
  <c r="E377" i="1" l="1"/>
  <c r="F377" i="1" s="1"/>
  <c r="D377" i="1"/>
  <c r="B377" i="1"/>
  <c r="H371" i="1"/>
  <c r="G371" i="1" s="1"/>
  <c r="I371" i="1" s="1"/>
  <c r="C372" i="1" s="1"/>
  <c r="H372" i="1" l="1"/>
  <c r="G372" i="1" s="1"/>
  <c r="I372" i="1" s="1"/>
  <c r="C373" i="1" s="1"/>
  <c r="H373" i="1" l="1"/>
  <c r="G373" i="1" s="1"/>
  <c r="I373" i="1" s="1"/>
  <c r="C374" i="1" s="1"/>
  <c r="H374" i="1" l="1"/>
  <c r="G374" i="1" s="1"/>
  <c r="I374" i="1" s="1"/>
  <c r="C375" i="1" s="1"/>
  <c r="H375" i="1" l="1"/>
  <c r="G375" i="1" s="1"/>
  <c r="I375" i="1" s="1"/>
  <c r="C376" i="1" s="1"/>
  <c r="H376" i="1" l="1"/>
  <c r="G376" i="1" s="1"/>
  <c r="I376" i="1" s="1"/>
  <c r="C377" i="1" s="1"/>
  <c r="D15" i="1" l="1"/>
  <c r="D14" i="1"/>
  <c r="H377" i="1"/>
  <c r="G377" i="1" s="1"/>
  <c r="I377" i="1" s="1"/>
  <c r="D13" i="1" s="1"/>
</calcChain>
</file>

<file path=xl/sharedStrings.xml><?xml version="1.0" encoding="utf-8"?>
<sst xmlns="http://schemas.openxmlformats.org/spreadsheetml/2006/main" count="24" uniqueCount="24">
  <si>
    <t>Planilha de cálculo com pagamentos extras</t>
  </si>
  <si>
    <t>Inserir valores</t>
  </si>
  <si>
    <t>Instruções</t>
  </si>
  <si>
    <t>Valor do empréstimo</t>
  </si>
  <si>
    <t>Deve ser entre 1 e 30 anos.</t>
  </si>
  <si>
    <t>Taxa anual de juros</t>
  </si>
  <si>
    <t>Se houver variações nos pagamentos extras, insira-as na tabela a seguir.</t>
  </si>
  <si>
    <t>Período do empréstimo em anos</t>
  </si>
  <si>
    <t>Data de início do empréstimo</t>
  </si>
  <si>
    <t>Pagamentos extras opcionais</t>
  </si>
  <si>
    <t>Pagamento mensal programado</t>
  </si>
  <si>
    <t>Número de pagamentos programados</t>
  </si>
  <si>
    <t>Número de pagamentos reais</t>
  </si>
  <si>
    <t>Total de pagamentos antecipados</t>
  </si>
  <si>
    <t>Juros total</t>
  </si>
  <si>
    <t>Nº.</t>
  </si>
  <si>
    <t>Data do pagamento</t>
  </si>
  <si>
    <t>Saldo Inicial</t>
  </si>
  <si>
    <t>Pagamento programado</t>
  </si>
  <si>
    <t>Pagamento extra</t>
  </si>
  <si>
    <t>Pagamento total</t>
  </si>
  <si>
    <t>Principal</t>
  </si>
  <si>
    <t>Juros</t>
  </si>
  <si>
    <t>Saldo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</si>
</sst>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3" formatCode="_(* #,##0.00_);_(* \(#,##0.00\);_(* &quot;-&quot;??_);_(@_)"/>
    <numFmt numFmtId="164" formatCode="0.000%"/>
    <numFmt numFmtId="165" formatCode="#,##0.00;\-#,##0.00"/>
    <numFmt numFmtId="166" formatCode="_(&quot;R$&quot;* #,##0.00_);_(&quot;R$&quot;* \(#,##0.00\);_(&quot;R$&quot;* &quot;-&quot;??_);_(@_)"/>
  </numFmts>
  <fonts count="8" x14ac:knownFonts="1">
    <font>
      <sz val="10"/>
      <name val="Arial"/>
    </font>
    <font>
      <sz val="10"/>
      <name val="Century Gothic"/>
      <family val="2"/>
    </font>
    <font>
      <sz val="16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23"/>
      <name val="Century Gothic"/>
      <family val="2"/>
    </font>
    <font>
      <sz val="9"/>
      <color indexed="23"/>
      <name val="Century Gothic"/>
      <family val="2"/>
    </font>
    <font>
      <sz val="10"/>
      <color indexed="2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7" fontId="3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1" fontId="6" fillId="2" borderId="0" xfId="0" applyNumberFormat="1" applyFont="1" applyFill="1" applyAlignment="1">
      <alignment horizontal="right"/>
    </xf>
    <xf numFmtId="14" fontId="6" fillId="2" borderId="0" xfId="0" applyNumberFormat="1" applyFont="1" applyFill="1" applyAlignment="1">
      <alignment horizontal="right"/>
    </xf>
    <xf numFmtId="1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43" fontId="7" fillId="3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/>
    <xf numFmtId="0" fontId="1" fillId="0" borderId="0" xfId="0" applyFont="1" applyAlignment="1"/>
    <xf numFmtId="164" fontId="3" fillId="0" borderId="4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4" fontId="3" fillId="0" borderId="4" xfId="0" applyNumberFormat="1" applyFont="1" applyBorder="1" applyAlignment="1">
      <alignment horizontal="right"/>
    </xf>
    <xf numFmtId="1" fontId="3" fillId="2" borderId="4" xfId="0" applyNumberFormat="1" applyFont="1" applyFill="1" applyBorder="1" applyAlignment="1">
      <alignment horizontal="right"/>
    </xf>
    <xf numFmtId="166" fontId="3" fillId="0" borderId="5" xfId="0" applyNumberFormat="1" applyFont="1" applyBorder="1" applyAlignment="1"/>
    <xf numFmtId="166" fontId="3" fillId="0" borderId="4" xfId="0" applyNumberFormat="1" applyFont="1" applyBorder="1" applyAlignment="1"/>
    <xf numFmtId="166" fontId="3" fillId="2" borderId="5" xfId="0" applyNumberFormat="1" applyFont="1" applyFill="1" applyBorder="1" applyAlignment="1"/>
    <xf numFmtId="166" fontId="3" fillId="2" borderId="4" xfId="0" applyNumberFormat="1" applyFont="1" applyFill="1" applyBorder="1" applyAlignment="1"/>
    <xf numFmtId="166" fontId="6" fillId="2" borderId="0" xfId="0" applyNumberFormat="1" applyFont="1" applyFill="1" applyAlignment="1">
      <alignment horizontal="right"/>
    </xf>
    <xf numFmtId="166" fontId="6" fillId="3" borderId="0" xfId="0" applyNumberFormat="1" applyFont="1" applyFill="1" applyAlignment="1">
      <alignment horizontal="right"/>
    </xf>
    <xf numFmtId="166" fontId="7" fillId="0" borderId="0" xfId="0" applyNumberFormat="1" applyFont="1" applyAlignment="1">
      <alignment horizontal="right"/>
    </xf>
    <xf numFmtId="166" fontId="7" fillId="3" borderId="0" xfId="0" applyNumberFormat="1" applyFont="1" applyFill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7" fontId="5" fillId="0" borderId="0" xfId="0" applyNumberFormat="1" applyFont="1" applyAlignment="1">
      <alignment horizontal="left"/>
    </xf>
    <xf numFmtId="10" fontId="5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2">
    <dxf>
      <border>
        <left/>
        <right/>
        <top/>
        <bottom style="thin">
          <color indexed="22"/>
        </bottom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89"/>
  <sheetViews>
    <sheetView showGridLines="0" tabSelected="1" workbookViewId="0">
      <pane ySplit="17" topLeftCell="A18" activePane="bottomLeft" state="frozenSplit"/>
      <selection pane="bottomLeft" activeCell="D4" sqref="D4"/>
    </sheetView>
  </sheetViews>
  <sheetFormatPr defaultRowHeight="13.5" x14ac:dyDescent="0.25"/>
  <cols>
    <col min="1" max="1" width="5.28515625" style="2" customWidth="1"/>
    <col min="2" max="2" width="14.42578125" style="2" customWidth="1"/>
    <col min="3" max="3" width="13.5703125" style="2" customWidth="1"/>
    <col min="4" max="4" width="14.7109375" style="2" customWidth="1"/>
    <col min="5" max="5" width="12.85546875" style="2" customWidth="1"/>
    <col min="6" max="6" width="13.140625" style="2" customWidth="1"/>
    <col min="7" max="8" width="13" style="2" customWidth="1"/>
    <col min="9" max="9" width="15.42578125" style="2" customWidth="1"/>
    <col min="10" max="16384" width="9.140625" style="1"/>
  </cols>
  <sheetData>
    <row r="1" spans="1:9" ht="33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4.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9.5" customHeight="1" x14ac:dyDescent="0.3">
      <c r="A3" s="4"/>
      <c r="B3" s="4"/>
      <c r="C3" s="4"/>
      <c r="D3" s="5" t="s">
        <v>1</v>
      </c>
      <c r="E3" s="4"/>
      <c r="F3" s="6" t="s">
        <v>2</v>
      </c>
      <c r="G3" s="6"/>
      <c r="H3" s="4"/>
      <c r="I3" s="4"/>
    </row>
    <row r="4" spans="1:9" ht="14.25" x14ac:dyDescent="0.3">
      <c r="A4" s="34" t="s">
        <v>3</v>
      </c>
      <c r="B4" s="35"/>
      <c r="C4" s="36"/>
      <c r="D4" s="26">
        <v>10000</v>
      </c>
      <c r="E4" s="4"/>
      <c r="F4" s="38" t="s">
        <v>4</v>
      </c>
      <c r="G4" s="38"/>
      <c r="H4" s="38"/>
      <c r="I4" s="38"/>
    </row>
    <row r="5" spans="1:9" ht="14.25" x14ac:dyDescent="0.3">
      <c r="A5" s="34" t="s">
        <v>5</v>
      </c>
      <c r="B5" s="35"/>
      <c r="C5" s="36"/>
      <c r="D5" s="22">
        <v>0.1</v>
      </c>
      <c r="E5" s="4"/>
      <c r="F5" s="39" t="s">
        <v>6</v>
      </c>
      <c r="G5" s="39"/>
      <c r="H5" s="39"/>
      <c r="I5" s="39"/>
    </row>
    <row r="6" spans="1:9" ht="14.25" x14ac:dyDescent="0.3">
      <c r="A6" s="34" t="s">
        <v>7</v>
      </c>
      <c r="B6" s="35"/>
      <c r="C6" s="36"/>
      <c r="D6" s="23">
        <v>100</v>
      </c>
      <c r="E6" s="4"/>
      <c r="F6" s="40"/>
      <c r="G6" s="40"/>
      <c r="H6" s="40"/>
      <c r="I6" s="40"/>
    </row>
    <row r="7" spans="1:9" ht="14.25" x14ac:dyDescent="0.3">
      <c r="A7" s="34" t="s">
        <v>8</v>
      </c>
      <c r="B7" s="35"/>
      <c r="C7" s="36"/>
      <c r="D7" s="24">
        <v>10</v>
      </c>
      <c r="E7" s="4"/>
      <c r="F7" s="40"/>
      <c r="G7" s="40"/>
      <c r="H7" s="40"/>
      <c r="I7" s="40"/>
    </row>
    <row r="8" spans="1:9" ht="14.25" x14ac:dyDescent="0.3">
      <c r="A8" s="34" t="s">
        <v>9</v>
      </c>
      <c r="B8" s="35"/>
      <c r="C8" s="36"/>
      <c r="D8" s="27">
        <v>10</v>
      </c>
      <c r="E8" s="4"/>
      <c r="F8" s="7"/>
      <c r="G8" s="4"/>
      <c r="H8" s="4"/>
      <c r="I8" s="4"/>
    </row>
    <row r="9" spans="1:9" ht="14.25" x14ac:dyDescent="0.3">
      <c r="A9" s="8"/>
      <c r="B9" s="8"/>
      <c r="C9" s="8"/>
      <c r="D9" s="9"/>
      <c r="E9" s="8"/>
      <c r="F9" s="9"/>
      <c r="G9" s="9"/>
      <c r="H9" s="8"/>
      <c r="I9" s="8"/>
    </row>
    <row r="10" spans="1:9" ht="14.25" x14ac:dyDescent="0.3">
      <c r="A10" s="4"/>
      <c r="B10" s="4"/>
      <c r="C10" s="4"/>
      <c r="D10" s="4"/>
      <c r="E10" s="4"/>
      <c r="F10" s="4"/>
      <c r="G10" s="4"/>
      <c r="H10" s="4"/>
      <c r="I10" s="4"/>
    </row>
    <row r="11" spans="1:9" ht="14.25" x14ac:dyDescent="0.3">
      <c r="A11" s="34" t="s">
        <v>10</v>
      </c>
      <c r="B11" s="35"/>
      <c r="C11" s="36"/>
      <c r="D11" s="28">
        <f>IF(Values_Entered,-PMT(Interest_Rate/12,Loan_Years*12,Loan_Amount),"")</f>
        <v>83.337276909043254</v>
      </c>
      <c r="E11" s="4"/>
      <c r="F11" s="10"/>
      <c r="G11" s="10"/>
      <c r="H11" s="4"/>
      <c r="I11" s="4"/>
    </row>
    <row r="12" spans="1:9" ht="14.25" customHeight="1" x14ac:dyDescent="0.3">
      <c r="A12" s="34" t="s">
        <v>11</v>
      </c>
      <c r="B12" s="35"/>
      <c r="C12" s="36"/>
      <c r="D12" s="25">
        <f>IF(Values_Entered,Loan_Years*12,"")</f>
        <v>1200</v>
      </c>
      <c r="E12" s="4"/>
      <c r="F12" s="10"/>
      <c r="G12" s="10"/>
      <c r="H12" s="4"/>
      <c r="I12" s="4"/>
    </row>
    <row r="13" spans="1:9" ht="14.25" x14ac:dyDescent="0.3">
      <c r="A13" s="34" t="s">
        <v>12</v>
      </c>
      <c r="B13" s="35"/>
      <c r="C13" s="36"/>
      <c r="D13" s="25">
        <f>IF(Values_Entered,Number_of_Payments,"")</f>
        <v>270</v>
      </c>
      <c r="E13" s="4"/>
      <c r="F13" s="4"/>
      <c r="G13" s="4"/>
      <c r="H13" s="4"/>
      <c r="I13" s="4"/>
    </row>
    <row r="14" spans="1:9" ht="14.25" x14ac:dyDescent="0.3">
      <c r="A14" s="34" t="s">
        <v>13</v>
      </c>
      <c r="B14" s="35"/>
      <c r="C14" s="36"/>
      <c r="D14" s="29">
        <f>IF(Values_Entered,SUMIF(Beg_Bal,"&gt;0",Extra_Pay),"")</f>
        <v>2700</v>
      </c>
      <c r="E14" s="4"/>
      <c r="F14" s="4"/>
      <c r="G14" s="4"/>
      <c r="H14" s="4"/>
      <c r="I14" s="4"/>
    </row>
    <row r="15" spans="1:9" ht="14.25" x14ac:dyDescent="0.3">
      <c r="A15" s="34" t="s">
        <v>14</v>
      </c>
      <c r="B15" s="35"/>
      <c r="C15" s="36"/>
      <c r="D15" s="29">
        <f>IF(Values_Entered,SUMIF(Beg_Bal,"&gt;0",Int),"")</f>
        <v>15117.461224086739</v>
      </c>
      <c r="E15" s="4"/>
      <c r="F15" s="10"/>
      <c r="G15" s="10"/>
      <c r="H15" s="4"/>
      <c r="I15" s="4"/>
    </row>
    <row r="16" spans="1:9" ht="15.75" customHeight="1" x14ac:dyDescent="0.3">
      <c r="A16" s="8"/>
      <c r="B16" s="8"/>
      <c r="C16" s="8"/>
      <c r="D16" s="8"/>
      <c r="E16" s="9"/>
      <c r="F16" s="9"/>
      <c r="G16" s="9"/>
      <c r="H16" s="8"/>
      <c r="I16" s="8"/>
    </row>
    <row r="17" spans="1:9" s="11" customFormat="1" ht="28.5" customHeight="1" x14ac:dyDescent="0.25">
      <c r="A17" s="12" t="s">
        <v>15</v>
      </c>
      <c r="B17" s="12" t="s">
        <v>16</v>
      </c>
      <c r="C17" s="12" t="s">
        <v>17</v>
      </c>
      <c r="D17" s="12" t="s">
        <v>18</v>
      </c>
      <c r="E17" s="12" t="s">
        <v>19</v>
      </c>
      <c r="F17" s="12" t="s">
        <v>20</v>
      </c>
      <c r="G17" s="12" t="s">
        <v>21</v>
      </c>
      <c r="H17" s="12" t="s">
        <v>22</v>
      </c>
      <c r="I17" s="12" t="s">
        <v>23</v>
      </c>
    </row>
    <row r="18" spans="1:9" s="11" customFormat="1" ht="15.95" customHeight="1" x14ac:dyDescent="0.3">
      <c r="A18" s="13">
        <f>IF(Values_Entered,1,"")</f>
        <v>1</v>
      </c>
      <c r="B18" s="14">
        <f>IF(Pay_Num&lt;&gt;"",Loan_Start,"")</f>
        <v>10</v>
      </c>
      <c r="C18" s="30">
        <f>IF(Values_Entered,Loan_Amount,"")</f>
        <v>10000</v>
      </c>
      <c r="D18" s="30">
        <f t="shared" ref="D18:D81" si="0">IF(Pay_Num&lt;&gt;"",Scheduled_Monthly_Payment,"")</f>
        <v>83.337276909043254</v>
      </c>
      <c r="E18" s="31">
        <f t="shared" ref="E18:E81" si="1">IF(Pay_Num&lt;&gt;"",Scheduled_Extra_Payments,"")</f>
        <v>10</v>
      </c>
      <c r="F18" s="30">
        <f t="shared" ref="F18:F81" si="2">IF(Pay_Num&lt;&gt;"",Sched_Pay+Extra_Pay,"")</f>
        <v>93.337276909043254</v>
      </c>
      <c r="G18" s="30">
        <f t="shared" ref="G18:G81" si="3">IF(Pay_Num&lt;&gt;"",Total_Pay-Int,"")</f>
        <v>10.003943575709926</v>
      </c>
      <c r="H18" s="30">
        <f t="shared" ref="H18:H81" si="4">IF(Pay_Num&lt;&gt;"",Beg_Bal*Interest_Rate/12,"")</f>
        <v>83.333333333333329</v>
      </c>
      <c r="I18" s="30">
        <f t="shared" ref="I18:I81" si="5">IF(Pay_Num&lt;&gt;"",Beg_Bal-Princ,"")</f>
        <v>9989.9960564242901</v>
      </c>
    </row>
    <row r="19" spans="1:9" s="11" customFormat="1" ht="12.75" customHeight="1" x14ac:dyDescent="0.3">
      <c r="A19" s="13">
        <f t="shared" ref="A19:A82" si="6">IF(Values_Entered,A18+1,"")</f>
        <v>2</v>
      </c>
      <c r="B19" s="14">
        <f t="shared" ref="B19:B82" si="7">IF(Pay_Num&lt;&gt;"",DATE(YEAR(B18),MONTH(B18)+1,DAY(B18)),"")</f>
        <v>41</v>
      </c>
      <c r="C19" s="30">
        <f t="shared" ref="C19:C82" si="8">IF(Pay_Num&lt;&gt;"",I18,"")</f>
        <v>9989.9960564242901</v>
      </c>
      <c r="D19" s="30">
        <f t="shared" si="0"/>
        <v>83.337276909043254</v>
      </c>
      <c r="E19" s="31">
        <f t="shared" si="1"/>
        <v>10</v>
      </c>
      <c r="F19" s="30">
        <f t="shared" si="2"/>
        <v>93.337276909043254</v>
      </c>
      <c r="G19" s="30">
        <f t="shared" si="3"/>
        <v>10.087309772174166</v>
      </c>
      <c r="H19" s="30">
        <f t="shared" si="4"/>
        <v>83.249967136869088</v>
      </c>
      <c r="I19" s="30">
        <f t="shared" si="5"/>
        <v>9979.908746652116</v>
      </c>
    </row>
    <row r="20" spans="1:9" s="11" customFormat="1" ht="12.75" customHeight="1" x14ac:dyDescent="0.3">
      <c r="A20" s="13">
        <f t="shared" si="6"/>
        <v>3</v>
      </c>
      <c r="B20" s="14">
        <f t="shared" si="7"/>
        <v>70</v>
      </c>
      <c r="C20" s="30">
        <f t="shared" si="8"/>
        <v>9979.908746652116</v>
      </c>
      <c r="D20" s="30">
        <f t="shared" si="0"/>
        <v>83.337276909043254</v>
      </c>
      <c r="E20" s="31">
        <f t="shared" si="1"/>
        <v>10</v>
      </c>
      <c r="F20" s="30">
        <f t="shared" si="2"/>
        <v>93.337276909043254</v>
      </c>
      <c r="G20" s="30">
        <f t="shared" si="3"/>
        <v>10.171370686942282</v>
      </c>
      <c r="H20" s="30">
        <f t="shared" si="4"/>
        <v>83.165906222100972</v>
      </c>
      <c r="I20" s="30">
        <f t="shared" si="5"/>
        <v>9969.7373759651746</v>
      </c>
    </row>
    <row r="21" spans="1:9" s="11" customFormat="1" ht="14.25" x14ac:dyDescent="0.3">
      <c r="A21" s="13">
        <f t="shared" si="6"/>
        <v>4</v>
      </c>
      <c r="B21" s="14">
        <f t="shared" si="7"/>
        <v>101</v>
      </c>
      <c r="C21" s="30">
        <f t="shared" si="8"/>
        <v>9969.7373759651746</v>
      </c>
      <c r="D21" s="30">
        <f t="shared" si="0"/>
        <v>83.337276909043254</v>
      </c>
      <c r="E21" s="31">
        <f t="shared" si="1"/>
        <v>10</v>
      </c>
      <c r="F21" s="30">
        <f t="shared" si="2"/>
        <v>93.337276909043254</v>
      </c>
      <c r="G21" s="30">
        <f t="shared" si="3"/>
        <v>10.256132109333464</v>
      </c>
      <c r="H21" s="30">
        <f t="shared" si="4"/>
        <v>83.08114479970979</v>
      </c>
      <c r="I21" s="30">
        <f t="shared" si="5"/>
        <v>9959.481243855842</v>
      </c>
    </row>
    <row r="22" spans="1:9" s="11" customFormat="1" ht="14.25" x14ac:dyDescent="0.3">
      <c r="A22" s="13">
        <f t="shared" si="6"/>
        <v>5</v>
      </c>
      <c r="B22" s="14">
        <f t="shared" si="7"/>
        <v>131</v>
      </c>
      <c r="C22" s="30">
        <f t="shared" si="8"/>
        <v>9959.481243855842</v>
      </c>
      <c r="D22" s="30">
        <f t="shared" si="0"/>
        <v>83.337276909043254</v>
      </c>
      <c r="E22" s="31">
        <f t="shared" si="1"/>
        <v>10</v>
      </c>
      <c r="F22" s="30">
        <f t="shared" si="2"/>
        <v>93.337276909043254</v>
      </c>
      <c r="G22" s="30">
        <f t="shared" si="3"/>
        <v>10.341599876911232</v>
      </c>
      <c r="H22" s="30">
        <f t="shared" si="4"/>
        <v>82.995677032132022</v>
      </c>
      <c r="I22" s="30">
        <f t="shared" si="5"/>
        <v>9949.1396439789314</v>
      </c>
    </row>
    <row r="23" spans="1:9" ht="14.25" x14ac:dyDescent="0.3">
      <c r="A23" s="13">
        <f t="shared" si="6"/>
        <v>6</v>
      </c>
      <c r="B23" s="14">
        <f t="shared" si="7"/>
        <v>162</v>
      </c>
      <c r="C23" s="30">
        <f t="shared" si="8"/>
        <v>9949.1396439789314</v>
      </c>
      <c r="D23" s="30">
        <f t="shared" si="0"/>
        <v>83.337276909043254</v>
      </c>
      <c r="E23" s="31">
        <f t="shared" si="1"/>
        <v>10</v>
      </c>
      <c r="F23" s="30">
        <f t="shared" si="2"/>
        <v>93.337276909043254</v>
      </c>
      <c r="G23" s="30">
        <f t="shared" si="3"/>
        <v>10.427779875885491</v>
      </c>
      <c r="H23" s="30">
        <f t="shared" si="4"/>
        <v>82.909497033157763</v>
      </c>
      <c r="I23" s="30">
        <f t="shared" si="5"/>
        <v>9938.7118641030465</v>
      </c>
    </row>
    <row r="24" spans="1:9" ht="14.25" x14ac:dyDescent="0.3">
      <c r="A24" s="13">
        <f t="shared" si="6"/>
        <v>7</v>
      </c>
      <c r="B24" s="14">
        <f t="shared" si="7"/>
        <v>192</v>
      </c>
      <c r="C24" s="30">
        <f t="shared" si="8"/>
        <v>9938.7118641030465</v>
      </c>
      <c r="D24" s="30">
        <f t="shared" si="0"/>
        <v>83.337276909043254</v>
      </c>
      <c r="E24" s="31">
        <f t="shared" si="1"/>
        <v>10</v>
      </c>
      <c r="F24" s="30">
        <f t="shared" si="2"/>
        <v>93.337276909043254</v>
      </c>
      <c r="G24" s="30">
        <f t="shared" si="3"/>
        <v>10.514678041517854</v>
      </c>
      <c r="H24" s="30">
        <f t="shared" si="4"/>
        <v>82.8225988675254</v>
      </c>
      <c r="I24" s="30">
        <f t="shared" si="5"/>
        <v>9928.1971860615286</v>
      </c>
    </row>
    <row r="25" spans="1:9" ht="14.25" x14ac:dyDescent="0.3">
      <c r="A25" s="13">
        <f t="shared" si="6"/>
        <v>8</v>
      </c>
      <c r="B25" s="14">
        <f t="shared" si="7"/>
        <v>223</v>
      </c>
      <c r="C25" s="30">
        <f t="shared" si="8"/>
        <v>9928.1971860615286</v>
      </c>
      <c r="D25" s="30">
        <f t="shared" si="0"/>
        <v>83.337276909043254</v>
      </c>
      <c r="E25" s="31">
        <f t="shared" si="1"/>
        <v>10</v>
      </c>
      <c r="F25" s="30">
        <f t="shared" si="2"/>
        <v>93.337276909043254</v>
      </c>
      <c r="G25" s="30">
        <f t="shared" si="3"/>
        <v>10.602300358530513</v>
      </c>
      <c r="H25" s="30">
        <f t="shared" si="4"/>
        <v>82.734976550512741</v>
      </c>
      <c r="I25" s="30">
        <f t="shared" si="5"/>
        <v>9917.594885702998</v>
      </c>
    </row>
    <row r="26" spans="1:9" ht="14.25" x14ac:dyDescent="0.3">
      <c r="A26" s="13">
        <f t="shared" si="6"/>
        <v>9</v>
      </c>
      <c r="B26" s="14">
        <f t="shared" si="7"/>
        <v>254</v>
      </c>
      <c r="C26" s="30">
        <f t="shared" si="8"/>
        <v>9917.594885702998</v>
      </c>
      <c r="D26" s="30">
        <f t="shared" si="0"/>
        <v>83.337276909043254</v>
      </c>
      <c r="E26" s="31">
        <f t="shared" si="1"/>
        <v>10</v>
      </c>
      <c r="F26" s="30">
        <f t="shared" si="2"/>
        <v>93.337276909043254</v>
      </c>
      <c r="G26" s="30">
        <f t="shared" si="3"/>
        <v>10.690652861518274</v>
      </c>
      <c r="H26" s="30">
        <f t="shared" si="4"/>
        <v>82.64662404752498</v>
      </c>
      <c r="I26" s="30">
        <f t="shared" si="5"/>
        <v>9906.9042328414798</v>
      </c>
    </row>
    <row r="27" spans="1:9" ht="14.25" x14ac:dyDescent="0.3">
      <c r="A27" s="13">
        <f t="shared" si="6"/>
        <v>10</v>
      </c>
      <c r="B27" s="14">
        <f t="shared" si="7"/>
        <v>284</v>
      </c>
      <c r="C27" s="30">
        <f t="shared" si="8"/>
        <v>9906.9042328414798</v>
      </c>
      <c r="D27" s="30">
        <f t="shared" si="0"/>
        <v>83.337276909043254</v>
      </c>
      <c r="E27" s="31">
        <f t="shared" si="1"/>
        <v>10</v>
      </c>
      <c r="F27" s="30">
        <f t="shared" si="2"/>
        <v>93.337276909043254</v>
      </c>
      <c r="G27" s="30">
        <f t="shared" si="3"/>
        <v>10.77974163536426</v>
      </c>
      <c r="H27" s="30">
        <f t="shared" si="4"/>
        <v>82.557535273678994</v>
      </c>
      <c r="I27" s="30">
        <f t="shared" si="5"/>
        <v>9896.1244912061156</v>
      </c>
    </row>
    <row r="28" spans="1:9" ht="14.25" x14ac:dyDescent="0.3">
      <c r="A28" s="13">
        <f t="shared" si="6"/>
        <v>11</v>
      </c>
      <c r="B28" s="14">
        <f t="shared" si="7"/>
        <v>315</v>
      </c>
      <c r="C28" s="30">
        <f t="shared" si="8"/>
        <v>9896.1244912061156</v>
      </c>
      <c r="D28" s="30">
        <f t="shared" si="0"/>
        <v>83.337276909043254</v>
      </c>
      <c r="E28" s="31">
        <f t="shared" si="1"/>
        <v>10</v>
      </c>
      <c r="F28" s="30">
        <f t="shared" si="2"/>
        <v>93.337276909043254</v>
      </c>
      <c r="G28" s="30">
        <f t="shared" si="3"/>
        <v>10.869572815658955</v>
      </c>
      <c r="H28" s="30">
        <f t="shared" si="4"/>
        <v>82.467704093384299</v>
      </c>
      <c r="I28" s="30">
        <f t="shared" si="5"/>
        <v>9885.2549183904575</v>
      </c>
    </row>
    <row r="29" spans="1:9" ht="14.25" x14ac:dyDescent="0.3">
      <c r="A29" s="13">
        <f t="shared" si="6"/>
        <v>12</v>
      </c>
      <c r="B29" s="14">
        <f t="shared" si="7"/>
        <v>345</v>
      </c>
      <c r="C29" s="30">
        <f t="shared" si="8"/>
        <v>9885.2549183904575</v>
      </c>
      <c r="D29" s="30">
        <f t="shared" si="0"/>
        <v>83.337276909043254</v>
      </c>
      <c r="E29" s="31">
        <f t="shared" si="1"/>
        <v>10</v>
      </c>
      <c r="F29" s="30">
        <f t="shared" si="2"/>
        <v>93.337276909043254</v>
      </c>
      <c r="G29" s="30">
        <f t="shared" si="3"/>
        <v>10.960152589122771</v>
      </c>
      <c r="H29" s="30">
        <f t="shared" si="4"/>
        <v>82.377124319920483</v>
      </c>
      <c r="I29" s="30">
        <f t="shared" si="5"/>
        <v>9874.2947658013345</v>
      </c>
    </row>
    <row r="30" spans="1:9" ht="14.25" x14ac:dyDescent="0.3">
      <c r="A30" s="13">
        <f t="shared" si="6"/>
        <v>13</v>
      </c>
      <c r="B30" s="14">
        <f t="shared" si="7"/>
        <v>376</v>
      </c>
      <c r="C30" s="30">
        <f t="shared" si="8"/>
        <v>9874.2947658013345</v>
      </c>
      <c r="D30" s="30">
        <f t="shared" si="0"/>
        <v>83.337276909043254</v>
      </c>
      <c r="E30" s="31">
        <f t="shared" si="1"/>
        <v>10</v>
      </c>
      <c r="F30" s="30">
        <f t="shared" si="2"/>
        <v>93.337276909043254</v>
      </c>
      <c r="G30" s="30">
        <f t="shared" si="3"/>
        <v>11.051487194032134</v>
      </c>
      <c r="H30" s="30">
        <f t="shared" si="4"/>
        <v>82.28578971501112</v>
      </c>
      <c r="I30" s="30">
        <f t="shared" si="5"/>
        <v>9863.2432786073023</v>
      </c>
    </row>
    <row r="31" spans="1:9" ht="14.25" x14ac:dyDescent="0.3">
      <c r="A31" s="13">
        <f t="shared" si="6"/>
        <v>14</v>
      </c>
      <c r="B31" s="14">
        <f t="shared" si="7"/>
        <v>407</v>
      </c>
      <c r="C31" s="30">
        <f t="shared" si="8"/>
        <v>9863.2432786073023</v>
      </c>
      <c r="D31" s="30">
        <f t="shared" si="0"/>
        <v>83.337276909043254</v>
      </c>
      <c r="E31" s="31">
        <f t="shared" si="1"/>
        <v>10</v>
      </c>
      <c r="F31" s="30">
        <f t="shared" si="2"/>
        <v>93.337276909043254</v>
      </c>
      <c r="G31" s="30">
        <f t="shared" si="3"/>
        <v>11.143582920649067</v>
      </c>
      <c r="H31" s="30">
        <f t="shared" si="4"/>
        <v>82.193693988394187</v>
      </c>
      <c r="I31" s="30">
        <f t="shared" si="5"/>
        <v>9852.0996956866529</v>
      </c>
    </row>
    <row r="32" spans="1:9" ht="14.25" x14ac:dyDescent="0.3">
      <c r="A32" s="13">
        <f t="shared" si="6"/>
        <v>15</v>
      </c>
      <c r="B32" s="14">
        <f t="shared" si="7"/>
        <v>435</v>
      </c>
      <c r="C32" s="30">
        <f t="shared" si="8"/>
        <v>9852.0996956866529</v>
      </c>
      <c r="D32" s="30">
        <f t="shared" si="0"/>
        <v>83.337276909043254</v>
      </c>
      <c r="E32" s="31">
        <f t="shared" si="1"/>
        <v>10</v>
      </c>
      <c r="F32" s="30">
        <f t="shared" si="2"/>
        <v>93.337276909043254</v>
      </c>
      <c r="G32" s="30">
        <f t="shared" si="3"/>
        <v>11.236446111654473</v>
      </c>
      <c r="H32" s="30">
        <f t="shared" si="4"/>
        <v>82.100830797388781</v>
      </c>
      <c r="I32" s="30">
        <f t="shared" si="5"/>
        <v>9840.8632495749989</v>
      </c>
    </row>
    <row r="33" spans="1:9" ht="14.25" x14ac:dyDescent="0.3">
      <c r="A33" s="13">
        <f t="shared" si="6"/>
        <v>16</v>
      </c>
      <c r="B33" s="14">
        <f t="shared" si="7"/>
        <v>466</v>
      </c>
      <c r="C33" s="30">
        <f t="shared" si="8"/>
        <v>9840.8632495749989</v>
      </c>
      <c r="D33" s="30">
        <f t="shared" si="0"/>
        <v>83.337276909043254</v>
      </c>
      <c r="E33" s="31">
        <f t="shared" si="1"/>
        <v>10</v>
      </c>
      <c r="F33" s="30">
        <f t="shared" si="2"/>
        <v>93.337276909043254</v>
      </c>
      <c r="G33" s="30">
        <f t="shared" si="3"/>
        <v>11.330083162584927</v>
      </c>
      <c r="H33" s="30">
        <f t="shared" si="4"/>
        <v>82.007193746458327</v>
      </c>
      <c r="I33" s="30">
        <f t="shared" si="5"/>
        <v>9829.5331664124133</v>
      </c>
    </row>
    <row r="34" spans="1:9" ht="14.25" x14ac:dyDescent="0.3">
      <c r="A34" s="13">
        <f t="shared" si="6"/>
        <v>17</v>
      </c>
      <c r="B34" s="14">
        <f t="shared" si="7"/>
        <v>496</v>
      </c>
      <c r="C34" s="30">
        <f t="shared" si="8"/>
        <v>9829.5331664124133</v>
      </c>
      <c r="D34" s="30">
        <f t="shared" si="0"/>
        <v>83.337276909043254</v>
      </c>
      <c r="E34" s="31">
        <f t="shared" si="1"/>
        <v>10</v>
      </c>
      <c r="F34" s="30">
        <f t="shared" si="2"/>
        <v>93.337276909043254</v>
      </c>
      <c r="G34" s="30">
        <f t="shared" si="3"/>
        <v>11.424500522273135</v>
      </c>
      <c r="H34" s="30">
        <f t="shared" si="4"/>
        <v>81.912776386770119</v>
      </c>
      <c r="I34" s="30">
        <f t="shared" si="5"/>
        <v>9818.1086658901404</v>
      </c>
    </row>
    <row r="35" spans="1:9" ht="14.25" x14ac:dyDescent="0.3">
      <c r="A35" s="13">
        <f t="shared" si="6"/>
        <v>18</v>
      </c>
      <c r="B35" s="14">
        <f t="shared" si="7"/>
        <v>527</v>
      </c>
      <c r="C35" s="30">
        <f t="shared" si="8"/>
        <v>9818.1086658901404</v>
      </c>
      <c r="D35" s="30">
        <f t="shared" si="0"/>
        <v>83.337276909043254</v>
      </c>
      <c r="E35" s="31">
        <f t="shared" si="1"/>
        <v>10</v>
      </c>
      <c r="F35" s="30">
        <f t="shared" si="2"/>
        <v>93.337276909043254</v>
      </c>
      <c r="G35" s="30">
        <f t="shared" si="3"/>
        <v>11.519704693292084</v>
      </c>
      <c r="H35" s="30">
        <f t="shared" si="4"/>
        <v>81.81757221575117</v>
      </c>
      <c r="I35" s="30">
        <f t="shared" si="5"/>
        <v>9806.5889611968487</v>
      </c>
    </row>
    <row r="36" spans="1:9" ht="14.25" x14ac:dyDescent="0.3">
      <c r="A36" s="13">
        <f t="shared" si="6"/>
        <v>19</v>
      </c>
      <c r="B36" s="14">
        <f t="shared" si="7"/>
        <v>557</v>
      </c>
      <c r="C36" s="30">
        <f t="shared" si="8"/>
        <v>9806.5889611968487</v>
      </c>
      <c r="D36" s="30">
        <f t="shared" si="0"/>
        <v>83.337276909043254</v>
      </c>
      <c r="E36" s="31">
        <f t="shared" si="1"/>
        <v>10</v>
      </c>
      <c r="F36" s="30">
        <f t="shared" si="2"/>
        <v>93.337276909043254</v>
      </c>
      <c r="G36" s="30">
        <f t="shared" si="3"/>
        <v>11.615702232402853</v>
      </c>
      <c r="H36" s="30">
        <f t="shared" si="4"/>
        <v>81.721574676640401</v>
      </c>
      <c r="I36" s="30">
        <f t="shared" si="5"/>
        <v>9794.9732589644464</v>
      </c>
    </row>
    <row r="37" spans="1:9" ht="14.25" x14ac:dyDescent="0.3">
      <c r="A37" s="13">
        <f t="shared" si="6"/>
        <v>20</v>
      </c>
      <c r="B37" s="14">
        <f t="shared" si="7"/>
        <v>588</v>
      </c>
      <c r="C37" s="30">
        <f t="shared" si="8"/>
        <v>9794.9732589644464</v>
      </c>
      <c r="D37" s="30">
        <f t="shared" si="0"/>
        <v>83.337276909043254</v>
      </c>
      <c r="E37" s="31">
        <f t="shared" si="1"/>
        <v>10</v>
      </c>
      <c r="F37" s="30">
        <f t="shared" si="2"/>
        <v>93.337276909043254</v>
      </c>
      <c r="G37" s="30">
        <f t="shared" si="3"/>
        <v>11.712499751006206</v>
      </c>
      <c r="H37" s="30">
        <f t="shared" si="4"/>
        <v>81.624777158037048</v>
      </c>
      <c r="I37" s="30">
        <f t="shared" si="5"/>
        <v>9783.2607592134409</v>
      </c>
    </row>
    <row r="38" spans="1:9" ht="14.25" x14ac:dyDescent="0.3">
      <c r="A38" s="13">
        <f t="shared" si="6"/>
        <v>21</v>
      </c>
      <c r="B38" s="14">
        <f t="shared" si="7"/>
        <v>619</v>
      </c>
      <c r="C38" s="30">
        <f t="shared" si="8"/>
        <v>9783.2607592134409</v>
      </c>
      <c r="D38" s="30">
        <f t="shared" si="0"/>
        <v>83.337276909043254</v>
      </c>
      <c r="E38" s="31">
        <f t="shared" si="1"/>
        <v>10</v>
      </c>
      <c r="F38" s="30">
        <f t="shared" si="2"/>
        <v>93.337276909043254</v>
      </c>
      <c r="G38" s="30">
        <f t="shared" si="3"/>
        <v>11.810103915597907</v>
      </c>
      <c r="H38" s="30">
        <f t="shared" si="4"/>
        <v>81.527172993445348</v>
      </c>
      <c r="I38" s="30">
        <f t="shared" si="5"/>
        <v>9771.4506552978437</v>
      </c>
    </row>
    <row r="39" spans="1:9" ht="14.25" x14ac:dyDescent="0.3">
      <c r="A39" s="13">
        <f t="shared" si="6"/>
        <v>22</v>
      </c>
      <c r="B39" s="14">
        <f t="shared" si="7"/>
        <v>649</v>
      </c>
      <c r="C39" s="30">
        <f t="shared" si="8"/>
        <v>9771.4506552978437</v>
      </c>
      <c r="D39" s="30">
        <f t="shared" si="0"/>
        <v>83.337276909043254</v>
      </c>
      <c r="E39" s="31">
        <f t="shared" si="1"/>
        <v>10</v>
      </c>
      <c r="F39" s="30">
        <f t="shared" si="2"/>
        <v>93.337276909043254</v>
      </c>
      <c r="G39" s="30">
        <f t="shared" si="3"/>
        <v>11.908521448227887</v>
      </c>
      <c r="H39" s="30">
        <f t="shared" si="4"/>
        <v>81.428755460815367</v>
      </c>
      <c r="I39" s="30">
        <f t="shared" si="5"/>
        <v>9759.5421338496162</v>
      </c>
    </row>
    <row r="40" spans="1:9" ht="14.25" x14ac:dyDescent="0.3">
      <c r="A40" s="13">
        <f t="shared" si="6"/>
        <v>23</v>
      </c>
      <c r="B40" s="14">
        <f t="shared" si="7"/>
        <v>680</v>
      </c>
      <c r="C40" s="30">
        <f t="shared" si="8"/>
        <v>9759.5421338496162</v>
      </c>
      <c r="D40" s="30">
        <f t="shared" si="0"/>
        <v>83.337276909043254</v>
      </c>
      <c r="E40" s="31">
        <f t="shared" si="1"/>
        <v>10</v>
      </c>
      <c r="F40" s="30">
        <f t="shared" si="2"/>
        <v>93.337276909043254</v>
      </c>
      <c r="G40" s="30">
        <f t="shared" si="3"/>
        <v>12.007759126963109</v>
      </c>
      <c r="H40" s="30">
        <f t="shared" si="4"/>
        <v>81.329517782080146</v>
      </c>
      <c r="I40" s="30">
        <f t="shared" si="5"/>
        <v>9747.5343747226525</v>
      </c>
    </row>
    <row r="41" spans="1:9" ht="14.25" x14ac:dyDescent="0.3">
      <c r="A41" s="13">
        <f t="shared" si="6"/>
        <v>24</v>
      </c>
      <c r="B41" s="14">
        <f t="shared" si="7"/>
        <v>710</v>
      </c>
      <c r="C41" s="30">
        <f t="shared" si="8"/>
        <v>9747.5343747226525</v>
      </c>
      <c r="D41" s="30">
        <f t="shared" si="0"/>
        <v>83.337276909043254</v>
      </c>
      <c r="E41" s="31">
        <f t="shared" si="1"/>
        <v>10</v>
      </c>
      <c r="F41" s="30">
        <f t="shared" si="2"/>
        <v>93.337276909043254</v>
      </c>
      <c r="G41" s="30">
        <f t="shared" si="3"/>
        <v>12.107823786354473</v>
      </c>
      <c r="H41" s="30">
        <f t="shared" si="4"/>
        <v>81.229453122688781</v>
      </c>
      <c r="I41" s="30">
        <f t="shared" si="5"/>
        <v>9735.4265509362976</v>
      </c>
    </row>
    <row r="42" spans="1:9" ht="14.25" x14ac:dyDescent="0.3">
      <c r="A42" s="13">
        <f t="shared" si="6"/>
        <v>25</v>
      </c>
      <c r="B42" s="14">
        <f t="shared" si="7"/>
        <v>741</v>
      </c>
      <c r="C42" s="30">
        <f t="shared" si="8"/>
        <v>9735.4265509362976</v>
      </c>
      <c r="D42" s="30">
        <f t="shared" si="0"/>
        <v>83.337276909043254</v>
      </c>
      <c r="E42" s="31">
        <f t="shared" si="1"/>
        <v>10</v>
      </c>
      <c r="F42" s="30">
        <f t="shared" si="2"/>
        <v>93.337276909043254</v>
      </c>
      <c r="G42" s="30">
        <f t="shared" si="3"/>
        <v>12.20872231790743</v>
      </c>
      <c r="H42" s="30">
        <f t="shared" si="4"/>
        <v>81.128554591135824</v>
      </c>
      <c r="I42" s="30">
        <f t="shared" si="5"/>
        <v>9723.2178286183898</v>
      </c>
    </row>
    <row r="43" spans="1:9" ht="14.25" x14ac:dyDescent="0.3">
      <c r="A43" s="13">
        <f t="shared" si="6"/>
        <v>26</v>
      </c>
      <c r="B43" s="14">
        <f t="shared" si="7"/>
        <v>772</v>
      </c>
      <c r="C43" s="30">
        <f t="shared" si="8"/>
        <v>9723.2178286183898</v>
      </c>
      <c r="D43" s="30">
        <f t="shared" si="0"/>
        <v>83.337276909043254</v>
      </c>
      <c r="E43" s="31">
        <f t="shared" si="1"/>
        <v>10</v>
      </c>
      <c r="F43" s="30">
        <f t="shared" si="2"/>
        <v>93.337276909043254</v>
      </c>
      <c r="G43" s="30">
        <f t="shared" si="3"/>
        <v>12.310461670556677</v>
      </c>
      <c r="H43" s="30">
        <f t="shared" si="4"/>
        <v>81.026815238486577</v>
      </c>
      <c r="I43" s="30">
        <f t="shared" si="5"/>
        <v>9710.907366947833</v>
      </c>
    </row>
    <row r="44" spans="1:9" ht="14.25" x14ac:dyDescent="0.3">
      <c r="A44" s="13">
        <f t="shared" si="6"/>
        <v>27</v>
      </c>
      <c r="B44" s="14">
        <f t="shared" si="7"/>
        <v>800</v>
      </c>
      <c r="C44" s="30">
        <f t="shared" si="8"/>
        <v>9710.907366947833</v>
      </c>
      <c r="D44" s="30">
        <f t="shared" si="0"/>
        <v>83.337276909043254</v>
      </c>
      <c r="E44" s="31">
        <f t="shared" si="1"/>
        <v>10</v>
      </c>
      <c r="F44" s="30">
        <f t="shared" si="2"/>
        <v>93.337276909043254</v>
      </c>
      <c r="G44" s="30">
        <f t="shared" si="3"/>
        <v>12.413048851144637</v>
      </c>
      <c r="H44" s="30">
        <f t="shared" si="4"/>
        <v>80.924228057898617</v>
      </c>
      <c r="I44" s="30">
        <f t="shared" si="5"/>
        <v>9698.4943180966875</v>
      </c>
    </row>
    <row r="45" spans="1:9" ht="14.25" x14ac:dyDescent="0.3">
      <c r="A45" s="13">
        <f t="shared" si="6"/>
        <v>28</v>
      </c>
      <c r="B45" s="14">
        <f t="shared" si="7"/>
        <v>831</v>
      </c>
      <c r="C45" s="30">
        <f t="shared" si="8"/>
        <v>9698.4943180966875</v>
      </c>
      <c r="D45" s="30">
        <f t="shared" si="0"/>
        <v>83.337276909043254</v>
      </c>
      <c r="E45" s="31">
        <f t="shared" si="1"/>
        <v>10</v>
      </c>
      <c r="F45" s="30">
        <f t="shared" si="2"/>
        <v>93.337276909043254</v>
      </c>
      <c r="G45" s="30">
        <f t="shared" si="3"/>
        <v>12.51649092490419</v>
      </c>
      <c r="H45" s="30">
        <f t="shared" si="4"/>
        <v>80.820785984139064</v>
      </c>
      <c r="I45" s="30">
        <f t="shared" si="5"/>
        <v>9685.9778271717842</v>
      </c>
    </row>
    <row r="46" spans="1:9" ht="14.25" x14ac:dyDescent="0.3">
      <c r="A46" s="13">
        <f t="shared" si="6"/>
        <v>29</v>
      </c>
      <c r="B46" s="14">
        <f t="shared" si="7"/>
        <v>861</v>
      </c>
      <c r="C46" s="30">
        <f t="shared" si="8"/>
        <v>9685.9778271717842</v>
      </c>
      <c r="D46" s="30">
        <f t="shared" si="0"/>
        <v>83.337276909043254</v>
      </c>
      <c r="E46" s="31">
        <f t="shared" si="1"/>
        <v>10</v>
      </c>
      <c r="F46" s="30">
        <f t="shared" si="2"/>
        <v>93.337276909043254</v>
      </c>
      <c r="G46" s="30">
        <f t="shared" si="3"/>
        <v>12.620795015945049</v>
      </c>
      <c r="H46" s="30">
        <f t="shared" si="4"/>
        <v>80.716481893098205</v>
      </c>
      <c r="I46" s="30">
        <f t="shared" si="5"/>
        <v>9673.35703215584</v>
      </c>
    </row>
    <row r="47" spans="1:9" ht="14.25" x14ac:dyDescent="0.3">
      <c r="A47" s="13">
        <f t="shared" si="6"/>
        <v>30</v>
      </c>
      <c r="B47" s="14">
        <f t="shared" si="7"/>
        <v>892</v>
      </c>
      <c r="C47" s="30">
        <f t="shared" si="8"/>
        <v>9673.35703215584</v>
      </c>
      <c r="D47" s="30">
        <f t="shared" si="0"/>
        <v>83.337276909043254</v>
      </c>
      <c r="E47" s="31">
        <f t="shared" si="1"/>
        <v>10</v>
      </c>
      <c r="F47" s="30">
        <f t="shared" si="2"/>
        <v>93.337276909043254</v>
      </c>
      <c r="G47" s="30">
        <f t="shared" si="3"/>
        <v>12.72596830774458</v>
      </c>
      <c r="H47" s="30">
        <f t="shared" si="4"/>
        <v>80.611308601298674</v>
      </c>
      <c r="I47" s="30">
        <f t="shared" si="5"/>
        <v>9660.6310638480954</v>
      </c>
    </row>
    <row r="48" spans="1:9" ht="14.25" x14ac:dyDescent="0.3">
      <c r="A48" s="13">
        <f t="shared" si="6"/>
        <v>31</v>
      </c>
      <c r="B48" s="14">
        <f t="shared" si="7"/>
        <v>922</v>
      </c>
      <c r="C48" s="30">
        <f t="shared" si="8"/>
        <v>9660.6310638480954</v>
      </c>
      <c r="D48" s="30">
        <f t="shared" si="0"/>
        <v>83.337276909043254</v>
      </c>
      <c r="E48" s="31">
        <f t="shared" si="1"/>
        <v>10</v>
      </c>
      <c r="F48" s="30">
        <f t="shared" si="2"/>
        <v>93.337276909043254</v>
      </c>
      <c r="G48" s="30">
        <f t="shared" si="3"/>
        <v>12.832018043642464</v>
      </c>
      <c r="H48" s="30">
        <f t="shared" si="4"/>
        <v>80.505258865400791</v>
      </c>
      <c r="I48" s="30">
        <f t="shared" si="5"/>
        <v>9647.7990458044533</v>
      </c>
    </row>
    <row r="49" spans="1:9" ht="14.25" x14ac:dyDescent="0.3">
      <c r="A49" s="13">
        <f t="shared" si="6"/>
        <v>32</v>
      </c>
      <c r="B49" s="14">
        <f t="shared" si="7"/>
        <v>953</v>
      </c>
      <c r="C49" s="30">
        <f t="shared" si="8"/>
        <v>9647.7990458044533</v>
      </c>
      <c r="D49" s="30">
        <f t="shared" si="0"/>
        <v>83.337276909043254</v>
      </c>
      <c r="E49" s="31">
        <f t="shared" si="1"/>
        <v>10</v>
      </c>
      <c r="F49" s="30">
        <f t="shared" si="2"/>
        <v>93.337276909043254</v>
      </c>
      <c r="G49" s="30">
        <f t="shared" si="3"/>
        <v>12.938951527339469</v>
      </c>
      <c r="H49" s="30">
        <f t="shared" si="4"/>
        <v>80.398325381703785</v>
      </c>
      <c r="I49" s="30">
        <f t="shared" si="5"/>
        <v>9634.8600942771136</v>
      </c>
    </row>
    <row r="50" spans="1:9" ht="14.25" x14ac:dyDescent="0.3">
      <c r="A50" s="13">
        <f t="shared" si="6"/>
        <v>33</v>
      </c>
      <c r="B50" s="14">
        <f t="shared" si="7"/>
        <v>984</v>
      </c>
      <c r="C50" s="30">
        <f t="shared" si="8"/>
        <v>9634.8600942771136</v>
      </c>
      <c r="D50" s="30">
        <f t="shared" si="0"/>
        <v>83.337276909043254</v>
      </c>
      <c r="E50" s="31">
        <f t="shared" si="1"/>
        <v>10</v>
      </c>
      <c r="F50" s="30">
        <f t="shared" si="2"/>
        <v>93.337276909043254</v>
      </c>
      <c r="G50" s="30">
        <f t="shared" si="3"/>
        <v>13.046776123400633</v>
      </c>
      <c r="H50" s="30">
        <f t="shared" si="4"/>
        <v>80.290500785642621</v>
      </c>
      <c r="I50" s="30">
        <f t="shared" si="5"/>
        <v>9621.8133181537123</v>
      </c>
    </row>
    <row r="51" spans="1:9" ht="14.25" x14ac:dyDescent="0.3">
      <c r="A51" s="13">
        <f t="shared" si="6"/>
        <v>34</v>
      </c>
      <c r="B51" s="14">
        <f t="shared" si="7"/>
        <v>1014</v>
      </c>
      <c r="C51" s="30">
        <f t="shared" si="8"/>
        <v>9621.8133181537123</v>
      </c>
      <c r="D51" s="30">
        <f t="shared" si="0"/>
        <v>83.337276909043254</v>
      </c>
      <c r="E51" s="31">
        <f t="shared" si="1"/>
        <v>10</v>
      </c>
      <c r="F51" s="30">
        <f t="shared" si="2"/>
        <v>93.337276909043254</v>
      </c>
      <c r="G51" s="30">
        <f t="shared" si="3"/>
        <v>13.155499257762315</v>
      </c>
      <c r="H51" s="30">
        <f t="shared" si="4"/>
        <v>80.181777651280939</v>
      </c>
      <c r="I51" s="30">
        <f t="shared" si="5"/>
        <v>9608.6578188959502</v>
      </c>
    </row>
    <row r="52" spans="1:9" ht="14.25" x14ac:dyDescent="0.3">
      <c r="A52" s="13">
        <f t="shared" si="6"/>
        <v>35</v>
      </c>
      <c r="B52" s="14">
        <f t="shared" si="7"/>
        <v>1045</v>
      </c>
      <c r="C52" s="30">
        <f t="shared" si="8"/>
        <v>9608.6578188959502</v>
      </c>
      <c r="D52" s="30">
        <f t="shared" si="0"/>
        <v>83.337276909043254</v>
      </c>
      <c r="E52" s="31">
        <f t="shared" si="1"/>
        <v>10</v>
      </c>
      <c r="F52" s="30">
        <f t="shared" si="2"/>
        <v>93.337276909043254</v>
      </c>
      <c r="G52" s="30">
        <f t="shared" si="3"/>
        <v>13.265128418243663</v>
      </c>
      <c r="H52" s="30">
        <f t="shared" si="4"/>
        <v>80.072148490799592</v>
      </c>
      <c r="I52" s="30">
        <f t="shared" si="5"/>
        <v>9595.3926904777072</v>
      </c>
    </row>
    <row r="53" spans="1:9" ht="14.25" x14ac:dyDescent="0.3">
      <c r="A53" s="13">
        <f t="shared" si="6"/>
        <v>36</v>
      </c>
      <c r="B53" s="14">
        <f t="shared" si="7"/>
        <v>1075</v>
      </c>
      <c r="C53" s="30">
        <f t="shared" si="8"/>
        <v>9595.3926904777072</v>
      </c>
      <c r="D53" s="30">
        <f t="shared" si="0"/>
        <v>83.337276909043254</v>
      </c>
      <c r="E53" s="31">
        <f t="shared" si="1"/>
        <v>10</v>
      </c>
      <c r="F53" s="30">
        <f t="shared" si="2"/>
        <v>93.337276909043254</v>
      </c>
      <c r="G53" s="30">
        <f t="shared" si="3"/>
        <v>13.375671155062363</v>
      </c>
      <c r="H53" s="30">
        <f t="shared" si="4"/>
        <v>79.961605753980891</v>
      </c>
      <c r="I53" s="30">
        <f t="shared" si="5"/>
        <v>9582.017019322644</v>
      </c>
    </row>
    <row r="54" spans="1:9" ht="14.25" x14ac:dyDescent="0.3">
      <c r="A54" s="13">
        <f t="shared" si="6"/>
        <v>37</v>
      </c>
      <c r="B54" s="14">
        <f t="shared" si="7"/>
        <v>1106</v>
      </c>
      <c r="C54" s="30">
        <f t="shared" si="8"/>
        <v>9582.017019322644</v>
      </c>
      <c r="D54" s="30">
        <f t="shared" si="0"/>
        <v>83.337276909043254</v>
      </c>
      <c r="E54" s="31">
        <f t="shared" si="1"/>
        <v>10</v>
      </c>
      <c r="F54" s="30">
        <f t="shared" si="2"/>
        <v>93.337276909043254</v>
      </c>
      <c r="G54" s="30">
        <f t="shared" si="3"/>
        <v>13.487135081354552</v>
      </c>
      <c r="H54" s="30">
        <f t="shared" si="4"/>
        <v>79.850141827688702</v>
      </c>
      <c r="I54" s="30">
        <f t="shared" si="5"/>
        <v>9568.5298842412903</v>
      </c>
    </row>
    <row r="55" spans="1:9" ht="14.25" x14ac:dyDescent="0.3">
      <c r="A55" s="13">
        <f t="shared" si="6"/>
        <v>38</v>
      </c>
      <c r="B55" s="14">
        <f t="shared" si="7"/>
        <v>1137</v>
      </c>
      <c r="C55" s="30">
        <f t="shared" si="8"/>
        <v>9568.5298842412903</v>
      </c>
      <c r="D55" s="30">
        <f t="shared" si="0"/>
        <v>83.337276909043254</v>
      </c>
      <c r="E55" s="31">
        <f t="shared" si="1"/>
        <v>10</v>
      </c>
      <c r="F55" s="30">
        <f t="shared" si="2"/>
        <v>93.337276909043254</v>
      </c>
      <c r="G55" s="30">
        <f t="shared" si="3"/>
        <v>13.599527873699159</v>
      </c>
      <c r="H55" s="30">
        <f t="shared" si="4"/>
        <v>79.737749035344095</v>
      </c>
      <c r="I55" s="30">
        <f t="shared" si="5"/>
        <v>9554.9303563675912</v>
      </c>
    </row>
    <row r="56" spans="1:9" ht="14.25" x14ac:dyDescent="0.3">
      <c r="A56" s="13">
        <f t="shared" si="6"/>
        <v>39</v>
      </c>
      <c r="B56" s="14">
        <f t="shared" si="7"/>
        <v>1165</v>
      </c>
      <c r="C56" s="30">
        <f t="shared" si="8"/>
        <v>9554.9303563675912</v>
      </c>
      <c r="D56" s="30">
        <f t="shared" si="0"/>
        <v>83.337276909043254</v>
      </c>
      <c r="E56" s="31">
        <f t="shared" si="1"/>
        <v>10</v>
      </c>
      <c r="F56" s="30">
        <f t="shared" si="2"/>
        <v>93.337276909043254</v>
      </c>
      <c r="G56" s="30">
        <f t="shared" si="3"/>
        <v>13.712857272646659</v>
      </c>
      <c r="H56" s="30">
        <f t="shared" si="4"/>
        <v>79.624419636396595</v>
      </c>
      <c r="I56" s="30">
        <f t="shared" si="5"/>
        <v>9541.2174990949443</v>
      </c>
    </row>
    <row r="57" spans="1:9" ht="14.25" x14ac:dyDescent="0.3">
      <c r="A57" s="13">
        <f t="shared" si="6"/>
        <v>40</v>
      </c>
      <c r="B57" s="14">
        <f t="shared" si="7"/>
        <v>1196</v>
      </c>
      <c r="C57" s="30">
        <f t="shared" si="8"/>
        <v>9541.2174990949443</v>
      </c>
      <c r="D57" s="30">
        <f t="shared" si="0"/>
        <v>83.337276909043254</v>
      </c>
      <c r="E57" s="31">
        <f t="shared" si="1"/>
        <v>10</v>
      </c>
      <c r="F57" s="30">
        <f t="shared" si="2"/>
        <v>93.337276909043254</v>
      </c>
      <c r="G57" s="30">
        <f t="shared" si="3"/>
        <v>13.827131083252041</v>
      </c>
      <c r="H57" s="30">
        <f t="shared" si="4"/>
        <v>79.510145825791213</v>
      </c>
      <c r="I57" s="30">
        <f t="shared" si="5"/>
        <v>9527.3903680116928</v>
      </c>
    </row>
    <row r="58" spans="1:9" ht="14.25" x14ac:dyDescent="0.3">
      <c r="A58" s="13">
        <f t="shared" si="6"/>
        <v>41</v>
      </c>
      <c r="B58" s="14">
        <f t="shared" si="7"/>
        <v>1226</v>
      </c>
      <c r="C58" s="30">
        <f t="shared" si="8"/>
        <v>9527.3903680116928</v>
      </c>
      <c r="D58" s="30">
        <f t="shared" si="0"/>
        <v>83.337276909043254</v>
      </c>
      <c r="E58" s="31">
        <f t="shared" si="1"/>
        <v>10</v>
      </c>
      <c r="F58" s="30">
        <f t="shared" si="2"/>
        <v>93.337276909043254</v>
      </c>
      <c r="G58" s="30">
        <f t="shared" si="3"/>
        <v>13.942357175612486</v>
      </c>
      <c r="H58" s="30">
        <f t="shared" si="4"/>
        <v>79.394919733430768</v>
      </c>
      <c r="I58" s="30">
        <f t="shared" si="5"/>
        <v>9513.4480108360804</v>
      </c>
    </row>
    <row r="59" spans="1:9" ht="14.25" x14ac:dyDescent="0.3">
      <c r="A59" s="13">
        <f t="shared" si="6"/>
        <v>42</v>
      </c>
      <c r="B59" s="14">
        <f t="shared" si="7"/>
        <v>1257</v>
      </c>
      <c r="C59" s="30">
        <f t="shared" si="8"/>
        <v>9513.4480108360804</v>
      </c>
      <c r="D59" s="30">
        <f t="shared" si="0"/>
        <v>83.337276909043254</v>
      </c>
      <c r="E59" s="31">
        <f t="shared" si="1"/>
        <v>10</v>
      </c>
      <c r="F59" s="30">
        <f t="shared" si="2"/>
        <v>93.337276909043254</v>
      </c>
      <c r="G59" s="30">
        <f t="shared" si="3"/>
        <v>14.058543485409245</v>
      </c>
      <c r="H59" s="30">
        <f t="shared" si="4"/>
        <v>79.278733423634009</v>
      </c>
      <c r="I59" s="30">
        <f t="shared" si="5"/>
        <v>9499.3894673506711</v>
      </c>
    </row>
    <row r="60" spans="1:9" ht="14.25" x14ac:dyDescent="0.3">
      <c r="A60" s="13">
        <f t="shared" si="6"/>
        <v>43</v>
      </c>
      <c r="B60" s="14">
        <f t="shared" si="7"/>
        <v>1287</v>
      </c>
      <c r="C60" s="30">
        <f t="shared" si="8"/>
        <v>9499.3894673506711</v>
      </c>
      <c r="D60" s="30">
        <f t="shared" si="0"/>
        <v>83.337276909043254</v>
      </c>
      <c r="E60" s="31">
        <f t="shared" si="1"/>
        <v>10</v>
      </c>
      <c r="F60" s="30">
        <f t="shared" si="2"/>
        <v>93.337276909043254</v>
      </c>
      <c r="G60" s="30">
        <f t="shared" si="3"/>
        <v>14.175698014454326</v>
      </c>
      <c r="H60" s="30">
        <f t="shared" si="4"/>
        <v>79.161578894588928</v>
      </c>
      <c r="I60" s="30">
        <f t="shared" si="5"/>
        <v>9485.2137693362165</v>
      </c>
    </row>
    <row r="61" spans="1:9" ht="14.25" x14ac:dyDescent="0.3">
      <c r="A61" s="13">
        <f t="shared" si="6"/>
        <v>44</v>
      </c>
      <c r="B61" s="14">
        <f t="shared" si="7"/>
        <v>1318</v>
      </c>
      <c r="C61" s="30">
        <f t="shared" si="8"/>
        <v>9485.2137693362165</v>
      </c>
      <c r="D61" s="30">
        <f t="shared" si="0"/>
        <v>83.337276909043254</v>
      </c>
      <c r="E61" s="31">
        <f t="shared" si="1"/>
        <v>10</v>
      </c>
      <c r="F61" s="30">
        <f t="shared" si="2"/>
        <v>93.337276909043254</v>
      </c>
      <c r="G61" s="30">
        <f t="shared" si="3"/>
        <v>14.293828831241441</v>
      </c>
      <c r="H61" s="30">
        <f t="shared" si="4"/>
        <v>79.043448077801813</v>
      </c>
      <c r="I61" s="30">
        <f t="shared" si="5"/>
        <v>9470.9199405049749</v>
      </c>
    </row>
    <row r="62" spans="1:9" ht="14.25" x14ac:dyDescent="0.3">
      <c r="A62" s="13">
        <f t="shared" si="6"/>
        <v>45</v>
      </c>
      <c r="B62" s="14">
        <f t="shared" si="7"/>
        <v>1349</v>
      </c>
      <c r="C62" s="30">
        <f t="shared" si="8"/>
        <v>9470.9199405049749</v>
      </c>
      <c r="D62" s="30">
        <f t="shared" si="0"/>
        <v>83.337276909043254</v>
      </c>
      <c r="E62" s="31">
        <f t="shared" si="1"/>
        <v>10</v>
      </c>
      <c r="F62" s="30">
        <f t="shared" si="2"/>
        <v>93.337276909043254</v>
      </c>
      <c r="G62" s="30">
        <f t="shared" si="3"/>
        <v>14.412944071501798</v>
      </c>
      <c r="H62" s="30">
        <f t="shared" si="4"/>
        <v>78.924332837541456</v>
      </c>
      <c r="I62" s="30">
        <f t="shared" si="5"/>
        <v>9456.5069964334725</v>
      </c>
    </row>
    <row r="63" spans="1:9" ht="14.25" x14ac:dyDescent="0.3">
      <c r="A63" s="13">
        <f t="shared" si="6"/>
        <v>46</v>
      </c>
      <c r="B63" s="14">
        <f t="shared" si="7"/>
        <v>1379</v>
      </c>
      <c r="C63" s="30">
        <f t="shared" si="8"/>
        <v>9456.5069964334725</v>
      </c>
      <c r="D63" s="30">
        <f t="shared" si="0"/>
        <v>83.337276909043254</v>
      </c>
      <c r="E63" s="31">
        <f t="shared" si="1"/>
        <v>10</v>
      </c>
      <c r="F63" s="30">
        <f t="shared" si="2"/>
        <v>93.337276909043254</v>
      </c>
      <c r="G63" s="30">
        <f t="shared" si="3"/>
        <v>14.533051938764316</v>
      </c>
      <c r="H63" s="30">
        <f t="shared" si="4"/>
        <v>78.804224970278938</v>
      </c>
      <c r="I63" s="30">
        <f t="shared" si="5"/>
        <v>9441.9739444947081</v>
      </c>
    </row>
    <row r="64" spans="1:9" ht="14.25" x14ac:dyDescent="0.3">
      <c r="A64" s="13">
        <f t="shared" si="6"/>
        <v>47</v>
      </c>
      <c r="B64" s="14">
        <f t="shared" si="7"/>
        <v>1410</v>
      </c>
      <c r="C64" s="30">
        <f t="shared" si="8"/>
        <v>9441.9739444947081</v>
      </c>
      <c r="D64" s="30">
        <f t="shared" si="0"/>
        <v>83.337276909043254</v>
      </c>
      <c r="E64" s="31">
        <f t="shared" si="1"/>
        <v>10</v>
      </c>
      <c r="F64" s="30">
        <f t="shared" si="2"/>
        <v>93.337276909043254</v>
      </c>
      <c r="G64" s="30">
        <f t="shared" si="3"/>
        <v>14.654160704920685</v>
      </c>
      <c r="H64" s="30">
        <f t="shared" si="4"/>
        <v>78.68311620412257</v>
      </c>
      <c r="I64" s="30">
        <f t="shared" si="5"/>
        <v>9427.3197837897878</v>
      </c>
    </row>
    <row r="65" spans="1:9" ht="14.25" x14ac:dyDescent="0.3">
      <c r="A65" s="13">
        <f t="shared" si="6"/>
        <v>48</v>
      </c>
      <c r="B65" s="14">
        <f t="shared" si="7"/>
        <v>1440</v>
      </c>
      <c r="C65" s="30">
        <f t="shared" si="8"/>
        <v>9427.3197837897878</v>
      </c>
      <c r="D65" s="30">
        <f t="shared" si="0"/>
        <v>83.337276909043254</v>
      </c>
      <c r="E65" s="31">
        <f t="shared" si="1"/>
        <v>10</v>
      </c>
      <c r="F65" s="30">
        <f t="shared" si="2"/>
        <v>93.337276909043254</v>
      </c>
      <c r="G65" s="30">
        <f t="shared" si="3"/>
        <v>14.776278710795012</v>
      </c>
      <c r="H65" s="30">
        <f t="shared" si="4"/>
        <v>78.560998198248242</v>
      </c>
      <c r="I65" s="30">
        <f t="shared" si="5"/>
        <v>9412.5435050789929</v>
      </c>
    </row>
    <row r="66" spans="1:9" ht="14.25" x14ac:dyDescent="0.3">
      <c r="A66" s="13">
        <f t="shared" si="6"/>
        <v>49</v>
      </c>
      <c r="B66" s="14">
        <f t="shared" si="7"/>
        <v>1471</v>
      </c>
      <c r="C66" s="30">
        <f t="shared" si="8"/>
        <v>9412.5435050789929</v>
      </c>
      <c r="D66" s="30">
        <f t="shared" si="0"/>
        <v>83.337276909043254</v>
      </c>
      <c r="E66" s="31">
        <f t="shared" si="1"/>
        <v>10</v>
      </c>
      <c r="F66" s="30">
        <f t="shared" si="2"/>
        <v>93.337276909043254</v>
      </c>
      <c r="G66" s="30">
        <f t="shared" si="3"/>
        <v>14.899414366718318</v>
      </c>
      <c r="H66" s="30">
        <f t="shared" si="4"/>
        <v>78.437862542324936</v>
      </c>
      <c r="I66" s="30">
        <f t="shared" si="5"/>
        <v>9397.6440907122742</v>
      </c>
    </row>
    <row r="67" spans="1:9" ht="14.25" x14ac:dyDescent="0.3">
      <c r="A67" s="13">
        <f t="shared" si="6"/>
        <v>50</v>
      </c>
      <c r="B67" s="14">
        <f t="shared" si="7"/>
        <v>1502</v>
      </c>
      <c r="C67" s="30">
        <f t="shared" si="8"/>
        <v>9397.6440907122742</v>
      </c>
      <c r="D67" s="30">
        <f t="shared" si="0"/>
        <v>83.337276909043254</v>
      </c>
      <c r="E67" s="31">
        <f t="shared" si="1"/>
        <v>10</v>
      </c>
      <c r="F67" s="30">
        <f t="shared" si="2"/>
        <v>93.337276909043254</v>
      </c>
      <c r="G67" s="30">
        <f t="shared" si="3"/>
        <v>15.023576153107641</v>
      </c>
      <c r="H67" s="30">
        <f t="shared" si="4"/>
        <v>78.313700755935614</v>
      </c>
      <c r="I67" s="30">
        <f t="shared" si="5"/>
        <v>9382.6205145591666</v>
      </c>
    </row>
    <row r="68" spans="1:9" ht="14.25" x14ac:dyDescent="0.3">
      <c r="A68" s="13">
        <f t="shared" si="6"/>
        <v>51</v>
      </c>
      <c r="B68" s="14">
        <f t="shared" si="7"/>
        <v>1531</v>
      </c>
      <c r="C68" s="30">
        <f t="shared" si="8"/>
        <v>9382.6205145591666</v>
      </c>
      <c r="D68" s="30">
        <f t="shared" si="0"/>
        <v>83.337276909043254</v>
      </c>
      <c r="E68" s="31">
        <f t="shared" si="1"/>
        <v>10</v>
      </c>
      <c r="F68" s="30">
        <f t="shared" si="2"/>
        <v>93.337276909043254</v>
      </c>
      <c r="G68" s="30">
        <f t="shared" si="3"/>
        <v>15.148772621050199</v>
      </c>
      <c r="H68" s="30">
        <f t="shared" si="4"/>
        <v>78.188504287993055</v>
      </c>
      <c r="I68" s="30">
        <f t="shared" si="5"/>
        <v>9367.4717419381159</v>
      </c>
    </row>
    <row r="69" spans="1:9" ht="14.25" x14ac:dyDescent="0.3">
      <c r="A69" s="13">
        <f t="shared" si="6"/>
        <v>52</v>
      </c>
      <c r="B69" s="14">
        <f t="shared" si="7"/>
        <v>1562</v>
      </c>
      <c r="C69" s="30">
        <f t="shared" si="8"/>
        <v>9367.4717419381159</v>
      </c>
      <c r="D69" s="30">
        <f t="shared" si="0"/>
        <v>83.337276909043254</v>
      </c>
      <c r="E69" s="31">
        <f t="shared" si="1"/>
        <v>10</v>
      </c>
      <c r="F69" s="30">
        <f t="shared" si="2"/>
        <v>93.337276909043254</v>
      </c>
      <c r="G69" s="30">
        <f t="shared" si="3"/>
        <v>15.275012392892293</v>
      </c>
      <c r="H69" s="30">
        <f t="shared" si="4"/>
        <v>78.062264516150961</v>
      </c>
      <c r="I69" s="30">
        <f t="shared" si="5"/>
        <v>9352.1967295452232</v>
      </c>
    </row>
    <row r="70" spans="1:9" ht="14.25" x14ac:dyDescent="0.3">
      <c r="A70" s="13">
        <f t="shared" si="6"/>
        <v>53</v>
      </c>
      <c r="B70" s="14">
        <f t="shared" si="7"/>
        <v>1592</v>
      </c>
      <c r="C70" s="30">
        <f t="shared" si="8"/>
        <v>9352.1967295452232</v>
      </c>
      <c r="D70" s="30">
        <f t="shared" si="0"/>
        <v>83.337276909043254</v>
      </c>
      <c r="E70" s="31">
        <f t="shared" si="1"/>
        <v>10</v>
      </c>
      <c r="F70" s="30">
        <f t="shared" si="2"/>
        <v>93.337276909043254</v>
      </c>
      <c r="G70" s="30">
        <f t="shared" si="3"/>
        <v>15.402304162833062</v>
      </c>
      <c r="H70" s="30">
        <f t="shared" si="4"/>
        <v>77.934972746210192</v>
      </c>
      <c r="I70" s="30">
        <f t="shared" si="5"/>
        <v>9336.7944253823898</v>
      </c>
    </row>
    <row r="71" spans="1:9" ht="14.25" x14ac:dyDescent="0.3">
      <c r="A71" s="13">
        <f t="shared" si="6"/>
        <v>54</v>
      </c>
      <c r="B71" s="14">
        <f t="shared" si="7"/>
        <v>1623</v>
      </c>
      <c r="C71" s="30">
        <f t="shared" si="8"/>
        <v>9336.7944253823898</v>
      </c>
      <c r="D71" s="30">
        <f t="shared" si="0"/>
        <v>83.337276909043254</v>
      </c>
      <c r="E71" s="31">
        <f t="shared" si="1"/>
        <v>10</v>
      </c>
      <c r="F71" s="30">
        <f t="shared" si="2"/>
        <v>93.337276909043254</v>
      </c>
      <c r="G71" s="30">
        <f t="shared" si="3"/>
        <v>15.530656697523327</v>
      </c>
      <c r="H71" s="30">
        <f t="shared" si="4"/>
        <v>77.806620211519927</v>
      </c>
      <c r="I71" s="30">
        <f t="shared" si="5"/>
        <v>9321.2637686848666</v>
      </c>
    </row>
    <row r="72" spans="1:9" ht="14.25" x14ac:dyDescent="0.3">
      <c r="A72" s="13">
        <f t="shared" si="6"/>
        <v>55</v>
      </c>
      <c r="B72" s="14">
        <f t="shared" si="7"/>
        <v>1653</v>
      </c>
      <c r="C72" s="30">
        <f t="shared" si="8"/>
        <v>9321.2637686848666</v>
      </c>
      <c r="D72" s="30">
        <f t="shared" si="0"/>
        <v>83.337276909043254</v>
      </c>
      <c r="E72" s="31">
        <f t="shared" si="1"/>
        <v>10</v>
      </c>
      <c r="F72" s="30">
        <f t="shared" si="2"/>
        <v>93.337276909043254</v>
      </c>
      <c r="G72" s="30">
        <f t="shared" si="3"/>
        <v>15.660078836669371</v>
      </c>
      <c r="H72" s="30">
        <f t="shared" si="4"/>
        <v>77.677198072373884</v>
      </c>
      <c r="I72" s="30">
        <f t="shared" si="5"/>
        <v>9305.603689848198</v>
      </c>
    </row>
    <row r="73" spans="1:9" ht="14.25" x14ac:dyDescent="0.3">
      <c r="A73" s="13">
        <f t="shared" si="6"/>
        <v>56</v>
      </c>
      <c r="B73" s="14">
        <f t="shared" si="7"/>
        <v>1684</v>
      </c>
      <c r="C73" s="30">
        <f t="shared" si="8"/>
        <v>9305.603689848198</v>
      </c>
      <c r="D73" s="30">
        <f t="shared" si="0"/>
        <v>83.337276909043254</v>
      </c>
      <c r="E73" s="31">
        <f t="shared" si="1"/>
        <v>10</v>
      </c>
      <c r="F73" s="30">
        <f t="shared" si="2"/>
        <v>93.337276909043254</v>
      </c>
      <c r="G73" s="30">
        <f t="shared" si="3"/>
        <v>15.790579493641602</v>
      </c>
      <c r="H73" s="30">
        <f t="shared" si="4"/>
        <v>77.546697415401653</v>
      </c>
      <c r="I73" s="30">
        <f t="shared" si="5"/>
        <v>9289.8131103545566</v>
      </c>
    </row>
    <row r="74" spans="1:9" ht="14.25" x14ac:dyDescent="0.3">
      <c r="A74" s="13">
        <f t="shared" si="6"/>
        <v>57</v>
      </c>
      <c r="B74" s="14">
        <f t="shared" si="7"/>
        <v>1715</v>
      </c>
      <c r="C74" s="30">
        <f t="shared" si="8"/>
        <v>9289.8131103545566</v>
      </c>
      <c r="D74" s="30">
        <f t="shared" si="0"/>
        <v>83.337276909043254</v>
      </c>
      <c r="E74" s="31">
        <f t="shared" si="1"/>
        <v>10</v>
      </c>
      <c r="F74" s="30">
        <f t="shared" si="2"/>
        <v>93.337276909043254</v>
      </c>
      <c r="G74" s="30">
        <f t="shared" si="3"/>
        <v>15.922167656088604</v>
      </c>
      <c r="H74" s="30">
        <f t="shared" si="4"/>
        <v>77.41510925295465</v>
      </c>
      <c r="I74" s="30">
        <f t="shared" si="5"/>
        <v>9273.8909426984683</v>
      </c>
    </row>
    <row r="75" spans="1:9" ht="14.25" x14ac:dyDescent="0.3">
      <c r="A75" s="13">
        <f t="shared" si="6"/>
        <v>58</v>
      </c>
      <c r="B75" s="14">
        <f t="shared" si="7"/>
        <v>1745</v>
      </c>
      <c r="C75" s="30">
        <f t="shared" si="8"/>
        <v>9273.8909426984683</v>
      </c>
      <c r="D75" s="30">
        <f t="shared" si="0"/>
        <v>83.337276909043254</v>
      </c>
      <c r="E75" s="31">
        <f t="shared" si="1"/>
        <v>10</v>
      </c>
      <c r="F75" s="30">
        <f t="shared" si="2"/>
        <v>93.337276909043254</v>
      </c>
      <c r="G75" s="30">
        <f t="shared" si="3"/>
        <v>16.054852386556021</v>
      </c>
      <c r="H75" s="30">
        <f t="shared" si="4"/>
        <v>77.282424522487233</v>
      </c>
      <c r="I75" s="30">
        <f t="shared" si="5"/>
        <v>9257.8360903119119</v>
      </c>
    </row>
    <row r="76" spans="1:9" ht="14.25" x14ac:dyDescent="0.3">
      <c r="A76" s="13">
        <f t="shared" si="6"/>
        <v>59</v>
      </c>
      <c r="B76" s="14">
        <f t="shared" si="7"/>
        <v>1776</v>
      </c>
      <c r="C76" s="30">
        <f t="shared" si="8"/>
        <v>9257.8360903119119</v>
      </c>
      <c r="D76" s="30">
        <f t="shared" si="0"/>
        <v>83.337276909043254</v>
      </c>
      <c r="E76" s="31">
        <f t="shared" si="1"/>
        <v>10</v>
      </c>
      <c r="F76" s="30">
        <f t="shared" si="2"/>
        <v>93.337276909043254</v>
      </c>
      <c r="G76" s="30">
        <f t="shared" si="3"/>
        <v>16.188642823110655</v>
      </c>
      <c r="H76" s="30">
        <f t="shared" si="4"/>
        <v>77.148634085932599</v>
      </c>
      <c r="I76" s="30">
        <f t="shared" si="5"/>
        <v>9241.6474474888018</v>
      </c>
    </row>
    <row r="77" spans="1:9" ht="14.25" x14ac:dyDescent="0.3">
      <c r="A77" s="13">
        <f t="shared" si="6"/>
        <v>60</v>
      </c>
      <c r="B77" s="14">
        <f t="shared" si="7"/>
        <v>1806</v>
      </c>
      <c r="C77" s="30">
        <f t="shared" si="8"/>
        <v>9241.6474474888018</v>
      </c>
      <c r="D77" s="30">
        <f t="shared" si="0"/>
        <v>83.337276909043254</v>
      </c>
      <c r="E77" s="31">
        <f t="shared" si="1"/>
        <v>10</v>
      </c>
      <c r="F77" s="30">
        <f t="shared" si="2"/>
        <v>93.337276909043254</v>
      </c>
      <c r="G77" s="30">
        <f t="shared" si="3"/>
        <v>16.323548179969904</v>
      </c>
      <c r="H77" s="30">
        <f t="shared" si="4"/>
        <v>77.01372872907335</v>
      </c>
      <c r="I77" s="30">
        <f t="shared" si="5"/>
        <v>9225.3238993088326</v>
      </c>
    </row>
    <row r="78" spans="1:9" x14ac:dyDescent="0.25">
      <c r="A78" s="15">
        <f t="shared" si="6"/>
        <v>61</v>
      </c>
      <c r="B78" s="16">
        <f t="shared" si="7"/>
        <v>1837</v>
      </c>
      <c r="C78" s="32">
        <f t="shared" si="8"/>
        <v>9225.3238993088326</v>
      </c>
      <c r="D78" s="32">
        <f t="shared" si="0"/>
        <v>83.337276909043254</v>
      </c>
      <c r="E78" s="33">
        <f t="shared" si="1"/>
        <v>10</v>
      </c>
      <c r="F78" s="32">
        <f t="shared" si="2"/>
        <v>93.337276909043254</v>
      </c>
      <c r="G78" s="32">
        <f t="shared" si="3"/>
        <v>16.459577748136311</v>
      </c>
      <c r="H78" s="32">
        <f t="shared" si="4"/>
        <v>76.877699160906943</v>
      </c>
      <c r="I78" s="32">
        <f t="shared" si="5"/>
        <v>9208.8643215606971</v>
      </c>
    </row>
    <row r="79" spans="1:9" x14ac:dyDescent="0.25">
      <c r="A79" s="15">
        <f t="shared" si="6"/>
        <v>62</v>
      </c>
      <c r="B79" s="16">
        <f t="shared" si="7"/>
        <v>1868</v>
      </c>
      <c r="C79" s="32">
        <f t="shared" si="8"/>
        <v>9208.8643215606971</v>
      </c>
      <c r="D79" s="32">
        <f t="shared" si="0"/>
        <v>83.337276909043254</v>
      </c>
      <c r="E79" s="33">
        <f t="shared" si="1"/>
        <v>10</v>
      </c>
      <c r="F79" s="32">
        <f t="shared" si="2"/>
        <v>93.337276909043254</v>
      </c>
      <c r="G79" s="32">
        <f t="shared" si="3"/>
        <v>16.596740896037446</v>
      </c>
      <c r="H79" s="32">
        <f t="shared" si="4"/>
        <v>76.740536013005809</v>
      </c>
      <c r="I79" s="32">
        <f t="shared" si="5"/>
        <v>9192.2675806646603</v>
      </c>
    </row>
    <row r="80" spans="1:9" x14ac:dyDescent="0.25">
      <c r="A80" s="15">
        <f t="shared" si="6"/>
        <v>63</v>
      </c>
      <c r="B80" s="16">
        <f t="shared" si="7"/>
        <v>1896</v>
      </c>
      <c r="C80" s="32">
        <f t="shared" si="8"/>
        <v>9192.2675806646603</v>
      </c>
      <c r="D80" s="32">
        <f t="shared" si="0"/>
        <v>83.337276909043254</v>
      </c>
      <c r="E80" s="33">
        <f t="shared" si="1"/>
        <v>10</v>
      </c>
      <c r="F80" s="32">
        <f t="shared" si="2"/>
        <v>93.337276909043254</v>
      </c>
      <c r="G80" s="32">
        <f t="shared" si="3"/>
        <v>16.735047070171078</v>
      </c>
      <c r="H80" s="32">
        <f t="shared" si="4"/>
        <v>76.602229838872177</v>
      </c>
      <c r="I80" s="32">
        <f t="shared" si="5"/>
        <v>9175.532533594489</v>
      </c>
    </row>
    <row r="81" spans="1:9" x14ac:dyDescent="0.25">
      <c r="A81" s="15">
        <f t="shared" si="6"/>
        <v>64</v>
      </c>
      <c r="B81" s="16">
        <f t="shared" si="7"/>
        <v>1927</v>
      </c>
      <c r="C81" s="32">
        <f t="shared" si="8"/>
        <v>9175.532533594489</v>
      </c>
      <c r="D81" s="32">
        <f t="shared" si="0"/>
        <v>83.337276909043254</v>
      </c>
      <c r="E81" s="33">
        <f t="shared" si="1"/>
        <v>10</v>
      </c>
      <c r="F81" s="32">
        <f t="shared" si="2"/>
        <v>93.337276909043254</v>
      </c>
      <c r="G81" s="32">
        <f t="shared" si="3"/>
        <v>16.874505795755837</v>
      </c>
      <c r="H81" s="32">
        <f t="shared" si="4"/>
        <v>76.462771113287417</v>
      </c>
      <c r="I81" s="32">
        <f t="shared" si="5"/>
        <v>9158.6580277987323</v>
      </c>
    </row>
    <row r="82" spans="1:9" x14ac:dyDescent="0.25">
      <c r="A82" s="15">
        <f t="shared" si="6"/>
        <v>65</v>
      </c>
      <c r="B82" s="16">
        <f t="shared" si="7"/>
        <v>1957</v>
      </c>
      <c r="C82" s="32">
        <f t="shared" si="8"/>
        <v>9158.6580277987323</v>
      </c>
      <c r="D82" s="32">
        <f t="shared" ref="D82:D145" si="9">IF(Pay_Num&lt;&gt;"",Scheduled_Monthly_Payment,"")</f>
        <v>83.337276909043254</v>
      </c>
      <c r="E82" s="33">
        <f t="shared" ref="E82:E145" si="10">IF(Pay_Num&lt;&gt;"",Scheduled_Extra_Payments,"")</f>
        <v>10</v>
      </c>
      <c r="F82" s="32">
        <f t="shared" ref="F82:F145" si="11">IF(Pay_Num&lt;&gt;"",Sched_Pay+Extra_Pay,"")</f>
        <v>93.337276909043254</v>
      </c>
      <c r="G82" s="32">
        <f t="shared" ref="G82:G145" si="12">IF(Pay_Num&lt;&gt;"",Total_Pay-Int,"")</f>
        <v>17.015126677387144</v>
      </c>
      <c r="H82" s="32">
        <f t="shared" ref="H82:H145" si="13">IF(Pay_Num&lt;&gt;"",Beg_Bal*Interest_Rate/12,"")</f>
        <v>76.32215023165611</v>
      </c>
      <c r="I82" s="32">
        <f t="shared" ref="I82:I145" si="14">IF(Pay_Num&lt;&gt;"",Beg_Bal-Princ,"")</f>
        <v>9141.6429011213459</v>
      </c>
    </row>
    <row r="83" spans="1:9" x14ac:dyDescent="0.25">
      <c r="A83" s="15">
        <f t="shared" ref="A83:A146" si="15">IF(Values_Entered,A82+1,"")</f>
        <v>66</v>
      </c>
      <c r="B83" s="16">
        <f t="shared" ref="B83:B146" si="16">IF(Pay_Num&lt;&gt;"",DATE(YEAR(B82),MONTH(B82)+1,DAY(B82)),"")</f>
        <v>1988</v>
      </c>
      <c r="C83" s="32">
        <f t="shared" ref="C83:C146" si="17">IF(Pay_Num&lt;&gt;"",I82,"")</f>
        <v>9141.6429011213459</v>
      </c>
      <c r="D83" s="32">
        <f t="shared" si="9"/>
        <v>83.337276909043254</v>
      </c>
      <c r="E83" s="33">
        <f t="shared" si="10"/>
        <v>10</v>
      </c>
      <c r="F83" s="32">
        <f t="shared" si="11"/>
        <v>93.337276909043254</v>
      </c>
      <c r="G83" s="32">
        <f t="shared" si="12"/>
        <v>17.156919399698708</v>
      </c>
      <c r="H83" s="32">
        <f t="shared" si="13"/>
        <v>76.180357509344546</v>
      </c>
      <c r="I83" s="32">
        <f t="shared" si="14"/>
        <v>9124.4859817216475</v>
      </c>
    </row>
    <row r="84" spans="1:9" x14ac:dyDescent="0.25">
      <c r="A84" s="15">
        <f t="shared" si="15"/>
        <v>67</v>
      </c>
      <c r="B84" s="16">
        <f t="shared" si="16"/>
        <v>2018</v>
      </c>
      <c r="C84" s="32">
        <f t="shared" si="17"/>
        <v>9124.4859817216475</v>
      </c>
      <c r="D84" s="32">
        <f t="shared" si="9"/>
        <v>83.337276909043254</v>
      </c>
      <c r="E84" s="33">
        <f t="shared" si="10"/>
        <v>10</v>
      </c>
      <c r="F84" s="32">
        <f t="shared" si="11"/>
        <v>93.337276909043254</v>
      </c>
      <c r="G84" s="32">
        <f t="shared" si="12"/>
        <v>17.299893728029517</v>
      </c>
      <c r="H84" s="32">
        <f t="shared" si="13"/>
        <v>76.037383181013737</v>
      </c>
      <c r="I84" s="32">
        <f t="shared" si="14"/>
        <v>9107.1860879936175</v>
      </c>
    </row>
    <row r="85" spans="1:9" x14ac:dyDescent="0.25">
      <c r="A85" s="15">
        <f t="shared" si="15"/>
        <v>68</v>
      </c>
      <c r="B85" s="16">
        <f t="shared" si="16"/>
        <v>2049</v>
      </c>
      <c r="C85" s="32">
        <f t="shared" si="17"/>
        <v>9107.1860879936175</v>
      </c>
      <c r="D85" s="32">
        <f t="shared" si="9"/>
        <v>83.337276909043254</v>
      </c>
      <c r="E85" s="33">
        <f t="shared" si="10"/>
        <v>10</v>
      </c>
      <c r="F85" s="32">
        <f t="shared" si="11"/>
        <v>93.337276909043254</v>
      </c>
      <c r="G85" s="32">
        <f t="shared" si="12"/>
        <v>17.444059509096434</v>
      </c>
      <c r="H85" s="32">
        <f t="shared" si="13"/>
        <v>75.89321739994682</v>
      </c>
      <c r="I85" s="32">
        <f t="shared" si="14"/>
        <v>9089.7420284845211</v>
      </c>
    </row>
    <row r="86" spans="1:9" x14ac:dyDescent="0.25">
      <c r="A86" s="15">
        <f t="shared" si="15"/>
        <v>69</v>
      </c>
      <c r="B86" s="16">
        <f t="shared" si="16"/>
        <v>2080</v>
      </c>
      <c r="C86" s="32">
        <f t="shared" si="17"/>
        <v>9089.7420284845211</v>
      </c>
      <c r="D86" s="32">
        <f t="shared" si="9"/>
        <v>83.337276909043254</v>
      </c>
      <c r="E86" s="33">
        <f t="shared" si="10"/>
        <v>10</v>
      </c>
      <c r="F86" s="32">
        <f t="shared" si="11"/>
        <v>93.337276909043254</v>
      </c>
      <c r="G86" s="32">
        <f t="shared" si="12"/>
        <v>17.589426671672243</v>
      </c>
      <c r="H86" s="32">
        <f t="shared" si="13"/>
        <v>75.747850237371011</v>
      </c>
      <c r="I86" s="32">
        <f t="shared" si="14"/>
        <v>9072.1526018128498</v>
      </c>
    </row>
    <row r="87" spans="1:9" x14ac:dyDescent="0.25">
      <c r="A87" s="15">
        <f t="shared" si="15"/>
        <v>70</v>
      </c>
      <c r="B87" s="16">
        <f t="shared" si="16"/>
        <v>2110</v>
      </c>
      <c r="C87" s="32">
        <f t="shared" si="17"/>
        <v>9072.1526018128498</v>
      </c>
      <c r="D87" s="32">
        <f t="shared" si="9"/>
        <v>83.337276909043254</v>
      </c>
      <c r="E87" s="33">
        <f t="shared" si="10"/>
        <v>10</v>
      </c>
      <c r="F87" s="32">
        <f t="shared" si="11"/>
        <v>93.337276909043254</v>
      </c>
      <c r="G87" s="32">
        <f t="shared" si="12"/>
        <v>17.736005227269501</v>
      </c>
      <c r="H87" s="32">
        <f t="shared" si="13"/>
        <v>75.601271681773753</v>
      </c>
      <c r="I87" s="32">
        <f t="shared" si="14"/>
        <v>9054.4165965855809</v>
      </c>
    </row>
    <row r="88" spans="1:9" x14ac:dyDescent="0.25">
      <c r="A88" s="15">
        <f t="shared" si="15"/>
        <v>71</v>
      </c>
      <c r="B88" s="16">
        <f t="shared" si="16"/>
        <v>2141</v>
      </c>
      <c r="C88" s="32">
        <f t="shared" si="17"/>
        <v>9054.4165965855809</v>
      </c>
      <c r="D88" s="32">
        <f t="shared" si="9"/>
        <v>83.337276909043254</v>
      </c>
      <c r="E88" s="33">
        <f t="shared" si="10"/>
        <v>10</v>
      </c>
      <c r="F88" s="32">
        <f t="shared" si="11"/>
        <v>93.337276909043254</v>
      </c>
      <c r="G88" s="32">
        <f t="shared" si="12"/>
        <v>17.883805270830081</v>
      </c>
      <c r="H88" s="32">
        <f t="shared" si="13"/>
        <v>75.453471638213173</v>
      </c>
      <c r="I88" s="32">
        <f t="shared" si="14"/>
        <v>9036.5327913147503</v>
      </c>
    </row>
    <row r="89" spans="1:9" x14ac:dyDescent="0.25">
      <c r="A89" s="15">
        <f t="shared" si="15"/>
        <v>72</v>
      </c>
      <c r="B89" s="16">
        <f t="shared" si="16"/>
        <v>2171</v>
      </c>
      <c r="C89" s="32">
        <f t="shared" si="17"/>
        <v>9036.5327913147503</v>
      </c>
      <c r="D89" s="32">
        <f t="shared" si="9"/>
        <v>83.337276909043254</v>
      </c>
      <c r="E89" s="33">
        <f t="shared" si="10"/>
        <v>10</v>
      </c>
      <c r="F89" s="32">
        <f t="shared" si="11"/>
        <v>93.337276909043254</v>
      </c>
      <c r="G89" s="32">
        <f t="shared" si="12"/>
        <v>18.032836981420331</v>
      </c>
      <c r="H89" s="32">
        <f t="shared" si="13"/>
        <v>75.304439927622923</v>
      </c>
      <c r="I89" s="32">
        <f t="shared" si="14"/>
        <v>9018.4999543333306</v>
      </c>
    </row>
    <row r="90" spans="1:9" x14ac:dyDescent="0.25">
      <c r="A90" s="15">
        <f t="shared" si="15"/>
        <v>73</v>
      </c>
      <c r="B90" s="16">
        <f t="shared" si="16"/>
        <v>2202</v>
      </c>
      <c r="C90" s="32">
        <f t="shared" si="17"/>
        <v>9018.4999543333306</v>
      </c>
      <c r="D90" s="32">
        <f t="shared" si="9"/>
        <v>83.337276909043254</v>
      </c>
      <c r="E90" s="33">
        <f t="shared" si="10"/>
        <v>10</v>
      </c>
      <c r="F90" s="32">
        <f t="shared" si="11"/>
        <v>93.337276909043254</v>
      </c>
      <c r="G90" s="32">
        <f t="shared" si="12"/>
        <v>18.183110622932162</v>
      </c>
      <c r="H90" s="32">
        <f t="shared" si="13"/>
        <v>75.154166286111092</v>
      </c>
      <c r="I90" s="32">
        <f t="shared" si="14"/>
        <v>9000.3168437103977</v>
      </c>
    </row>
    <row r="91" spans="1:9" x14ac:dyDescent="0.25">
      <c r="A91" s="15">
        <f t="shared" si="15"/>
        <v>74</v>
      </c>
      <c r="B91" s="16">
        <f t="shared" si="16"/>
        <v>2233</v>
      </c>
      <c r="C91" s="32">
        <f t="shared" si="17"/>
        <v>9000.3168437103977</v>
      </c>
      <c r="D91" s="32">
        <f t="shared" si="9"/>
        <v>83.337276909043254</v>
      </c>
      <c r="E91" s="33">
        <f t="shared" si="10"/>
        <v>10</v>
      </c>
      <c r="F91" s="32">
        <f t="shared" si="11"/>
        <v>93.337276909043254</v>
      </c>
      <c r="G91" s="32">
        <f t="shared" si="12"/>
        <v>18.334636544789944</v>
      </c>
      <c r="H91" s="32">
        <f t="shared" si="13"/>
        <v>75.00264036425331</v>
      </c>
      <c r="I91" s="32">
        <f t="shared" si="14"/>
        <v>8981.9822071656072</v>
      </c>
    </row>
    <row r="92" spans="1:9" x14ac:dyDescent="0.25">
      <c r="A92" s="15">
        <f t="shared" si="15"/>
        <v>75</v>
      </c>
      <c r="B92" s="16">
        <f t="shared" si="16"/>
        <v>2261</v>
      </c>
      <c r="C92" s="32">
        <f t="shared" si="17"/>
        <v>8981.9822071656072</v>
      </c>
      <c r="D92" s="32">
        <f t="shared" si="9"/>
        <v>83.337276909043254</v>
      </c>
      <c r="E92" s="33">
        <f t="shared" si="10"/>
        <v>10</v>
      </c>
      <c r="F92" s="32">
        <f t="shared" si="11"/>
        <v>93.337276909043254</v>
      </c>
      <c r="G92" s="32">
        <f t="shared" si="12"/>
        <v>18.487425182663188</v>
      </c>
      <c r="H92" s="32">
        <f t="shared" si="13"/>
        <v>74.849851726380066</v>
      </c>
      <c r="I92" s="32">
        <f t="shared" si="14"/>
        <v>8963.4947819829431</v>
      </c>
    </row>
    <row r="93" spans="1:9" x14ac:dyDescent="0.25">
      <c r="A93" s="15">
        <f t="shared" si="15"/>
        <v>76</v>
      </c>
      <c r="B93" s="16">
        <f t="shared" si="16"/>
        <v>2292</v>
      </c>
      <c r="C93" s="32">
        <f t="shared" si="17"/>
        <v>8963.4947819829431</v>
      </c>
      <c r="D93" s="32">
        <f t="shared" si="9"/>
        <v>83.337276909043254</v>
      </c>
      <c r="E93" s="33">
        <f t="shared" si="10"/>
        <v>10</v>
      </c>
      <c r="F93" s="32">
        <f t="shared" si="11"/>
        <v>93.337276909043254</v>
      </c>
      <c r="G93" s="32">
        <f t="shared" si="12"/>
        <v>18.641487059185394</v>
      </c>
      <c r="H93" s="32">
        <f t="shared" si="13"/>
        <v>74.69578984985786</v>
      </c>
      <c r="I93" s="32">
        <f t="shared" si="14"/>
        <v>8944.8532949237579</v>
      </c>
    </row>
    <row r="94" spans="1:9" x14ac:dyDescent="0.25">
      <c r="A94" s="15">
        <f t="shared" si="15"/>
        <v>77</v>
      </c>
      <c r="B94" s="16">
        <f t="shared" si="16"/>
        <v>2322</v>
      </c>
      <c r="C94" s="32">
        <f t="shared" si="17"/>
        <v>8944.8532949237579</v>
      </c>
      <c r="D94" s="32">
        <f t="shared" si="9"/>
        <v>83.337276909043254</v>
      </c>
      <c r="E94" s="33">
        <f t="shared" si="10"/>
        <v>10</v>
      </c>
      <c r="F94" s="32">
        <f t="shared" si="11"/>
        <v>93.337276909043254</v>
      </c>
      <c r="G94" s="32">
        <f t="shared" si="12"/>
        <v>18.7968327846786</v>
      </c>
      <c r="H94" s="32">
        <f t="shared" si="13"/>
        <v>74.540444124364654</v>
      </c>
      <c r="I94" s="32">
        <f t="shared" si="14"/>
        <v>8926.0564621390786</v>
      </c>
    </row>
    <row r="95" spans="1:9" x14ac:dyDescent="0.25">
      <c r="A95" s="15">
        <f t="shared" si="15"/>
        <v>78</v>
      </c>
      <c r="B95" s="16">
        <f t="shared" si="16"/>
        <v>2353</v>
      </c>
      <c r="C95" s="32">
        <f t="shared" si="17"/>
        <v>8926.0564621390786</v>
      </c>
      <c r="D95" s="32">
        <f t="shared" si="9"/>
        <v>83.337276909043254</v>
      </c>
      <c r="E95" s="33">
        <f t="shared" si="10"/>
        <v>10</v>
      </c>
      <c r="F95" s="32">
        <f t="shared" si="11"/>
        <v>93.337276909043254</v>
      </c>
      <c r="G95" s="32">
        <f t="shared" si="12"/>
        <v>18.953473057884267</v>
      </c>
      <c r="H95" s="32">
        <f t="shared" si="13"/>
        <v>74.383803851158987</v>
      </c>
      <c r="I95" s="32">
        <f t="shared" si="14"/>
        <v>8907.1029890811951</v>
      </c>
    </row>
    <row r="96" spans="1:9" x14ac:dyDescent="0.25">
      <c r="A96" s="15">
        <f t="shared" si="15"/>
        <v>79</v>
      </c>
      <c r="B96" s="16">
        <f t="shared" si="16"/>
        <v>2383</v>
      </c>
      <c r="C96" s="32">
        <f t="shared" si="17"/>
        <v>8907.1029890811951</v>
      </c>
      <c r="D96" s="32">
        <f t="shared" si="9"/>
        <v>83.337276909043254</v>
      </c>
      <c r="E96" s="33">
        <f t="shared" si="10"/>
        <v>10</v>
      </c>
      <c r="F96" s="32">
        <f t="shared" si="11"/>
        <v>93.337276909043254</v>
      </c>
      <c r="G96" s="32">
        <f t="shared" si="12"/>
        <v>19.111418666699961</v>
      </c>
      <c r="H96" s="32">
        <f t="shared" si="13"/>
        <v>74.225858242343293</v>
      </c>
      <c r="I96" s="32">
        <f t="shared" si="14"/>
        <v>8887.9915704144951</v>
      </c>
    </row>
    <row r="97" spans="1:9" x14ac:dyDescent="0.25">
      <c r="A97" s="15">
        <f t="shared" si="15"/>
        <v>80</v>
      </c>
      <c r="B97" s="16">
        <f t="shared" si="16"/>
        <v>2414</v>
      </c>
      <c r="C97" s="32">
        <f t="shared" si="17"/>
        <v>8887.9915704144951</v>
      </c>
      <c r="D97" s="32">
        <f t="shared" si="9"/>
        <v>83.337276909043254</v>
      </c>
      <c r="E97" s="33">
        <f t="shared" si="10"/>
        <v>10</v>
      </c>
      <c r="F97" s="32">
        <f t="shared" si="11"/>
        <v>93.337276909043254</v>
      </c>
      <c r="G97" s="32">
        <f t="shared" si="12"/>
        <v>19.270680488922451</v>
      </c>
      <c r="H97" s="32">
        <f t="shared" si="13"/>
        <v>74.066596420120803</v>
      </c>
      <c r="I97" s="32">
        <f t="shared" si="14"/>
        <v>8868.7208899255729</v>
      </c>
    </row>
    <row r="98" spans="1:9" x14ac:dyDescent="0.25">
      <c r="A98" s="15">
        <f t="shared" si="15"/>
        <v>81</v>
      </c>
      <c r="B98" s="16">
        <f t="shared" si="16"/>
        <v>2445</v>
      </c>
      <c r="C98" s="32">
        <f t="shared" si="17"/>
        <v>8868.7208899255729</v>
      </c>
      <c r="D98" s="32">
        <f t="shared" si="9"/>
        <v>83.337276909043254</v>
      </c>
      <c r="E98" s="33">
        <f t="shared" si="10"/>
        <v>10</v>
      </c>
      <c r="F98" s="32">
        <f t="shared" si="11"/>
        <v>93.337276909043254</v>
      </c>
      <c r="G98" s="32">
        <f t="shared" si="12"/>
        <v>19.431269492996805</v>
      </c>
      <c r="H98" s="32">
        <f t="shared" si="13"/>
        <v>73.90600741604645</v>
      </c>
      <c r="I98" s="32">
        <f t="shared" si="14"/>
        <v>8849.2896204325752</v>
      </c>
    </row>
    <row r="99" spans="1:9" x14ac:dyDescent="0.25">
      <c r="A99" s="15">
        <f t="shared" si="15"/>
        <v>82</v>
      </c>
      <c r="B99" s="16">
        <f t="shared" si="16"/>
        <v>2475</v>
      </c>
      <c r="C99" s="32">
        <f t="shared" si="17"/>
        <v>8849.2896204325752</v>
      </c>
      <c r="D99" s="32">
        <f t="shared" si="9"/>
        <v>83.337276909043254</v>
      </c>
      <c r="E99" s="33">
        <f t="shared" si="10"/>
        <v>10</v>
      </c>
      <c r="F99" s="32">
        <f t="shared" si="11"/>
        <v>93.337276909043254</v>
      </c>
      <c r="G99" s="32">
        <f t="shared" si="12"/>
        <v>19.593196738771795</v>
      </c>
      <c r="H99" s="32">
        <f t="shared" si="13"/>
        <v>73.744080170271459</v>
      </c>
      <c r="I99" s="32">
        <f t="shared" si="14"/>
        <v>8829.6964236938038</v>
      </c>
    </row>
    <row r="100" spans="1:9" x14ac:dyDescent="0.25">
      <c r="A100" s="15">
        <f t="shared" si="15"/>
        <v>83</v>
      </c>
      <c r="B100" s="16">
        <f t="shared" si="16"/>
        <v>2506</v>
      </c>
      <c r="C100" s="32">
        <f t="shared" si="17"/>
        <v>8829.6964236938038</v>
      </c>
      <c r="D100" s="32">
        <f t="shared" si="9"/>
        <v>83.337276909043254</v>
      </c>
      <c r="E100" s="33">
        <f t="shared" si="10"/>
        <v>10</v>
      </c>
      <c r="F100" s="32">
        <f t="shared" si="11"/>
        <v>93.337276909043254</v>
      </c>
      <c r="G100" s="32">
        <f t="shared" si="12"/>
        <v>19.75647337826156</v>
      </c>
      <c r="H100" s="32">
        <f t="shared" si="13"/>
        <v>73.580803530781694</v>
      </c>
      <c r="I100" s="32">
        <f t="shared" si="14"/>
        <v>8809.9399503155419</v>
      </c>
    </row>
    <row r="101" spans="1:9" x14ac:dyDescent="0.25">
      <c r="A101" s="15">
        <f t="shared" si="15"/>
        <v>84</v>
      </c>
      <c r="B101" s="16">
        <f t="shared" si="16"/>
        <v>2536</v>
      </c>
      <c r="C101" s="32">
        <f t="shared" si="17"/>
        <v>8809.9399503155419</v>
      </c>
      <c r="D101" s="32">
        <f t="shared" si="9"/>
        <v>83.337276909043254</v>
      </c>
      <c r="E101" s="33">
        <f t="shared" si="10"/>
        <v>10</v>
      </c>
      <c r="F101" s="32">
        <f t="shared" si="11"/>
        <v>93.337276909043254</v>
      </c>
      <c r="G101" s="32">
        <f t="shared" si="12"/>
        <v>19.921110656413731</v>
      </c>
      <c r="H101" s="32">
        <f t="shared" si="13"/>
        <v>73.416166252629523</v>
      </c>
      <c r="I101" s="32">
        <f t="shared" si="14"/>
        <v>8790.0188396591275</v>
      </c>
    </row>
    <row r="102" spans="1:9" x14ac:dyDescent="0.25">
      <c r="A102" s="15">
        <f t="shared" si="15"/>
        <v>85</v>
      </c>
      <c r="B102" s="16">
        <f t="shared" si="16"/>
        <v>2567</v>
      </c>
      <c r="C102" s="32">
        <f t="shared" si="17"/>
        <v>8790.0188396591275</v>
      </c>
      <c r="D102" s="32">
        <f t="shared" si="9"/>
        <v>83.337276909043254</v>
      </c>
      <c r="E102" s="33">
        <f t="shared" si="10"/>
        <v>10</v>
      </c>
      <c r="F102" s="32">
        <f t="shared" si="11"/>
        <v>93.337276909043254</v>
      </c>
      <c r="G102" s="32">
        <f t="shared" si="12"/>
        <v>20.087119911883846</v>
      </c>
      <c r="H102" s="32">
        <f t="shared" si="13"/>
        <v>73.250156997159408</v>
      </c>
      <c r="I102" s="32">
        <f t="shared" si="14"/>
        <v>8769.9317197472428</v>
      </c>
    </row>
    <row r="103" spans="1:9" x14ac:dyDescent="0.25">
      <c r="A103" s="15">
        <f t="shared" si="15"/>
        <v>86</v>
      </c>
      <c r="B103" s="16">
        <f t="shared" si="16"/>
        <v>2598</v>
      </c>
      <c r="C103" s="32">
        <f t="shared" si="17"/>
        <v>8769.9317197472428</v>
      </c>
      <c r="D103" s="32">
        <f t="shared" si="9"/>
        <v>83.337276909043254</v>
      </c>
      <c r="E103" s="33">
        <f t="shared" si="10"/>
        <v>10</v>
      </c>
      <c r="F103" s="32">
        <f t="shared" si="11"/>
        <v>93.337276909043254</v>
      </c>
      <c r="G103" s="32">
        <f t="shared" si="12"/>
        <v>20.254512577816229</v>
      </c>
      <c r="H103" s="32">
        <f t="shared" si="13"/>
        <v>73.082764331227025</v>
      </c>
      <c r="I103" s="32">
        <f t="shared" si="14"/>
        <v>8749.6772071694268</v>
      </c>
    </row>
    <row r="104" spans="1:9" x14ac:dyDescent="0.25">
      <c r="A104" s="15">
        <f t="shared" si="15"/>
        <v>87</v>
      </c>
      <c r="B104" s="16">
        <f t="shared" si="16"/>
        <v>2626</v>
      </c>
      <c r="C104" s="32">
        <f t="shared" si="17"/>
        <v>8749.6772071694268</v>
      </c>
      <c r="D104" s="32">
        <f t="shared" si="9"/>
        <v>83.337276909043254</v>
      </c>
      <c r="E104" s="33">
        <f t="shared" si="10"/>
        <v>10</v>
      </c>
      <c r="F104" s="32">
        <f t="shared" si="11"/>
        <v>93.337276909043254</v>
      </c>
      <c r="G104" s="32">
        <f t="shared" si="12"/>
        <v>20.423300182631365</v>
      </c>
      <c r="H104" s="32">
        <f t="shared" si="13"/>
        <v>72.913976726411889</v>
      </c>
      <c r="I104" s="32">
        <f t="shared" si="14"/>
        <v>8729.2539069867962</v>
      </c>
    </row>
    <row r="105" spans="1:9" x14ac:dyDescent="0.25">
      <c r="A105" s="15">
        <f t="shared" si="15"/>
        <v>88</v>
      </c>
      <c r="B105" s="16">
        <f t="shared" si="16"/>
        <v>2657</v>
      </c>
      <c r="C105" s="32">
        <f t="shared" si="17"/>
        <v>8729.2539069867962</v>
      </c>
      <c r="D105" s="32">
        <f t="shared" si="9"/>
        <v>83.337276909043254</v>
      </c>
      <c r="E105" s="33">
        <f t="shared" si="10"/>
        <v>10</v>
      </c>
      <c r="F105" s="32">
        <f t="shared" si="11"/>
        <v>93.337276909043254</v>
      </c>
      <c r="G105" s="32">
        <f t="shared" si="12"/>
        <v>20.593494350819952</v>
      </c>
      <c r="H105" s="32">
        <f t="shared" si="13"/>
        <v>72.743782558223302</v>
      </c>
      <c r="I105" s="32">
        <f t="shared" si="14"/>
        <v>8708.6604126359762</v>
      </c>
    </row>
    <row r="106" spans="1:9" x14ac:dyDescent="0.25">
      <c r="A106" s="15">
        <f t="shared" si="15"/>
        <v>89</v>
      </c>
      <c r="B106" s="16">
        <f t="shared" si="16"/>
        <v>2687</v>
      </c>
      <c r="C106" s="32">
        <f t="shared" si="17"/>
        <v>8708.6604126359762</v>
      </c>
      <c r="D106" s="32">
        <f t="shared" si="9"/>
        <v>83.337276909043254</v>
      </c>
      <c r="E106" s="33">
        <f t="shared" si="10"/>
        <v>10</v>
      </c>
      <c r="F106" s="32">
        <f t="shared" si="11"/>
        <v>93.337276909043254</v>
      </c>
      <c r="G106" s="32">
        <f t="shared" si="12"/>
        <v>20.76510680374345</v>
      </c>
      <c r="H106" s="32">
        <f t="shared" si="13"/>
        <v>72.572170105299804</v>
      </c>
      <c r="I106" s="32">
        <f t="shared" si="14"/>
        <v>8687.8953058322331</v>
      </c>
    </row>
    <row r="107" spans="1:9" x14ac:dyDescent="0.25">
      <c r="A107" s="15">
        <f t="shared" si="15"/>
        <v>90</v>
      </c>
      <c r="B107" s="16">
        <f t="shared" si="16"/>
        <v>2718</v>
      </c>
      <c r="C107" s="32">
        <f t="shared" si="17"/>
        <v>8687.8953058322331</v>
      </c>
      <c r="D107" s="32">
        <f t="shared" si="9"/>
        <v>83.337276909043254</v>
      </c>
      <c r="E107" s="33">
        <f t="shared" si="10"/>
        <v>10</v>
      </c>
      <c r="F107" s="32">
        <f t="shared" si="11"/>
        <v>93.337276909043254</v>
      </c>
      <c r="G107" s="32">
        <f t="shared" si="12"/>
        <v>20.938149360441301</v>
      </c>
      <c r="H107" s="32">
        <f t="shared" si="13"/>
        <v>72.399127548601953</v>
      </c>
      <c r="I107" s="32">
        <f t="shared" si="14"/>
        <v>8666.9571564717917</v>
      </c>
    </row>
    <row r="108" spans="1:9" x14ac:dyDescent="0.25">
      <c r="A108" s="15">
        <f t="shared" si="15"/>
        <v>91</v>
      </c>
      <c r="B108" s="16">
        <f t="shared" si="16"/>
        <v>2748</v>
      </c>
      <c r="C108" s="32">
        <f t="shared" si="17"/>
        <v>8666.9571564717917</v>
      </c>
      <c r="D108" s="32">
        <f t="shared" si="9"/>
        <v>83.337276909043254</v>
      </c>
      <c r="E108" s="33">
        <f t="shared" si="10"/>
        <v>10</v>
      </c>
      <c r="F108" s="32">
        <f t="shared" si="11"/>
        <v>93.337276909043254</v>
      </c>
      <c r="G108" s="32">
        <f t="shared" si="12"/>
        <v>21.112633938444986</v>
      </c>
      <c r="H108" s="32">
        <f t="shared" si="13"/>
        <v>72.224642970598268</v>
      </c>
      <c r="I108" s="32">
        <f t="shared" si="14"/>
        <v>8645.8445225333471</v>
      </c>
    </row>
    <row r="109" spans="1:9" x14ac:dyDescent="0.25">
      <c r="A109" s="15">
        <f t="shared" si="15"/>
        <v>92</v>
      </c>
      <c r="B109" s="16">
        <f t="shared" si="16"/>
        <v>2779</v>
      </c>
      <c r="C109" s="32">
        <f t="shared" si="17"/>
        <v>8645.8445225333471</v>
      </c>
      <c r="D109" s="32">
        <f t="shared" si="9"/>
        <v>83.337276909043254</v>
      </c>
      <c r="E109" s="33">
        <f t="shared" si="10"/>
        <v>10</v>
      </c>
      <c r="F109" s="32">
        <f t="shared" si="11"/>
        <v>93.337276909043254</v>
      </c>
      <c r="G109" s="32">
        <f t="shared" si="12"/>
        <v>21.288572554598687</v>
      </c>
      <c r="H109" s="32">
        <f t="shared" si="13"/>
        <v>72.048704354444567</v>
      </c>
      <c r="I109" s="32">
        <f t="shared" si="14"/>
        <v>8624.5559499787487</v>
      </c>
    </row>
    <row r="110" spans="1:9" x14ac:dyDescent="0.25">
      <c r="A110" s="15">
        <f t="shared" si="15"/>
        <v>93</v>
      </c>
      <c r="B110" s="16">
        <f t="shared" si="16"/>
        <v>2810</v>
      </c>
      <c r="C110" s="32">
        <f t="shared" si="17"/>
        <v>8624.5559499787487</v>
      </c>
      <c r="D110" s="32">
        <f t="shared" si="9"/>
        <v>83.337276909043254</v>
      </c>
      <c r="E110" s="33">
        <f t="shared" si="10"/>
        <v>10</v>
      </c>
      <c r="F110" s="32">
        <f t="shared" si="11"/>
        <v>93.337276909043254</v>
      </c>
      <c r="G110" s="32">
        <f t="shared" si="12"/>
        <v>21.46597732588701</v>
      </c>
      <c r="H110" s="32">
        <f t="shared" si="13"/>
        <v>71.871299583156244</v>
      </c>
      <c r="I110" s="32">
        <f t="shared" si="14"/>
        <v>8603.0899726528623</v>
      </c>
    </row>
    <row r="111" spans="1:9" x14ac:dyDescent="0.25">
      <c r="A111" s="15">
        <f t="shared" si="15"/>
        <v>94</v>
      </c>
      <c r="B111" s="16">
        <f t="shared" si="16"/>
        <v>2840</v>
      </c>
      <c r="C111" s="32">
        <f t="shared" si="17"/>
        <v>8603.0899726528623</v>
      </c>
      <c r="D111" s="32">
        <f t="shared" si="9"/>
        <v>83.337276909043254</v>
      </c>
      <c r="E111" s="33">
        <f t="shared" si="10"/>
        <v>10</v>
      </c>
      <c r="F111" s="32">
        <f t="shared" si="11"/>
        <v>93.337276909043254</v>
      </c>
      <c r="G111" s="32">
        <f t="shared" si="12"/>
        <v>21.644860470269393</v>
      </c>
      <c r="H111" s="32">
        <f t="shared" si="13"/>
        <v>71.692416438773861</v>
      </c>
      <c r="I111" s="32">
        <f t="shared" si="14"/>
        <v>8581.4451121825932</v>
      </c>
    </row>
    <row r="112" spans="1:9" x14ac:dyDescent="0.25">
      <c r="A112" s="15">
        <f t="shared" si="15"/>
        <v>95</v>
      </c>
      <c r="B112" s="16">
        <f t="shared" si="16"/>
        <v>2871</v>
      </c>
      <c r="C112" s="32">
        <f t="shared" si="17"/>
        <v>8581.4451121825932</v>
      </c>
      <c r="D112" s="32">
        <f t="shared" si="9"/>
        <v>83.337276909043254</v>
      </c>
      <c r="E112" s="33">
        <f t="shared" si="10"/>
        <v>10</v>
      </c>
      <c r="F112" s="32">
        <f t="shared" si="11"/>
        <v>93.337276909043254</v>
      </c>
      <c r="G112" s="32">
        <f t="shared" si="12"/>
        <v>21.82523430752164</v>
      </c>
      <c r="H112" s="32">
        <f t="shared" si="13"/>
        <v>71.512042601521614</v>
      </c>
      <c r="I112" s="32">
        <f t="shared" si="14"/>
        <v>8559.6198778750713</v>
      </c>
    </row>
    <row r="113" spans="1:9" x14ac:dyDescent="0.25">
      <c r="A113" s="15">
        <f t="shared" si="15"/>
        <v>96</v>
      </c>
      <c r="B113" s="16">
        <f t="shared" si="16"/>
        <v>2901</v>
      </c>
      <c r="C113" s="32">
        <f t="shared" si="17"/>
        <v>8559.6198778750713</v>
      </c>
      <c r="D113" s="32">
        <f t="shared" si="9"/>
        <v>83.337276909043254</v>
      </c>
      <c r="E113" s="33">
        <f t="shared" si="10"/>
        <v>10</v>
      </c>
      <c r="F113" s="32">
        <f t="shared" si="11"/>
        <v>93.337276909043254</v>
      </c>
      <c r="G113" s="32">
        <f t="shared" si="12"/>
        <v>22.007111260084329</v>
      </c>
      <c r="H113" s="32">
        <f t="shared" si="13"/>
        <v>71.330165648958925</v>
      </c>
      <c r="I113" s="32">
        <f t="shared" si="14"/>
        <v>8537.6127666149878</v>
      </c>
    </row>
    <row r="114" spans="1:9" x14ac:dyDescent="0.25">
      <c r="A114" s="15">
        <f t="shared" si="15"/>
        <v>97</v>
      </c>
      <c r="B114" s="16">
        <f t="shared" si="16"/>
        <v>2932</v>
      </c>
      <c r="C114" s="32">
        <f t="shared" si="17"/>
        <v>8537.6127666149878</v>
      </c>
      <c r="D114" s="32">
        <f t="shared" si="9"/>
        <v>83.337276909043254</v>
      </c>
      <c r="E114" s="33">
        <f t="shared" si="10"/>
        <v>10</v>
      </c>
      <c r="F114" s="32">
        <f t="shared" si="11"/>
        <v>93.337276909043254</v>
      </c>
      <c r="G114" s="32">
        <f t="shared" si="12"/>
        <v>22.190503853918344</v>
      </c>
      <c r="H114" s="32">
        <f t="shared" si="13"/>
        <v>71.14677305512491</v>
      </c>
      <c r="I114" s="32">
        <f t="shared" si="14"/>
        <v>8515.4222627610689</v>
      </c>
    </row>
    <row r="115" spans="1:9" x14ac:dyDescent="0.25">
      <c r="A115" s="15">
        <f t="shared" si="15"/>
        <v>98</v>
      </c>
      <c r="B115" s="16">
        <f t="shared" si="16"/>
        <v>2963</v>
      </c>
      <c r="C115" s="32">
        <f t="shared" si="17"/>
        <v>8515.4222627610689</v>
      </c>
      <c r="D115" s="32">
        <f t="shared" si="9"/>
        <v>83.337276909043254</v>
      </c>
      <c r="E115" s="33">
        <f t="shared" si="10"/>
        <v>10</v>
      </c>
      <c r="F115" s="32">
        <f t="shared" si="11"/>
        <v>93.337276909043254</v>
      </c>
      <c r="G115" s="32">
        <f t="shared" si="12"/>
        <v>22.375424719367672</v>
      </c>
      <c r="H115" s="32">
        <f t="shared" si="13"/>
        <v>70.961852189675582</v>
      </c>
      <c r="I115" s="32">
        <f t="shared" si="14"/>
        <v>8493.0468380417005</v>
      </c>
    </row>
    <row r="116" spans="1:9" x14ac:dyDescent="0.25">
      <c r="A116" s="15">
        <f t="shared" si="15"/>
        <v>99</v>
      </c>
      <c r="B116" s="16">
        <f t="shared" si="16"/>
        <v>2992</v>
      </c>
      <c r="C116" s="32">
        <f t="shared" si="17"/>
        <v>8493.0468380417005</v>
      </c>
      <c r="D116" s="32">
        <f t="shared" si="9"/>
        <v>83.337276909043254</v>
      </c>
      <c r="E116" s="33">
        <f t="shared" si="10"/>
        <v>10</v>
      </c>
      <c r="F116" s="32">
        <f t="shared" si="11"/>
        <v>93.337276909043254</v>
      </c>
      <c r="G116" s="32">
        <f t="shared" si="12"/>
        <v>22.561886592029083</v>
      </c>
      <c r="H116" s="32">
        <f t="shared" si="13"/>
        <v>70.775390317014171</v>
      </c>
      <c r="I116" s="32">
        <f t="shared" si="14"/>
        <v>8470.4849514496709</v>
      </c>
    </row>
    <row r="117" spans="1:9" x14ac:dyDescent="0.25">
      <c r="A117" s="15">
        <f t="shared" si="15"/>
        <v>100</v>
      </c>
      <c r="B117" s="16">
        <f t="shared" si="16"/>
        <v>3023</v>
      </c>
      <c r="C117" s="32">
        <f t="shared" si="17"/>
        <v>8470.4849514496709</v>
      </c>
      <c r="D117" s="32">
        <f t="shared" si="9"/>
        <v>83.337276909043254</v>
      </c>
      <c r="E117" s="33">
        <f t="shared" si="10"/>
        <v>10</v>
      </c>
      <c r="F117" s="32">
        <f t="shared" si="11"/>
        <v>93.337276909043254</v>
      </c>
      <c r="G117" s="32">
        <f t="shared" si="12"/>
        <v>22.749902313629335</v>
      </c>
      <c r="H117" s="32">
        <f t="shared" si="13"/>
        <v>70.58737459541392</v>
      </c>
      <c r="I117" s="32">
        <f t="shared" si="14"/>
        <v>8447.7350491360412</v>
      </c>
    </row>
    <row r="118" spans="1:9" x14ac:dyDescent="0.25">
      <c r="A118" s="15">
        <f t="shared" si="15"/>
        <v>101</v>
      </c>
      <c r="B118" s="16">
        <f t="shared" si="16"/>
        <v>3053</v>
      </c>
      <c r="C118" s="32">
        <f t="shared" si="17"/>
        <v>8447.7350491360412</v>
      </c>
      <c r="D118" s="32">
        <f t="shared" si="9"/>
        <v>83.337276909043254</v>
      </c>
      <c r="E118" s="33">
        <f t="shared" si="10"/>
        <v>10</v>
      </c>
      <c r="F118" s="32">
        <f t="shared" si="11"/>
        <v>93.337276909043254</v>
      </c>
      <c r="G118" s="32">
        <f t="shared" si="12"/>
        <v>22.939484832909571</v>
      </c>
      <c r="H118" s="32">
        <f t="shared" si="13"/>
        <v>70.397792076133683</v>
      </c>
      <c r="I118" s="32">
        <f t="shared" si="14"/>
        <v>8424.795564303131</v>
      </c>
    </row>
    <row r="119" spans="1:9" x14ac:dyDescent="0.25">
      <c r="A119" s="15">
        <f t="shared" si="15"/>
        <v>102</v>
      </c>
      <c r="B119" s="16">
        <f t="shared" si="16"/>
        <v>3084</v>
      </c>
      <c r="C119" s="32">
        <f t="shared" si="17"/>
        <v>8424.795564303131</v>
      </c>
      <c r="D119" s="32">
        <f t="shared" si="9"/>
        <v>83.337276909043254</v>
      </c>
      <c r="E119" s="33">
        <f t="shared" si="10"/>
        <v>10</v>
      </c>
      <c r="F119" s="32">
        <f t="shared" si="11"/>
        <v>93.337276909043254</v>
      </c>
      <c r="G119" s="32">
        <f t="shared" si="12"/>
        <v>23.130647206517168</v>
      </c>
      <c r="H119" s="32">
        <f t="shared" si="13"/>
        <v>70.206629702526087</v>
      </c>
      <c r="I119" s="32">
        <f t="shared" si="14"/>
        <v>8401.6649170966139</v>
      </c>
    </row>
    <row r="120" spans="1:9" x14ac:dyDescent="0.25">
      <c r="A120" s="15">
        <f t="shared" si="15"/>
        <v>103</v>
      </c>
      <c r="B120" s="16">
        <f t="shared" si="16"/>
        <v>3114</v>
      </c>
      <c r="C120" s="32">
        <f t="shared" si="17"/>
        <v>8401.6649170966139</v>
      </c>
      <c r="D120" s="32">
        <f t="shared" si="9"/>
        <v>83.337276909043254</v>
      </c>
      <c r="E120" s="33">
        <f t="shared" si="10"/>
        <v>10</v>
      </c>
      <c r="F120" s="32">
        <f t="shared" si="11"/>
        <v>93.337276909043254</v>
      </c>
      <c r="G120" s="32">
        <f t="shared" si="12"/>
        <v>23.32340259990481</v>
      </c>
      <c r="H120" s="32">
        <f t="shared" si="13"/>
        <v>70.013874309138444</v>
      </c>
      <c r="I120" s="32">
        <f t="shared" si="14"/>
        <v>8378.3415144967094</v>
      </c>
    </row>
    <row r="121" spans="1:9" x14ac:dyDescent="0.25">
      <c r="A121" s="15">
        <f t="shared" si="15"/>
        <v>104</v>
      </c>
      <c r="B121" s="16">
        <f t="shared" si="16"/>
        <v>3145</v>
      </c>
      <c r="C121" s="32">
        <f t="shared" si="17"/>
        <v>8378.3415144967094</v>
      </c>
      <c r="D121" s="32">
        <f t="shared" si="9"/>
        <v>83.337276909043254</v>
      </c>
      <c r="E121" s="33">
        <f t="shared" si="10"/>
        <v>10</v>
      </c>
      <c r="F121" s="32">
        <f t="shared" si="11"/>
        <v>93.337276909043254</v>
      </c>
      <c r="G121" s="32">
        <f t="shared" si="12"/>
        <v>23.517764288237331</v>
      </c>
      <c r="H121" s="32">
        <f t="shared" si="13"/>
        <v>69.819512620805924</v>
      </c>
      <c r="I121" s="32">
        <f t="shared" si="14"/>
        <v>8354.8237502084721</v>
      </c>
    </row>
    <row r="122" spans="1:9" x14ac:dyDescent="0.25">
      <c r="A122" s="15">
        <f t="shared" si="15"/>
        <v>105</v>
      </c>
      <c r="B122" s="16">
        <f t="shared" si="16"/>
        <v>3176</v>
      </c>
      <c r="C122" s="32">
        <f t="shared" si="17"/>
        <v>8354.8237502084721</v>
      </c>
      <c r="D122" s="32">
        <f t="shared" si="9"/>
        <v>83.337276909043254</v>
      </c>
      <c r="E122" s="33">
        <f t="shared" si="10"/>
        <v>10</v>
      </c>
      <c r="F122" s="32">
        <f t="shared" si="11"/>
        <v>93.337276909043254</v>
      </c>
      <c r="G122" s="32">
        <f t="shared" si="12"/>
        <v>23.713745657305978</v>
      </c>
      <c r="H122" s="32">
        <f t="shared" si="13"/>
        <v>69.623531251737276</v>
      </c>
      <c r="I122" s="32">
        <f t="shared" si="14"/>
        <v>8331.1100045511666</v>
      </c>
    </row>
    <row r="123" spans="1:9" x14ac:dyDescent="0.25">
      <c r="A123" s="15">
        <f t="shared" si="15"/>
        <v>106</v>
      </c>
      <c r="B123" s="16">
        <f t="shared" si="16"/>
        <v>3206</v>
      </c>
      <c r="C123" s="32">
        <f t="shared" si="17"/>
        <v>8331.1100045511666</v>
      </c>
      <c r="D123" s="32">
        <f t="shared" si="9"/>
        <v>83.337276909043254</v>
      </c>
      <c r="E123" s="33">
        <f t="shared" si="10"/>
        <v>10</v>
      </c>
      <c r="F123" s="32">
        <f t="shared" si="11"/>
        <v>93.337276909043254</v>
      </c>
      <c r="G123" s="32">
        <f t="shared" si="12"/>
        <v>23.91136020445019</v>
      </c>
      <c r="H123" s="32">
        <f t="shared" si="13"/>
        <v>69.425916704593064</v>
      </c>
      <c r="I123" s="32">
        <f t="shared" si="14"/>
        <v>8307.1986443467158</v>
      </c>
    </row>
    <row r="124" spans="1:9" x14ac:dyDescent="0.25">
      <c r="A124" s="15">
        <f t="shared" si="15"/>
        <v>107</v>
      </c>
      <c r="B124" s="16">
        <f t="shared" si="16"/>
        <v>3237</v>
      </c>
      <c r="C124" s="32">
        <f t="shared" si="17"/>
        <v>8307.1986443467158</v>
      </c>
      <c r="D124" s="32">
        <f t="shared" si="9"/>
        <v>83.337276909043254</v>
      </c>
      <c r="E124" s="33">
        <f t="shared" si="10"/>
        <v>10</v>
      </c>
      <c r="F124" s="32">
        <f t="shared" si="11"/>
        <v>93.337276909043254</v>
      </c>
      <c r="G124" s="32">
        <f t="shared" si="12"/>
        <v>24.110621539487283</v>
      </c>
      <c r="H124" s="32">
        <f t="shared" si="13"/>
        <v>69.226655369555971</v>
      </c>
      <c r="I124" s="32">
        <f t="shared" si="14"/>
        <v>8283.0880228072292</v>
      </c>
    </row>
    <row r="125" spans="1:9" x14ac:dyDescent="0.25">
      <c r="A125" s="15">
        <f t="shared" si="15"/>
        <v>108</v>
      </c>
      <c r="B125" s="16">
        <f t="shared" si="16"/>
        <v>3267</v>
      </c>
      <c r="C125" s="32">
        <f t="shared" si="17"/>
        <v>8283.0880228072292</v>
      </c>
      <c r="D125" s="32">
        <f t="shared" si="9"/>
        <v>83.337276909043254</v>
      </c>
      <c r="E125" s="33">
        <f t="shared" si="10"/>
        <v>10</v>
      </c>
      <c r="F125" s="32">
        <f t="shared" si="11"/>
        <v>93.337276909043254</v>
      </c>
      <c r="G125" s="32">
        <f t="shared" si="12"/>
        <v>24.311543385649671</v>
      </c>
      <c r="H125" s="32">
        <f t="shared" si="13"/>
        <v>69.025733523393583</v>
      </c>
      <c r="I125" s="32">
        <f t="shared" si="14"/>
        <v>8258.77647942158</v>
      </c>
    </row>
    <row r="126" spans="1:9" x14ac:dyDescent="0.25">
      <c r="A126" s="15">
        <f t="shared" si="15"/>
        <v>109</v>
      </c>
      <c r="B126" s="16">
        <f t="shared" si="16"/>
        <v>3298</v>
      </c>
      <c r="C126" s="32">
        <f t="shared" si="17"/>
        <v>8258.77647942158</v>
      </c>
      <c r="D126" s="32">
        <f t="shared" si="9"/>
        <v>83.337276909043254</v>
      </c>
      <c r="E126" s="33">
        <f t="shared" si="10"/>
        <v>10</v>
      </c>
      <c r="F126" s="32">
        <f t="shared" si="11"/>
        <v>93.337276909043254</v>
      </c>
      <c r="G126" s="32">
        <f t="shared" si="12"/>
        <v>24.514139580530085</v>
      </c>
      <c r="H126" s="32">
        <f t="shared" si="13"/>
        <v>68.82313732851317</v>
      </c>
      <c r="I126" s="32">
        <f t="shared" si="14"/>
        <v>8234.2623398410506</v>
      </c>
    </row>
    <row r="127" spans="1:9" x14ac:dyDescent="0.25">
      <c r="A127" s="15">
        <f t="shared" si="15"/>
        <v>110</v>
      </c>
      <c r="B127" s="16">
        <f t="shared" si="16"/>
        <v>3329</v>
      </c>
      <c r="C127" s="32">
        <f t="shared" si="17"/>
        <v>8234.2623398410506</v>
      </c>
      <c r="D127" s="32">
        <f t="shared" si="9"/>
        <v>83.337276909043254</v>
      </c>
      <c r="E127" s="33">
        <f t="shared" si="10"/>
        <v>10</v>
      </c>
      <c r="F127" s="32">
        <f t="shared" si="11"/>
        <v>93.337276909043254</v>
      </c>
      <c r="G127" s="32">
        <f t="shared" si="12"/>
        <v>24.718424077034499</v>
      </c>
      <c r="H127" s="32">
        <f t="shared" si="13"/>
        <v>68.618852832008756</v>
      </c>
      <c r="I127" s="32">
        <f t="shared" si="14"/>
        <v>8209.5439157640158</v>
      </c>
    </row>
    <row r="128" spans="1:9" x14ac:dyDescent="0.25">
      <c r="A128" s="15">
        <f t="shared" si="15"/>
        <v>111</v>
      </c>
      <c r="B128" s="16">
        <f t="shared" si="16"/>
        <v>3357</v>
      </c>
      <c r="C128" s="32">
        <f t="shared" si="17"/>
        <v>8209.5439157640158</v>
      </c>
      <c r="D128" s="32">
        <f t="shared" si="9"/>
        <v>83.337276909043254</v>
      </c>
      <c r="E128" s="33">
        <f t="shared" si="10"/>
        <v>10</v>
      </c>
      <c r="F128" s="32">
        <f t="shared" si="11"/>
        <v>93.337276909043254</v>
      </c>
      <c r="G128" s="32">
        <f t="shared" si="12"/>
        <v>24.924410944343123</v>
      </c>
      <c r="H128" s="32">
        <f t="shared" si="13"/>
        <v>68.412865964700131</v>
      </c>
      <c r="I128" s="32">
        <f t="shared" si="14"/>
        <v>8184.6195048196723</v>
      </c>
    </row>
    <row r="129" spans="1:9" x14ac:dyDescent="0.25">
      <c r="A129" s="15">
        <f t="shared" si="15"/>
        <v>112</v>
      </c>
      <c r="B129" s="16">
        <f t="shared" si="16"/>
        <v>3388</v>
      </c>
      <c r="C129" s="32">
        <f t="shared" si="17"/>
        <v>8184.6195048196723</v>
      </c>
      <c r="D129" s="32">
        <f t="shared" si="9"/>
        <v>83.337276909043254</v>
      </c>
      <c r="E129" s="33">
        <f t="shared" si="10"/>
        <v>10</v>
      </c>
      <c r="F129" s="32">
        <f t="shared" si="11"/>
        <v>93.337276909043254</v>
      </c>
      <c r="G129" s="32">
        <f t="shared" si="12"/>
        <v>25.132114368879314</v>
      </c>
      <c r="H129" s="32">
        <f t="shared" si="13"/>
        <v>68.20516254016394</v>
      </c>
      <c r="I129" s="32">
        <f t="shared" si="14"/>
        <v>8159.4873904507931</v>
      </c>
    </row>
    <row r="130" spans="1:9" x14ac:dyDescent="0.25">
      <c r="A130" s="15">
        <f t="shared" si="15"/>
        <v>113</v>
      </c>
      <c r="B130" s="16">
        <f t="shared" si="16"/>
        <v>3418</v>
      </c>
      <c r="C130" s="32">
        <f t="shared" si="17"/>
        <v>8159.4873904507931</v>
      </c>
      <c r="D130" s="32">
        <f t="shared" si="9"/>
        <v>83.337276909043254</v>
      </c>
      <c r="E130" s="33">
        <f t="shared" si="10"/>
        <v>10</v>
      </c>
      <c r="F130" s="32">
        <f t="shared" si="11"/>
        <v>93.337276909043254</v>
      </c>
      <c r="G130" s="32">
        <f t="shared" si="12"/>
        <v>25.341548655286644</v>
      </c>
      <c r="H130" s="32">
        <f t="shared" si="13"/>
        <v>67.99572825375661</v>
      </c>
      <c r="I130" s="32">
        <f t="shared" si="14"/>
        <v>8134.1458417955064</v>
      </c>
    </row>
    <row r="131" spans="1:9" x14ac:dyDescent="0.25">
      <c r="A131" s="15">
        <f t="shared" si="15"/>
        <v>114</v>
      </c>
      <c r="B131" s="16">
        <f t="shared" si="16"/>
        <v>3449</v>
      </c>
      <c r="C131" s="32">
        <f t="shared" si="17"/>
        <v>8134.1458417955064</v>
      </c>
      <c r="D131" s="32">
        <f t="shared" si="9"/>
        <v>83.337276909043254</v>
      </c>
      <c r="E131" s="33">
        <f t="shared" si="10"/>
        <v>10</v>
      </c>
      <c r="F131" s="32">
        <f t="shared" si="11"/>
        <v>93.337276909043254</v>
      </c>
      <c r="G131" s="32">
        <f t="shared" si="12"/>
        <v>25.552728227414022</v>
      </c>
      <c r="H131" s="32">
        <f t="shared" si="13"/>
        <v>67.784548681629232</v>
      </c>
      <c r="I131" s="32">
        <f t="shared" si="14"/>
        <v>8108.5931135680921</v>
      </c>
    </row>
    <row r="132" spans="1:9" x14ac:dyDescent="0.25">
      <c r="A132" s="15">
        <f t="shared" si="15"/>
        <v>115</v>
      </c>
      <c r="B132" s="16">
        <f t="shared" si="16"/>
        <v>3479</v>
      </c>
      <c r="C132" s="32">
        <f t="shared" si="17"/>
        <v>8108.5931135680921</v>
      </c>
      <c r="D132" s="32">
        <f t="shared" si="9"/>
        <v>83.337276909043254</v>
      </c>
      <c r="E132" s="33">
        <f t="shared" si="10"/>
        <v>10</v>
      </c>
      <c r="F132" s="32">
        <f t="shared" si="11"/>
        <v>93.337276909043254</v>
      </c>
      <c r="G132" s="32">
        <f t="shared" si="12"/>
        <v>25.765667629309149</v>
      </c>
      <c r="H132" s="32">
        <f t="shared" si="13"/>
        <v>67.571609279734105</v>
      </c>
      <c r="I132" s="32">
        <f t="shared" si="14"/>
        <v>8082.8274459387831</v>
      </c>
    </row>
    <row r="133" spans="1:9" x14ac:dyDescent="0.25">
      <c r="A133" s="15">
        <f t="shared" si="15"/>
        <v>116</v>
      </c>
      <c r="B133" s="16">
        <f t="shared" si="16"/>
        <v>3510</v>
      </c>
      <c r="C133" s="32">
        <f t="shared" si="17"/>
        <v>8082.8274459387831</v>
      </c>
      <c r="D133" s="32">
        <f t="shared" si="9"/>
        <v>83.337276909043254</v>
      </c>
      <c r="E133" s="33">
        <f t="shared" si="10"/>
        <v>10</v>
      </c>
      <c r="F133" s="32">
        <f t="shared" si="11"/>
        <v>93.337276909043254</v>
      </c>
      <c r="G133" s="32">
        <f t="shared" si="12"/>
        <v>25.980381526220057</v>
      </c>
      <c r="H133" s="32">
        <f t="shared" si="13"/>
        <v>67.356895382823197</v>
      </c>
      <c r="I133" s="32">
        <f t="shared" si="14"/>
        <v>8056.8470644125628</v>
      </c>
    </row>
    <row r="134" spans="1:9" x14ac:dyDescent="0.25">
      <c r="A134" s="15">
        <f t="shared" si="15"/>
        <v>117</v>
      </c>
      <c r="B134" s="16">
        <f t="shared" si="16"/>
        <v>3541</v>
      </c>
      <c r="C134" s="32">
        <f t="shared" si="17"/>
        <v>8056.8470644125628</v>
      </c>
      <c r="D134" s="32">
        <f t="shared" si="9"/>
        <v>83.337276909043254</v>
      </c>
      <c r="E134" s="33">
        <f t="shared" si="10"/>
        <v>10</v>
      </c>
      <c r="F134" s="32">
        <f t="shared" si="11"/>
        <v>93.337276909043254</v>
      </c>
      <c r="G134" s="32">
        <f t="shared" si="12"/>
        <v>26.196884705605228</v>
      </c>
      <c r="H134" s="32">
        <f t="shared" si="13"/>
        <v>67.140392203438026</v>
      </c>
      <c r="I134" s="32">
        <f t="shared" si="14"/>
        <v>8030.6501797069577</v>
      </c>
    </row>
    <row r="135" spans="1:9" x14ac:dyDescent="0.25">
      <c r="A135" s="15">
        <f t="shared" si="15"/>
        <v>118</v>
      </c>
      <c r="B135" s="16">
        <f t="shared" si="16"/>
        <v>3571</v>
      </c>
      <c r="C135" s="32">
        <f t="shared" si="17"/>
        <v>8030.6501797069577</v>
      </c>
      <c r="D135" s="32">
        <f t="shared" si="9"/>
        <v>83.337276909043254</v>
      </c>
      <c r="E135" s="33">
        <f t="shared" si="10"/>
        <v>10</v>
      </c>
      <c r="F135" s="32">
        <f t="shared" si="11"/>
        <v>93.337276909043254</v>
      </c>
      <c r="G135" s="32">
        <f t="shared" si="12"/>
        <v>26.415192078151932</v>
      </c>
      <c r="H135" s="32">
        <f t="shared" si="13"/>
        <v>66.922084830891322</v>
      </c>
      <c r="I135" s="32">
        <f t="shared" si="14"/>
        <v>8004.2349876288054</v>
      </c>
    </row>
    <row r="136" spans="1:9" x14ac:dyDescent="0.25">
      <c r="A136" s="15">
        <f t="shared" si="15"/>
        <v>119</v>
      </c>
      <c r="B136" s="16">
        <f t="shared" si="16"/>
        <v>3602</v>
      </c>
      <c r="C136" s="32">
        <f t="shared" si="17"/>
        <v>8004.2349876288054</v>
      </c>
      <c r="D136" s="32">
        <f t="shared" si="9"/>
        <v>83.337276909043254</v>
      </c>
      <c r="E136" s="33">
        <f t="shared" si="10"/>
        <v>10</v>
      </c>
      <c r="F136" s="32">
        <f t="shared" si="11"/>
        <v>93.337276909043254</v>
      </c>
      <c r="G136" s="32">
        <f t="shared" si="12"/>
        <v>26.635318678803202</v>
      </c>
      <c r="H136" s="32">
        <f t="shared" si="13"/>
        <v>66.701958230240052</v>
      </c>
      <c r="I136" s="32">
        <f t="shared" si="14"/>
        <v>7977.5996689500025</v>
      </c>
    </row>
    <row r="137" spans="1:9" x14ac:dyDescent="0.25">
      <c r="A137" s="15">
        <f t="shared" si="15"/>
        <v>120</v>
      </c>
      <c r="B137" s="16">
        <f t="shared" si="16"/>
        <v>3632</v>
      </c>
      <c r="C137" s="32">
        <f t="shared" si="17"/>
        <v>7977.5996689500025</v>
      </c>
      <c r="D137" s="32">
        <f t="shared" si="9"/>
        <v>83.337276909043254</v>
      </c>
      <c r="E137" s="33">
        <f t="shared" si="10"/>
        <v>10</v>
      </c>
      <c r="F137" s="32">
        <f t="shared" si="11"/>
        <v>93.337276909043254</v>
      </c>
      <c r="G137" s="32">
        <f t="shared" si="12"/>
        <v>26.857279667793236</v>
      </c>
      <c r="H137" s="32">
        <f t="shared" si="13"/>
        <v>66.479997241250018</v>
      </c>
      <c r="I137" s="32">
        <f t="shared" si="14"/>
        <v>7950.7423892822089</v>
      </c>
    </row>
    <row r="138" spans="1:9" x14ac:dyDescent="0.25">
      <c r="A138" s="15">
        <f t="shared" si="15"/>
        <v>121</v>
      </c>
      <c r="B138" s="16">
        <f t="shared" si="16"/>
        <v>3663</v>
      </c>
      <c r="C138" s="32">
        <f t="shared" si="17"/>
        <v>7950.7423892822089</v>
      </c>
      <c r="D138" s="32">
        <f t="shared" si="9"/>
        <v>83.337276909043254</v>
      </c>
      <c r="E138" s="33">
        <f t="shared" si="10"/>
        <v>10</v>
      </c>
      <c r="F138" s="32">
        <f t="shared" si="11"/>
        <v>93.337276909043254</v>
      </c>
      <c r="G138" s="32">
        <f t="shared" si="12"/>
        <v>27.081090331691513</v>
      </c>
      <c r="H138" s="32">
        <f t="shared" si="13"/>
        <v>66.256186577351741</v>
      </c>
      <c r="I138" s="32">
        <f t="shared" si="14"/>
        <v>7923.6612989505174</v>
      </c>
    </row>
    <row r="139" spans="1:9" x14ac:dyDescent="0.25">
      <c r="A139" s="15">
        <f t="shared" si="15"/>
        <v>122</v>
      </c>
      <c r="B139" s="16">
        <f t="shared" si="16"/>
        <v>3694</v>
      </c>
      <c r="C139" s="32">
        <f t="shared" si="17"/>
        <v>7923.6612989505174</v>
      </c>
      <c r="D139" s="32">
        <f t="shared" si="9"/>
        <v>83.337276909043254</v>
      </c>
      <c r="E139" s="33">
        <f t="shared" si="10"/>
        <v>10</v>
      </c>
      <c r="F139" s="32">
        <f t="shared" si="11"/>
        <v>93.337276909043254</v>
      </c>
      <c r="G139" s="32">
        <f t="shared" si="12"/>
        <v>27.306766084455603</v>
      </c>
      <c r="H139" s="32">
        <f t="shared" si="13"/>
        <v>66.030510824587651</v>
      </c>
      <c r="I139" s="32">
        <f t="shared" si="14"/>
        <v>7896.3545328660621</v>
      </c>
    </row>
    <row r="140" spans="1:9" x14ac:dyDescent="0.25">
      <c r="A140" s="15">
        <f t="shared" si="15"/>
        <v>123</v>
      </c>
      <c r="B140" s="16">
        <f t="shared" si="16"/>
        <v>3722</v>
      </c>
      <c r="C140" s="32">
        <f t="shared" si="17"/>
        <v>7896.3545328660621</v>
      </c>
      <c r="D140" s="32">
        <f t="shared" si="9"/>
        <v>83.337276909043254</v>
      </c>
      <c r="E140" s="33">
        <f t="shared" si="10"/>
        <v>10</v>
      </c>
      <c r="F140" s="32">
        <f t="shared" si="11"/>
        <v>93.337276909043254</v>
      </c>
      <c r="G140" s="32">
        <f t="shared" si="12"/>
        <v>27.534322468492732</v>
      </c>
      <c r="H140" s="32">
        <f t="shared" si="13"/>
        <v>65.802954440550522</v>
      </c>
      <c r="I140" s="32">
        <f t="shared" si="14"/>
        <v>7868.8202103975691</v>
      </c>
    </row>
    <row r="141" spans="1:9" x14ac:dyDescent="0.25">
      <c r="A141" s="15">
        <f t="shared" si="15"/>
        <v>124</v>
      </c>
      <c r="B141" s="16">
        <f t="shared" si="16"/>
        <v>3753</v>
      </c>
      <c r="C141" s="32">
        <f t="shared" si="17"/>
        <v>7868.8202103975691</v>
      </c>
      <c r="D141" s="32">
        <f t="shared" si="9"/>
        <v>83.337276909043254</v>
      </c>
      <c r="E141" s="33">
        <f t="shared" si="10"/>
        <v>10</v>
      </c>
      <c r="F141" s="32">
        <f t="shared" si="11"/>
        <v>93.337276909043254</v>
      </c>
      <c r="G141" s="32">
        <f t="shared" si="12"/>
        <v>27.763775155730173</v>
      </c>
      <c r="H141" s="32">
        <f t="shared" si="13"/>
        <v>65.573501753313082</v>
      </c>
      <c r="I141" s="32">
        <f t="shared" si="14"/>
        <v>7841.0564352418387</v>
      </c>
    </row>
    <row r="142" spans="1:9" x14ac:dyDescent="0.25">
      <c r="A142" s="15">
        <f t="shared" si="15"/>
        <v>125</v>
      </c>
      <c r="B142" s="16">
        <f t="shared" si="16"/>
        <v>3783</v>
      </c>
      <c r="C142" s="32">
        <f t="shared" si="17"/>
        <v>7841.0564352418387</v>
      </c>
      <c r="D142" s="32">
        <f t="shared" si="9"/>
        <v>83.337276909043254</v>
      </c>
      <c r="E142" s="33">
        <f t="shared" si="10"/>
        <v>10</v>
      </c>
      <c r="F142" s="32">
        <f t="shared" si="11"/>
        <v>93.337276909043254</v>
      </c>
      <c r="G142" s="32">
        <f t="shared" si="12"/>
        <v>27.995139948694586</v>
      </c>
      <c r="H142" s="32">
        <f t="shared" si="13"/>
        <v>65.342136960348668</v>
      </c>
      <c r="I142" s="32">
        <f t="shared" si="14"/>
        <v>7813.0612952931442</v>
      </c>
    </row>
    <row r="143" spans="1:9" x14ac:dyDescent="0.25">
      <c r="A143" s="15">
        <f t="shared" si="15"/>
        <v>126</v>
      </c>
      <c r="B143" s="16">
        <f t="shared" si="16"/>
        <v>3814</v>
      </c>
      <c r="C143" s="32">
        <f t="shared" si="17"/>
        <v>7813.0612952931442</v>
      </c>
      <c r="D143" s="32">
        <f t="shared" si="9"/>
        <v>83.337276909043254</v>
      </c>
      <c r="E143" s="33">
        <f t="shared" si="10"/>
        <v>10</v>
      </c>
      <c r="F143" s="32">
        <f t="shared" si="11"/>
        <v>93.337276909043254</v>
      </c>
      <c r="G143" s="32">
        <f t="shared" si="12"/>
        <v>28.228432781600375</v>
      </c>
      <c r="H143" s="32">
        <f t="shared" si="13"/>
        <v>65.108844127442879</v>
      </c>
      <c r="I143" s="32">
        <f t="shared" si="14"/>
        <v>7784.8328625115437</v>
      </c>
    </row>
    <row r="144" spans="1:9" x14ac:dyDescent="0.25">
      <c r="A144" s="15">
        <f t="shared" si="15"/>
        <v>127</v>
      </c>
      <c r="B144" s="16">
        <f t="shared" si="16"/>
        <v>3844</v>
      </c>
      <c r="C144" s="32">
        <f t="shared" si="17"/>
        <v>7784.8328625115437</v>
      </c>
      <c r="D144" s="32">
        <f t="shared" si="9"/>
        <v>83.337276909043254</v>
      </c>
      <c r="E144" s="33">
        <f t="shared" si="10"/>
        <v>10</v>
      </c>
      <c r="F144" s="32">
        <f t="shared" si="11"/>
        <v>93.337276909043254</v>
      </c>
      <c r="G144" s="32">
        <f t="shared" si="12"/>
        <v>28.463669721447062</v>
      </c>
      <c r="H144" s="32">
        <f t="shared" si="13"/>
        <v>64.873607187596193</v>
      </c>
      <c r="I144" s="32">
        <f t="shared" si="14"/>
        <v>7756.3691927900963</v>
      </c>
    </row>
    <row r="145" spans="1:9" x14ac:dyDescent="0.25">
      <c r="A145" s="15">
        <f t="shared" si="15"/>
        <v>128</v>
      </c>
      <c r="B145" s="16">
        <f t="shared" si="16"/>
        <v>3875</v>
      </c>
      <c r="C145" s="32">
        <f t="shared" si="17"/>
        <v>7756.3691927900963</v>
      </c>
      <c r="D145" s="32">
        <f t="shared" si="9"/>
        <v>83.337276909043254</v>
      </c>
      <c r="E145" s="33">
        <f t="shared" si="10"/>
        <v>10</v>
      </c>
      <c r="F145" s="32">
        <f t="shared" si="11"/>
        <v>93.337276909043254</v>
      </c>
      <c r="G145" s="32">
        <f t="shared" si="12"/>
        <v>28.700866969125784</v>
      </c>
      <c r="H145" s="32">
        <f t="shared" si="13"/>
        <v>64.636409939917471</v>
      </c>
      <c r="I145" s="32">
        <f t="shared" si="14"/>
        <v>7727.6683258209705</v>
      </c>
    </row>
    <row r="146" spans="1:9" x14ac:dyDescent="0.25">
      <c r="A146" s="15">
        <f t="shared" si="15"/>
        <v>129</v>
      </c>
      <c r="B146" s="16">
        <f t="shared" si="16"/>
        <v>3906</v>
      </c>
      <c r="C146" s="32">
        <f t="shared" si="17"/>
        <v>7727.6683258209705</v>
      </c>
      <c r="D146" s="32">
        <f t="shared" ref="D146:D209" si="18">IF(Pay_Num&lt;&gt;"",Scheduled_Monthly_Payment,"")</f>
        <v>83.337276909043254</v>
      </c>
      <c r="E146" s="33">
        <f t="shared" ref="E146:E209" si="19">IF(Pay_Num&lt;&gt;"",Scheduled_Extra_Payments,"")</f>
        <v>10</v>
      </c>
      <c r="F146" s="32">
        <f t="shared" ref="F146:F209" si="20">IF(Pay_Num&lt;&gt;"",Sched_Pay+Extra_Pay,"")</f>
        <v>93.337276909043254</v>
      </c>
      <c r="G146" s="32">
        <f t="shared" ref="G146:G209" si="21">IF(Pay_Num&lt;&gt;"",Total_Pay-Int,"")</f>
        <v>28.940040860535163</v>
      </c>
      <c r="H146" s="32">
        <f t="shared" ref="H146:H209" si="22">IF(Pay_Num&lt;&gt;"",Beg_Bal*Interest_Rate/12,"")</f>
        <v>64.397236048508091</v>
      </c>
      <c r="I146" s="32">
        <f t="shared" ref="I146:I209" si="23">IF(Pay_Num&lt;&gt;"",Beg_Bal-Princ,"")</f>
        <v>7698.7282849604353</v>
      </c>
    </row>
    <row r="147" spans="1:9" x14ac:dyDescent="0.25">
      <c r="A147" s="15">
        <f t="shared" ref="A147:A210" si="24">IF(Values_Entered,A146+1,"")</f>
        <v>130</v>
      </c>
      <c r="B147" s="16">
        <f t="shared" ref="B147:B210" si="25">IF(Pay_Num&lt;&gt;"",DATE(YEAR(B146),MONTH(B146)+1,DAY(B146)),"")</f>
        <v>3936</v>
      </c>
      <c r="C147" s="32">
        <f t="shared" ref="C147:C210" si="26">IF(Pay_Num&lt;&gt;"",I146,"")</f>
        <v>7698.7282849604353</v>
      </c>
      <c r="D147" s="32">
        <f t="shared" si="18"/>
        <v>83.337276909043254</v>
      </c>
      <c r="E147" s="33">
        <f t="shared" si="19"/>
        <v>10</v>
      </c>
      <c r="F147" s="32">
        <f t="shared" si="20"/>
        <v>93.337276909043254</v>
      </c>
      <c r="G147" s="32">
        <f t="shared" si="21"/>
        <v>29.181207867706291</v>
      </c>
      <c r="H147" s="32">
        <f t="shared" si="22"/>
        <v>64.156069041336963</v>
      </c>
      <c r="I147" s="32">
        <f t="shared" si="23"/>
        <v>7669.5470770927286</v>
      </c>
    </row>
    <row r="148" spans="1:9" x14ac:dyDescent="0.25">
      <c r="A148" s="15">
        <f t="shared" si="24"/>
        <v>131</v>
      </c>
      <c r="B148" s="16">
        <f t="shared" si="25"/>
        <v>3967</v>
      </c>
      <c r="C148" s="32">
        <f t="shared" si="26"/>
        <v>7669.5470770927286</v>
      </c>
      <c r="D148" s="32">
        <f t="shared" si="18"/>
        <v>83.337276909043254</v>
      </c>
      <c r="E148" s="33">
        <f t="shared" si="19"/>
        <v>10</v>
      </c>
      <c r="F148" s="32">
        <f t="shared" si="20"/>
        <v>93.337276909043254</v>
      </c>
      <c r="G148" s="32">
        <f t="shared" si="21"/>
        <v>29.424384599937177</v>
      </c>
      <c r="H148" s="32">
        <f t="shared" si="22"/>
        <v>63.912892309106077</v>
      </c>
      <c r="I148" s="32">
        <f t="shared" si="23"/>
        <v>7640.1226924927914</v>
      </c>
    </row>
    <row r="149" spans="1:9" x14ac:dyDescent="0.25">
      <c r="A149" s="15">
        <f t="shared" si="24"/>
        <v>132</v>
      </c>
      <c r="B149" s="16">
        <f t="shared" si="25"/>
        <v>3997</v>
      </c>
      <c r="C149" s="32">
        <f t="shared" si="26"/>
        <v>7640.1226924927914</v>
      </c>
      <c r="D149" s="32">
        <f t="shared" si="18"/>
        <v>83.337276909043254</v>
      </c>
      <c r="E149" s="33">
        <f t="shared" si="19"/>
        <v>10</v>
      </c>
      <c r="F149" s="32">
        <f t="shared" si="20"/>
        <v>93.337276909043254</v>
      </c>
      <c r="G149" s="32">
        <f t="shared" si="21"/>
        <v>29.669587804936661</v>
      </c>
      <c r="H149" s="32">
        <f t="shared" si="22"/>
        <v>63.667689104106593</v>
      </c>
      <c r="I149" s="32">
        <f t="shared" si="23"/>
        <v>7610.4531046878546</v>
      </c>
    </row>
    <row r="150" spans="1:9" x14ac:dyDescent="0.25">
      <c r="A150" s="15">
        <f t="shared" si="24"/>
        <v>133</v>
      </c>
      <c r="B150" s="16">
        <f t="shared" si="25"/>
        <v>4028</v>
      </c>
      <c r="C150" s="32">
        <f t="shared" si="26"/>
        <v>7610.4531046878546</v>
      </c>
      <c r="D150" s="32">
        <f t="shared" si="18"/>
        <v>83.337276909043254</v>
      </c>
      <c r="E150" s="33">
        <f t="shared" si="19"/>
        <v>10</v>
      </c>
      <c r="F150" s="32">
        <f t="shared" si="20"/>
        <v>93.337276909043254</v>
      </c>
      <c r="G150" s="32">
        <f t="shared" si="21"/>
        <v>29.916834369977799</v>
      </c>
      <c r="H150" s="32">
        <f t="shared" si="22"/>
        <v>63.420442539065455</v>
      </c>
      <c r="I150" s="32">
        <f t="shared" si="23"/>
        <v>7580.5362703178771</v>
      </c>
    </row>
    <row r="151" spans="1:9" x14ac:dyDescent="0.25">
      <c r="A151" s="15">
        <f t="shared" si="24"/>
        <v>134</v>
      </c>
      <c r="B151" s="16">
        <f t="shared" si="25"/>
        <v>4059</v>
      </c>
      <c r="C151" s="32">
        <f t="shared" si="26"/>
        <v>7580.5362703178771</v>
      </c>
      <c r="D151" s="32">
        <f t="shared" si="18"/>
        <v>83.337276909043254</v>
      </c>
      <c r="E151" s="33">
        <f t="shared" si="19"/>
        <v>10</v>
      </c>
      <c r="F151" s="32">
        <f t="shared" si="20"/>
        <v>93.337276909043254</v>
      </c>
      <c r="G151" s="32">
        <f t="shared" si="21"/>
        <v>30.166141323060941</v>
      </c>
      <c r="H151" s="32">
        <f t="shared" si="22"/>
        <v>63.171135585982313</v>
      </c>
      <c r="I151" s="32">
        <f t="shared" si="23"/>
        <v>7550.3701289948158</v>
      </c>
    </row>
    <row r="152" spans="1:9" x14ac:dyDescent="0.25">
      <c r="A152" s="15">
        <f t="shared" si="24"/>
        <v>135</v>
      </c>
      <c r="B152" s="16">
        <f t="shared" si="25"/>
        <v>4087</v>
      </c>
      <c r="C152" s="32">
        <f t="shared" si="26"/>
        <v>7550.3701289948158</v>
      </c>
      <c r="D152" s="32">
        <f t="shared" si="18"/>
        <v>83.337276909043254</v>
      </c>
      <c r="E152" s="33">
        <f t="shared" si="19"/>
        <v>10</v>
      </c>
      <c r="F152" s="32">
        <f t="shared" si="20"/>
        <v>93.337276909043254</v>
      </c>
      <c r="G152" s="32">
        <f t="shared" si="21"/>
        <v>30.417525834086454</v>
      </c>
      <c r="H152" s="32">
        <f t="shared" si="22"/>
        <v>62.9197510749568</v>
      </c>
      <c r="I152" s="32">
        <f t="shared" si="23"/>
        <v>7519.9526031607293</v>
      </c>
    </row>
    <row r="153" spans="1:9" x14ac:dyDescent="0.25">
      <c r="A153" s="15">
        <f t="shared" si="24"/>
        <v>136</v>
      </c>
      <c r="B153" s="16">
        <f t="shared" si="25"/>
        <v>4118</v>
      </c>
      <c r="C153" s="32">
        <f t="shared" si="26"/>
        <v>7519.9526031607293</v>
      </c>
      <c r="D153" s="32">
        <f t="shared" si="18"/>
        <v>83.337276909043254</v>
      </c>
      <c r="E153" s="33">
        <f t="shared" si="19"/>
        <v>10</v>
      </c>
      <c r="F153" s="32">
        <f t="shared" si="20"/>
        <v>93.337276909043254</v>
      </c>
      <c r="G153" s="32">
        <f t="shared" si="21"/>
        <v>30.671005216037173</v>
      </c>
      <c r="H153" s="32">
        <f t="shared" si="22"/>
        <v>62.666271693006081</v>
      </c>
      <c r="I153" s="32">
        <f t="shared" si="23"/>
        <v>7489.2815979446923</v>
      </c>
    </row>
    <row r="154" spans="1:9" x14ac:dyDescent="0.25">
      <c r="A154" s="15">
        <f t="shared" si="24"/>
        <v>137</v>
      </c>
      <c r="B154" s="16">
        <f t="shared" si="25"/>
        <v>4148</v>
      </c>
      <c r="C154" s="32">
        <f t="shared" si="26"/>
        <v>7489.2815979446923</v>
      </c>
      <c r="D154" s="32">
        <f t="shared" si="18"/>
        <v>83.337276909043254</v>
      </c>
      <c r="E154" s="33">
        <f t="shared" si="19"/>
        <v>10</v>
      </c>
      <c r="F154" s="32">
        <f t="shared" si="20"/>
        <v>93.337276909043254</v>
      </c>
      <c r="G154" s="32">
        <f t="shared" si="21"/>
        <v>30.926596926170816</v>
      </c>
      <c r="H154" s="32">
        <f t="shared" si="22"/>
        <v>62.410679982872438</v>
      </c>
      <c r="I154" s="32">
        <f t="shared" si="23"/>
        <v>7458.3550010185218</v>
      </c>
    </row>
    <row r="155" spans="1:9" x14ac:dyDescent="0.25">
      <c r="A155" s="15">
        <f t="shared" si="24"/>
        <v>138</v>
      </c>
      <c r="B155" s="16">
        <f t="shared" si="25"/>
        <v>4179</v>
      </c>
      <c r="C155" s="32">
        <f t="shared" si="26"/>
        <v>7458.3550010185218</v>
      </c>
      <c r="D155" s="32">
        <f t="shared" si="18"/>
        <v>83.337276909043254</v>
      </c>
      <c r="E155" s="33">
        <f t="shared" si="19"/>
        <v>10</v>
      </c>
      <c r="F155" s="32">
        <f t="shared" si="20"/>
        <v>93.337276909043254</v>
      </c>
      <c r="G155" s="32">
        <f t="shared" si="21"/>
        <v>31.184318567222242</v>
      </c>
      <c r="H155" s="32">
        <f t="shared" si="22"/>
        <v>62.152958341821012</v>
      </c>
      <c r="I155" s="32">
        <f t="shared" si="23"/>
        <v>7427.1706824512994</v>
      </c>
    </row>
    <row r="156" spans="1:9" x14ac:dyDescent="0.25">
      <c r="A156" s="15">
        <f t="shared" si="24"/>
        <v>139</v>
      </c>
      <c r="B156" s="16">
        <f t="shared" si="25"/>
        <v>4209</v>
      </c>
      <c r="C156" s="32">
        <f t="shared" si="26"/>
        <v>7427.1706824512994</v>
      </c>
      <c r="D156" s="32">
        <f t="shared" si="18"/>
        <v>83.337276909043254</v>
      </c>
      <c r="E156" s="33">
        <f t="shared" si="19"/>
        <v>10</v>
      </c>
      <c r="F156" s="32">
        <f t="shared" si="20"/>
        <v>93.337276909043254</v>
      </c>
      <c r="G156" s="32">
        <f t="shared" si="21"/>
        <v>31.444187888615751</v>
      </c>
      <c r="H156" s="32">
        <f t="shared" si="22"/>
        <v>61.893089020427503</v>
      </c>
      <c r="I156" s="32">
        <f t="shared" si="23"/>
        <v>7395.7264945626839</v>
      </c>
    </row>
    <row r="157" spans="1:9" x14ac:dyDescent="0.25">
      <c r="A157" s="15">
        <f t="shared" si="24"/>
        <v>140</v>
      </c>
      <c r="B157" s="16">
        <f t="shared" si="25"/>
        <v>4240</v>
      </c>
      <c r="C157" s="32">
        <f t="shared" si="26"/>
        <v>7395.7264945626839</v>
      </c>
      <c r="D157" s="32">
        <f t="shared" si="18"/>
        <v>83.337276909043254</v>
      </c>
      <c r="E157" s="33">
        <f t="shared" si="19"/>
        <v>10</v>
      </c>
      <c r="F157" s="32">
        <f t="shared" si="20"/>
        <v>93.337276909043254</v>
      </c>
      <c r="G157" s="32">
        <f t="shared" si="21"/>
        <v>31.706222787687551</v>
      </c>
      <c r="H157" s="32">
        <f t="shared" si="22"/>
        <v>61.631054121355703</v>
      </c>
      <c r="I157" s="32">
        <f t="shared" si="23"/>
        <v>7364.0202717749962</v>
      </c>
    </row>
    <row r="158" spans="1:9" x14ac:dyDescent="0.25">
      <c r="A158" s="15">
        <f t="shared" si="24"/>
        <v>141</v>
      </c>
      <c r="B158" s="16">
        <f t="shared" si="25"/>
        <v>4271</v>
      </c>
      <c r="C158" s="32">
        <f t="shared" si="26"/>
        <v>7364.0202717749962</v>
      </c>
      <c r="D158" s="32">
        <f t="shared" si="18"/>
        <v>83.337276909043254</v>
      </c>
      <c r="E158" s="33">
        <f t="shared" si="19"/>
        <v>10</v>
      </c>
      <c r="F158" s="32">
        <f t="shared" si="20"/>
        <v>93.337276909043254</v>
      </c>
      <c r="G158" s="32">
        <f t="shared" si="21"/>
        <v>31.970441310918282</v>
      </c>
      <c r="H158" s="32">
        <f t="shared" si="22"/>
        <v>61.366835598124972</v>
      </c>
      <c r="I158" s="32">
        <f t="shared" si="23"/>
        <v>7332.0498304640778</v>
      </c>
    </row>
    <row r="159" spans="1:9" x14ac:dyDescent="0.25">
      <c r="A159" s="15">
        <f t="shared" si="24"/>
        <v>142</v>
      </c>
      <c r="B159" s="16">
        <f t="shared" si="25"/>
        <v>4301</v>
      </c>
      <c r="C159" s="32">
        <f t="shared" si="26"/>
        <v>7332.0498304640778</v>
      </c>
      <c r="D159" s="32">
        <f t="shared" si="18"/>
        <v>83.337276909043254</v>
      </c>
      <c r="E159" s="33">
        <f t="shared" si="19"/>
        <v>10</v>
      </c>
      <c r="F159" s="32">
        <f t="shared" si="20"/>
        <v>93.337276909043254</v>
      </c>
      <c r="G159" s="32">
        <f t="shared" si="21"/>
        <v>32.236861655175936</v>
      </c>
      <c r="H159" s="32">
        <f t="shared" si="22"/>
        <v>61.100415253867318</v>
      </c>
      <c r="I159" s="32">
        <f t="shared" si="23"/>
        <v>7299.812968808902</v>
      </c>
    </row>
    <row r="160" spans="1:9" x14ac:dyDescent="0.25">
      <c r="A160" s="15">
        <f t="shared" si="24"/>
        <v>143</v>
      </c>
      <c r="B160" s="16">
        <f t="shared" si="25"/>
        <v>4332</v>
      </c>
      <c r="C160" s="32">
        <f t="shared" si="26"/>
        <v>7299.812968808902</v>
      </c>
      <c r="D160" s="32">
        <f t="shared" si="18"/>
        <v>83.337276909043254</v>
      </c>
      <c r="E160" s="33">
        <f t="shared" si="19"/>
        <v>10</v>
      </c>
      <c r="F160" s="32">
        <f t="shared" si="20"/>
        <v>93.337276909043254</v>
      </c>
      <c r="G160" s="32">
        <f t="shared" si="21"/>
        <v>32.505502168969066</v>
      </c>
      <c r="H160" s="32">
        <f t="shared" si="22"/>
        <v>60.831774740074188</v>
      </c>
      <c r="I160" s="32">
        <f t="shared" si="23"/>
        <v>7267.3074666399334</v>
      </c>
    </row>
    <row r="161" spans="1:9" x14ac:dyDescent="0.25">
      <c r="A161" s="15">
        <f t="shared" si="24"/>
        <v>144</v>
      </c>
      <c r="B161" s="16">
        <f t="shared" si="25"/>
        <v>4362</v>
      </c>
      <c r="C161" s="32">
        <f t="shared" si="26"/>
        <v>7267.3074666399334</v>
      </c>
      <c r="D161" s="32">
        <f t="shared" si="18"/>
        <v>83.337276909043254</v>
      </c>
      <c r="E161" s="33">
        <f t="shared" si="19"/>
        <v>10</v>
      </c>
      <c r="F161" s="32">
        <f t="shared" si="20"/>
        <v>93.337276909043254</v>
      </c>
      <c r="G161" s="32">
        <f t="shared" si="21"/>
        <v>32.77638135371047</v>
      </c>
      <c r="H161" s="32">
        <f t="shared" si="22"/>
        <v>60.560895555332785</v>
      </c>
      <c r="I161" s="32">
        <f t="shared" si="23"/>
        <v>7234.5310852862231</v>
      </c>
    </row>
    <row r="162" spans="1:9" x14ac:dyDescent="0.25">
      <c r="A162" s="15">
        <f t="shared" si="24"/>
        <v>145</v>
      </c>
      <c r="B162" s="16">
        <f t="shared" si="25"/>
        <v>4393</v>
      </c>
      <c r="C162" s="32">
        <f t="shared" si="26"/>
        <v>7234.5310852862231</v>
      </c>
      <c r="D162" s="32">
        <f t="shared" si="18"/>
        <v>83.337276909043254</v>
      </c>
      <c r="E162" s="33">
        <f t="shared" si="19"/>
        <v>10</v>
      </c>
      <c r="F162" s="32">
        <f t="shared" si="20"/>
        <v>93.337276909043254</v>
      </c>
      <c r="G162" s="32">
        <f t="shared" si="21"/>
        <v>33.049517864991394</v>
      </c>
      <c r="H162" s="32">
        <f t="shared" si="22"/>
        <v>60.28775904405186</v>
      </c>
      <c r="I162" s="32">
        <f t="shared" si="23"/>
        <v>7201.4815674212314</v>
      </c>
    </row>
    <row r="163" spans="1:9" x14ac:dyDescent="0.25">
      <c r="A163" s="15">
        <f t="shared" si="24"/>
        <v>146</v>
      </c>
      <c r="B163" s="16">
        <f t="shared" si="25"/>
        <v>4424</v>
      </c>
      <c r="C163" s="32">
        <f t="shared" si="26"/>
        <v>7201.4815674212314</v>
      </c>
      <c r="D163" s="32">
        <f t="shared" si="18"/>
        <v>83.337276909043254</v>
      </c>
      <c r="E163" s="33">
        <f t="shared" si="19"/>
        <v>10</v>
      </c>
      <c r="F163" s="32">
        <f t="shared" si="20"/>
        <v>93.337276909043254</v>
      </c>
      <c r="G163" s="32">
        <f t="shared" si="21"/>
        <v>33.32493051386632</v>
      </c>
      <c r="H163" s="32">
        <f t="shared" si="22"/>
        <v>60.012346395176934</v>
      </c>
      <c r="I163" s="32">
        <f t="shared" si="23"/>
        <v>7168.1566369073653</v>
      </c>
    </row>
    <row r="164" spans="1:9" x14ac:dyDescent="0.25">
      <c r="A164" s="15">
        <f t="shared" si="24"/>
        <v>147</v>
      </c>
      <c r="B164" s="16">
        <f t="shared" si="25"/>
        <v>4453</v>
      </c>
      <c r="C164" s="32">
        <f t="shared" si="26"/>
        <v>7168.1566369073653</v>
      </c>
      <c r="D164" s="32">
        <f t="shared" si="18"/>
        <v>83.337276909043254</v>
      </c>
      <c r="E164" s="33">
        <f t="shared" si="19"/>
        <v>10</v>
      </c>
      <c r="F164" s="32">
        <f t="shared" si="20"/>
        <v>93.337276909043254</v>
      </c>
      <c r="G164" s="32">
        <f t="shared" si="21"/>
        <v>33.602638268148546</v>
      </c>
      <c r="H164" s="32">
        <f t="shared" si="22"/>
        <v>59.734638640894708</v>
      </c>
      <c r="I164" s="32">
        <f t="shared" si="23"/>
        <v>7134.5539986392168</v>
      </c>
    </row>
    <row r="165" spans="1:9" x14ac:dyDescent="0.25">
      <c r="A165" s="15">
        <f t="shared" si="24"/>
        <v>148</v>
      </c>
      <c r="B165" s="16">
        <f t="shared" si="25"/>
        <v>4484</v>
      </c>
      <c r="C165" s="32">
        <f t="shared" si="26"/>
        <v>7134.5539986392168</v>
      </c>
      <c r="D165" s="32">
        <f t="shared" si="18"/>
        <v>83.337276909043254</v>
      </c>
      <c r="E165" s="33">
        <f t="shared" si="19"/>
        <v>10</v>
      </c>
      <c r="F165" s="32">
        <f t="shared" si="20"/>
        <v>93.337276909043254</v>
      </c>
      <c r="G165" s="32">
        <f t="shared" si="21"/>
        <v>33.882660253716445</v>
      </c>
      <c r="H165" s="32">
        <f t="shared" si="22"/>
        <v>59.454616655326809</v>
      </c>
      <c r="I165" s="32">
        <f t="shared" si="23"/>
        <v>7100.6713383855003</v>
      </c>
    </row>
    <row r="166" spans="1:9" x14ac:dyDescent="0.25">
      <c r="A166" s="15">
        <f t="shared" si="24"/>
        <v>149</v>
      </c>
      <c r="B166" s="16">
        <f t="shared" si="25"/>
        <v>4514</v>
      </c>
      <c r="C166" s="32">
        <f t="shared" si="26"/>
        <v>7100.6713383855003</v>
      </c>
      <c r="D166" s="32">
        <f t="shared" si="18"/>
        <v>83.337276909043254</v>
      </c>
      <c r="E166" s="33">
        <f t="shared" si="19"/>
        <v>10</v>
      </c>
      <c r="F166" s="32">
        <f t="shared" si="20"/>
        <v>93.337276909043254</v>
      </c>
      <c r="G166" s="32">
        <f t="shared" si="21"/>
        <v>34.165015755830751</v>
      </c>
      <c r="H166" s="32">
        <f t="shared" si="22"/>
        <v>59.172261153212503</v>
      </c>
      <c r="I166" s="32">
        <f t="shared" si="23"/>
        <v>7066.5063226296697</v>
      </c>
    </row>
    <row r="167" spans="1:9" x14ac:dyDescent="0.25">
      <c r="A167" s="15">
        <f t="shared" si="24"/>
        <v>150</v>
      </c>
      <c r="B167" s="16">
        <f t="shared" si="25"/>
        <v>4545</v>
      </c>
      <c r="C167" s="32">
        <f t="shared" si="26"/>
        <v>7066.5063226296697</v>
      </c>
      <c r="D167" s="32">
        <f t="shared" si="18"/>
        <v>83.337276909043254</v>
      </c>
      <c r="E167" s="33">
        <f t="shared" si="19"/>
        <v>10</v>
      </c>
      <c r="F167" s="32">
        <f t="shared" si="20"/>
        <v>93.337276909043254</v>
      </c>
      <c r="G167" s="32">
        <f t="shared" si="21"/>
        <v>34.449724220462663</v>
      </c>
      <c r="H167" s="32">
        <f t="shared" si="22"/>
        <v>58.887552688580591</v>
      </c>
      <c r="I167" s="32">
        <f t="shared" si="23"/>
        <v>7032.0565984092073</v>
      </c>
    </row>
    <row r="168" spans="1:9" x14ac:dyDescent="0.25">
      <c r="A168" s="15">
        <f t="shared" si="24"/>
        <v>151</v>
      </c>
      <c r="B168" s="16">
        <f t="shared" si="25"/>
        <v>4575</v>
      </c>
      <c r="C168" s="32">
        <f t="shared" si="26"/>
        <v>7032.0565984092073</v>
      </c>
      <c r="D168" s="32">
        <f t="shared" si="18"/>
        <v>83.337276909043254</v>
      </c>
      <c r="E168" s="33">
        <f t="shared" si="19"/>
        <v>10</v>
      </c>
      <c r="F168" s="32">
        <f t="shared" si="20"/>
        <v>93.337276909043254</v>
      </c>
      <c r="G168" s="32">
        <f t="shared" si="21"/>
        <v>34.736805255633186</v>
      </c>
      <c r="H168" s="32">
        <f t="shared" si="22"/>
        <v>58.600471653410068</v>
      </c>
      <c r="I168" s="32">
        <f t="shared" si="23"/>
        <v>6997.3197931535742</v>
      </c>
    </row>
    <row r="169" spans="1:9" x14ac:dyDescent="0.25">
      <c r="A169" s="15">
        <f t="shared" si="24"/>
        <v>152</v>
      </c>
      <c r="B169" s="16">
        <f t="shared" si="25"/>
        <v>4606</v>
      </c>
      <c r="C169" s="32">
        <f t="shared" si="26"/>
        <v>6997.3197931535742</v>
      </c>
      <c r="D169" s="32">
        <f t="shared" si="18"/>
        <v>83.337276909043254</v>
      </c>
      <c r="E169" s="33">
        <f t="shared" si="19"/>
        <v>10</v>
      </c>
      <c r="F169" s="32">
        <f t="shared" si="20"/>
        <v>93.337276909043254</v>
      </c>
      <c r="G169" s="32">
        <f t="shared" si="21"/>
        <v>35.026278632763471</v>
      </c>
      <c r="H169" s="32">
        <f t="shared" si="22"/>
        <v>58.310998276279783</v>
      </c>
      <c r="I169" s="32">
        <f t="shared" si="23"/>
        <v>6962.2935145208112</v>
      </c>
    </row>
    <row r="170" spans="1:9" x14ac:dyDescent="0.25">
      <c r="A170" s="15">
        <f t="shared" si="24"/>
        <v>153</v>
      </c>
      <c r="B170" s="16">
        <f t="shared" si="25"/>
        <v>4637</v>
      </c>
      <c r="C170" s="32">
        <f t="shared" si="26"/>
        <v>6962.2935145208112</v>
      </c>
      <c r="D170" s="32">
        <f t="shared" si="18"/>
        <v>83.337276909043254</v>
      </c>
      <c r="E170" s="33">
        <f t="shared" si="19"/>
        <v>10</v>
      </c>
      <c r="F170" s="32">
        <f t="shared" si="20"/>
        <v>93.337276909043254</v>
      </c>
      <c r="G170" s="32">
        <f t="shared" si="21"/>
        <v>35.318164288036492</v>
      </c>
      <c r="H170" s="32">
        <f t="shared" si="22"/>
        <v>58.019112621006762</v>
      </c>
      <c r="I170" s="32">
        <f t="shared" si="23"/>
        <v>6926.9753502327749</v>
      </c>
    </row>
    <row r="171" spans="1:9" x14ac:dyDescent="0.25">
      <c r="A171" s="15">
        <f t="shared" si="24"/>
        <v>154</v>
      </c>
      <c r="B171" s="16">
        <f t="shared" si="25"/>
        <v>4667</v>
      </c>
      <c r="C171" s="32">
        <f t="shared" si="26"/>
        <v>6926.9753502327749</v>
      </c>
      <c r="D171" s="32">
        <f t="shared" si="18"/>
        <v>83.337276909043254</v>
      </c>
      <c r="E171" s="33">
        <f t="shared" si="19"/>
        <v>10</v>
      </c>
      <c r="F171" s="32">
        <f t="shared" si="20"/>
        <v>93.337276909043254</v>
      </c>
      <c r="G171" s="32">
        <f t="shared" si="21"/>
        <v>35.612482323770131</v>
      </c>
      <c r="H171" s="32">
        <f t="shared" si="22"/>
        <v>57.724794585273123</v>
      </c>
      <c r="I171" s="32">
        <f t="shared" si="23"/>
        <v>6891.3628679090043</v>
      </c>
    </row>
    <row r="172" spans="1:9" x14ac:dyDescent="0.25">
      <c r="A172" s="15">
        <f t="shared" si="24"/>
        <v>155</v>
      </c>
      <c r="B172" s="16">
        <f t="shared" si="25"/>
        <v>4698</v>
      </c>
      <c r="C172" s="32">
        <f t="shared" si="26"/>
        <v>6891.3628679090043</v>
      </c>
      <c r="D172" s="32">
        <f t="shared" si="18"/>
        <v>83.337276909043254</v>
      </c>
      <c r="E172" s="33">
        <f t="shared" si="19"/>
        <v>10</v>
      </c>
      <c r="F172" s="32">
        <f t="shared" si="20"/>
        <v>93.337276909043254</v>
      </c>
      <c r="G172" s="32">
        <f t="shared" si="21"/>
        <v>35.909253009801546</v>
      </c>
      <c r="H172" s="32">
        <f t="shared" si="22"/>
        <v>57.428023899241708</v>
      </c>
      <c r="I172" s="32">
        <f t="shared" si="23"/>
        <v>6855.4536148992029</v>
      </c>
    </row>
    <row r="173" spans="1:9" x14ac:dyDescent="0.25">
      <c r="A173" s="15">
        <f t="shared" si="24"/>
        <v>156</v>
      </c>
      <c r="B173" s="16">
        <f t="shared" si="25"/>
        <v>4728</v>
      </c>
      <c r="C173" s="32">
        <f t="shared" si="26"/>
        <v>6855.4536148992029</v>
      </c>
      <c r="D173" s="32">
        <f t="shared" si="18"/>
        <v>83.337276909043254</v>
      </c>
      <c r="E173" s="33">
        <f t="shared" si="19"/>
        <v>10</v>
      </c>
      <c r="F173" s="32">
        <f t="shared" si="20"/>
        <v>93.337276909043254</v>
      </c>
      <c r="G173" s="32">
        <f t="shared" si="21"/>
        <v>36.208496784883231</v>
      </c>
      <c r="H173" s="32">
        <f t="shared" si="22"/>
        <v>57.128780124160023</v>
      </c>
      <c r="I173" s="32">
        <f t="shared" si="23"/>
        <v>6819.2451181143197</v>
      </c>
    </row>
    <row r="174" spans="1:9" x14ac:dyDescent="0.25">
      <c r="A174" s="15">
        <f t="shared" si="24"/>
        <v>157</v>
      </c>
      <c r="B174" s="16">
        <f t="shared" si="25"/>
        <v>4759</v>
      </c>
      <c r="C174" s="32">
        <f t="shared" si="26"/>
        <v>6819.2451181143197</v>
      </c>
      <c r="D174" s="32">
        <f t="shared" si="18"/>
        <v>83.337276909043254</v>
      </c>
      <c r="E174" s="33">
        <f t="shared" si="19"/>
        <v>10</v>
      </c>
      <c r="F174" s="32">
        <f t="shared" si="20"/>
        <v>93.337276909043254</v>
      </c>
      <c r="G174" s="32">
        <f t="shared" si="21"/>
        <v>36.510234258090584</v>
      </c>
      <c r="H174" s="32">
        <f t="shared" si="22"/>
        <v>56.82704265095267</v>
      </c>
      <c r="I174" s="32">
        <f t="shared" si="23"/>
        <v>6782.7348838562293</v>
      </c>
    </row>
    <row r="175" spans="1:9" x14ac:dyDescent="0.25">
      <c r="A175" s="15">
        <f t="shared" si="24"/>
        <v>158</v>
      </c>
      <c r="B175" s="16">
        <f t="shared" si="25"/>
        <v>4790</v>
      </c>
      <c r="C175" s="32">
        <f t="shared" si="26"/>
        <v>6782.7348838562293</v>
      </c>
      <c r="D175" s="32">
        <f t="shared" si="18"/>
        <v>83.337276909043254</v>
      </c>
      <c r="E175" s="33">
        <f t="shared" si="19"/>
        <v>10</v>
      </c>
      <c r="F175" s="32">
        <f t="shared" si="20"/>
        <v>93.337276909043254</v>
      </c>
      <c r="G175" s="32">
        <f t="shared" si="21"/>
        <v>36.814486210241341</v>
      </c>
      <c r="H175" s="32">
        <f t="shared" si="22"/>
        <v>56.522790698801913</v>
      </c>
      <c r="I175" s="32">
        <f t="shared" si="23"/>
        <v>6745.9203976459876</v>
      </c>
    </row>
    <row r="176" spans="1:9" x14ac:dyDescent="0.25">
      <c r="A176" s="15">
        <f t="shared" si="24"/>
        <v>159</v>
      </c>
      <c r="B176" s="16">
        <f t="shared" si="25"/>
        <v>4818</v>
      </c>
      <c r="C176" s="32">
        <f t="shared" si="26"/>
        <v>6745.9203976459876</v>
      </c>
      <c r="D176" s="32">
        <f t="shared" si="18"/>
        <v>83.337276909043254</v>
      </c>
      <c r="E176" s="33">
        <f t="shared" si="19"/>
        <v>10</v>
      </c>
      <c r="F176" s="32">
        <f t="shared" si="20"/>
        <v>93.337276909043254</v>
      </c>
      <c r="G176" s="32">
        <f t="shared" si="21"/>
        <v>37.121273595326691</v>
      </c>
      <c r="H176" s="32">
        <f t="shared" si="22"/>
        <v>56.216003313716563</v>
      </c>
      <c r="I176" s="32">
        <f t="shared" si="23"/>
        <v>6708.7991240506608</v>
      </c>
    </row>
    <row r="177" spans="1:9" x14ac:dyDescent="0.25">
      <c r="A177" s="15">
        <f t="shared" si="24"/>
        <v>160</v>
      </c>
      <c r="B177" s="16">
        <f t="shared" si="25"/>
        <v>4849</v>
      </c>
      <c r="C177" s="32">
        <f t="shared" si="26"/>
        <v>6708.7991240506608</v>
      </c>
      <c r="D177" s="32">
        <f t="shared" si="18"/>
        <v>83.337276909043254</v>
      </c>
      <c r="E177" s="33">
        <f t="shared" si="19"/>
        <v>10</v>
      </c>
      <c r="F177" s="32">
        <f t="shared" si="20"/>
        <v>93.337276909043254</v>
      </c>
      <c r="G177" s="32">
        <f t="shared" si="21"/>
        <v>37.430617541954412</v>
      </c>
      <c r="H177" s="32">
        <f t="shared" si="22"/>
        <v>55.906659367088842</v>
      </c>
      <c r="I177" s="32">
        <f t="shared" si="23"/>
        <v>6671.3685065087066</v>
      </c>
    </row>
    <row r="178" spans="1:9" x14ac:dyDescent="0.25">
      <c r="A178" s="15">
        <f t="shared" si="24"/>
        <v>161</v>
      </c>
      <c r="B178" s="16">
        <f t="shared" si="25"/>
        <v>4879</v>
      </c>
      <c r="C178" s="32">
        <f t="shared" si="26"/>
        <v>6671.3685065087066</v>
      </c>
      <c r="D178" s="32">
        <f t="shared" si="18"/>
        <v>83.337276909043254</v>
      </c>
      <c r="E178" s="33">
        <f t="shared" si="19"/>
        <v>10</v>
      </c>
      <c r="F178" s="32">
        <f t="shared" si="20"/>
        <v>93.337276909043254</v>
      </c>
      <c r="G178" s="32">
        <f t="shared" si="21"/>
        <v>37.74253935480403</v>
      </c>
      <c r="H178" s="32">
        <f t="shared" si="22"/>
        <v>55.594737554239224</v>
      </c>
      <c r="I178" s="32">
        <f t="shared" si="23"/>
        <v>6633.6259671539028</v>
      </c>
    </row>
    <row r="179" spans="1:9" x14ac:dyDescent="0.25">
      <c r="A179" s="15">
        <f t="shared" si="24"/>
        <v>162</v>
      </c>
      <c r="B179" s="16">
        <f t="shared" si="25"/>
        <v>4910</v>
      </c>
      <c r="C179" s="32">
        <f t="shared" si="26"/>
        <v>6633.6259671539028</v>
      </c>
      <c r="D179" s="32">
        <f t="shared" si="18"/>
        <v>83.337276909043254</v>
      </c>
      <c r="E179" s="33">
        <f t="shared" si="19"/>
        <v>10</v>
      </c>
      <c r="F179" s="32">
        <f t="shared" si="20"/>
        <v>93.337276909043254</v>
      </c>
      <c r="G179" s="32">
        <f t="shared" si="21"/>
        <v>38.057060516094062</v>
      </c>
      <c r="H179" s="32">
        <f t="shared" si="22"/>
        <v>55.280216392949193</v>
      </c>
      <c r="I179" s="32">
        <f t="shared" si="23"/>
        <v>6595.5689066378091</v>
      </c>
    </row>
    <row r="180" spans="1:9" x14ac:dyDescent="0.25">
      <c r="A180" s="15">
        <f t="shared" si="24"/>
        <v>163</v>
      </c>
      <c r="B180" s="16">
        <f t="shared" si="25"/>
        <v>4940</v>
      </c>
      <c r="C180" s="32">
        <f t="shared" si="26"/>
        <v>6595.5689066378091</v>
      </c>
      <c r="D180" s="32">
        <f t="shared" si="18"/>
        <v>83.337276909043254</v>
      </c>
      <c r="E180" s="33">
        <f t="shared" si="19"/>
        <v>10</v>
      </c>
      <c r="F180" s="32">
        <f t="shared" si="20"/>
        <v>93.337276909043254</v>
      </c>
      <c r="G180" s="32">
        <f t="shared" si="21"/>
        <v>38.374202687061512</v>
      </c>
      <c r="H180" s="32">
        <f t="shared" si="22"/>
        <v>54.963074221981742</v>
      </c>
      <c r="I180" s="32">
        <f t="shared" si="23"/>
        <v>6557.1947039507477</v>
      </c>
    </row>
    <row r="181" spans="1:9" x14ac:dyDescent="0.25">
      <c r="A181" s="15">
        <f t="shared" si="24"/>
        <v>164</v>
      </c>
      <c r="B181" s="16">
        <f t="shared" si="25"/>
        <v>4971</v>
      </c>
      <c r="C181" s="32">
        <f t="shared" si="26"/>
        <v>6557.1947039507477</v>
      </c>
      <c r="D181" s="32">
        <f t="shared" si="18"/>
        <v>83.337276909043254</v>
      </c>
      <c r="E181" s="33">
        <f t="shared" si="19"/>
        <v>10</v>
      </c>
      <c r="F181" s="32">
        <f t="shared" si="20"/>
        <v>93.337276909043254</v>
      </c>
      <c r="G181" s="32">
        <f t="shared" si="21"/>
        <v>38.693987709453687</v>
      </c>
      <c r="H181" s="32">
        <f t="shared" si="22"/>
        <v>54.643289199589567</v>
      </c>
      <c r="I181" s="32">
        <f t="shared" si="23"/>
        <v>6518.500716241294</v>
      </c>
    </row>
    <row r="182" spans="1:9" x14ac:dyDescent="0.25">
      <c r="A182" s="15">
        <f t="shared" si="24"/>
        <v>165</v>
      </c>
      <c r="B182" s="16">
        <f t="shared" si="25"/>
        <v>5002</v>
      </c>
      <c r="C182" s="32">
        <f t="shared" si="26"/>
        <v>6518.500716241294</v>
      </c>
      <c r="D182" s="32">
        <f t="shared" si="18"/>
        <v>83.337276909043254</v>
      </c>
      <c r="E182" s="33">
        <f t="shared" si="19"/>
        <v>10</v>
      </c>
      <c r="F182" s="32">
        <f t="shared" si="20"/>
        <v>93.337276909043254</v>
      </c>
      <c r="G182" s="32">
        <f t="shared" si="21"/>
        <v>39.016437607032465</v>
      </c>
      <c r="H182" s="32">
        <f t="shared" si="22"/>
        <v>54.320839302010789</v>
      </c>
      <c r="I182" s="32">
        <f t="shared" si="23"/>
        <v>6479.4842786342615</v>
      </c>
    </row>
    <row r="183" spans="1:9" x14ac:dyDescent="0.25">
      <c r="A183" s="15">
        <f t="shared" si="24"/>
        <v>166</v>
      </c>
      <c r="B183" s="16">
        <f t="shared" si="25"/>
        <v>5032</v>
      </c>
      <c r="C183" s="32">
        <f t="shared" si="26"/>
        <v>6479.4842786342615</v>
      </c>
      <c r="D183" s="32">
        <f t="shared" si="18"/>
        <v>83.337276909043254</v>
      </c>
      <c r="E183" s="33">
        <f t="shared" si="19"/>
        <v>10</v>
      </c>
      <c r="F183" s="32">
        <f t="shared" si="20"/>
        <v>93.337276909043254</v>
      </c>
      <c r="G183" s="32">
        <f t="shared" si="21"/>
        <v>39.341574587091067</v>
      </c>
      <c r="H183" s="32">
        <f t="shared" si="22"/>
        <v>53.995702321952187</v>
      </c>
      <c r="I183" s="32">
        <f t="shared" si="23"/>
        <v>6440.1427040471708</v>
      </c>
    </row>
    <row r="184" spans="1:9" x14ac:dyDescent="0.25">
      <c r="A184" s="15">
        <f t="shared" si="24"/>
        <v>167</v>
      </c>
      <c r="B184" s="16">
        <f t="shared" si="25"/>
        <v>5063</v>
      </c>
      <c r="C184" s="32">
        <f t="shared" si="26"/>
        <v>6440.1427040471708</v>
      </c>
      <c r="D184" s="32">
        <f t="shared" si="18"/>
        <v>83.337276909043254</v>
      </c>
      <c r="E184" s="33">
        <f t="shared" si="19"/>
        <v>10</v>
      </c>
      <c r="F184" s="32">
        <f t="shared" si="20"/>
        <v>93.337276909043254</v>
      </c>
      <c r="G184" s="32">
        <f t="shared" si="21"/>
        <v>39.669421041983497</v>
      </c>
      <c r="H184" s="32">
        <f t="shared" si="22"/>
        <v>53.667855867059757</v>
      </c>
      <c r="I184" s="32">
        <f t="shared" si="23"/>
        <v>6400.4732830051871</v>
      </c>
    </row>
    <row r="185" spans="1:9" x14ac:dyDescent="0.25">
      <c r="A185" s="15">
        <f t="shared" si="24"/>
        <v>168</v>
      </c>
      <c r="B185" s="16">
        <f t="shared" si="25"/>
        <v>5093</v>
      </c>
      <c r="C185" s="32">
        <f t="shared" si="26"/>
        <v>6400.4732830051871</v>
      </c>
      <c r="D185" s="32">
        <f t="shared" si="18"/>
        <v>83.337276909043254</v>
      </c>
      <c r="E185" s="33">
        <f t="shared" si="19"/>
        <v>10</v>
      </c>
      <c r="F185" s="32">
        <f t="shared" si="20"/>
        <v>93.337276909043254</v>
      </c>
      <c r="G185" s="32">
        <f t="shared" si="21"/>
        <v>39.999999550666693</v>
      </c>
      <c r="H185" s="32">
        <f t="shared" si="22"/>
        <v>53.337277358376561</v>
      </c>
      <c r="I185" s="32">
        <f t="shared" si="23"/>
        <v>6360.4732834545202</v>
      </c>
    </row>
    <row r="186" spans="1:9" x14ac:dyDescent="0.25">
      <c r="A186" s="15">
        <f t="shared" si="24"/>
        <v>169</v>
      </c>
      <c r="B186" s="16">
        <f t="shared" si="25"/>
        <v>5124</v>
      </c>
      <c r="C186" s="32">
        <f t="shared" si="26"/>
        <v>6360.4732834545202</v>
      </c>
      <c r="D186" s="32">
        <f t="shared" si="18"/>
        <v>83.337276909043254</v>
      </c>
      <c r="E186" s="33">
        <f t="shared" si="19"/>
        <v>10</v>
      </c>
      <c r="F186" s="32">
        <f t="shared" si="20"/>
        <v>93.337276909043254</v>
      </c>
      <c r="G186" s="32">
        <f t="shared" si="21"/>
        <v>40.333332880255576</v>
      </c>
      <c r="H186" s="32">
        <f t="shared" si="22"/>
        <v>53.003944028787679</v>
      </c>
      <c r="I186" s="32">
        <f t="shared" si="23"/>
        <v>6320.1399505742647</v>
      </c>
    </row>
    <row r="187" spans="1:9" x14ac:dyDescent="0.25">
      <c r="A187" s="15">
        <f t="shared" si="24"/>
        <v>170</v>
      </c>
      <c r="B187" s="16">
        <f t="shared" si="25"/>
        <v>5155</v>
      </c>
      <c r="C187" s="32">
        <f t="shared" si="26"/>
        <v>6320.1399505742647</v>
      </c>
      <c r="D187" s="32">
        <f t="shared" si="18"/>
        <v>83.337276909043254</v>
      </c>
      <c r="E187" s="33">
        <f t="shared" si="19"/>
        <v>10</v>
      </c>
      <c r="F187" s="32">
        <f t="shared" si="20"/>
        <v>93.337276909043254</v>
      </c>
      <c r="G187" s="32">
        <f t="shared" si="21"/>
        <v>40.669443987591045</v>
      </c>
      <c r="H187" s="32">
        <f t="shared" si="22"/>
        <v>52.667832921452209</v>
      </c>
      <c r="I187" s="32">
        <f t="shared" si="23"/>
        <v>6279.4705065866738</v>
      </c>
    </row>
    <row r="188" spans="1:9" x14ac:dyDescent="0.25">
      <c r="A188" s="15">
        <f t="shared" si="24"/>
        <v>171</v>
      </c>
      <c r="B188" s="16">
        <f t="shared" si="25"/>
        <v>5183</v>
      </c>
      <c r="C188" s="32">
        <f t="shared" si="26"/>
        <v>6279.4705065866738</v>
      </c>
      <c r="D188" s="32">
        <f t="shared" si="18"/>
        <v>83.337276909043254</v>
      </c>
      <c r="E188" s="33">
        <f t="shared" si="19"/>
        <v>10</v>
      </c>
      <c r="F188" s="32">
        <f t="shared" si="20"/>
        <v>93.337276909043254</v>
      </c>
      <c r="G188" s="32">
        <f t="shared" si="21"/>
        <v>41.008356020820969</v>
      </c>
      <c r="H188" s="32">
        <f t="shared" si="22"/>
        <v>52.328920888222285</v>
      </c>
      <c r="I188" s="32">
        <f t="shared" si="23"/>
        <v>6238.4621505658524</v>
      </c>
    </row>
    <row r="189" spans="1:9" x14ac:dyDescent="0.25">
      <c r="A189" s="15">
        <f t="shared" si="24"/>
        <v>172</v>
      </c>
      <c r="B189" s="16">
        <f t="shared" si="25"/>
        <v>5214</v>
      </c>
      <c r="C189" s="32">
        <f t="shared" si="26"/>
        <v>6238.4621505658524</v>
      </c>
      <c r="D189" s="32">
        <f t="shared" si="18"/>
        <v>83.337276909043254</v>
      </c>
      <c r="E189" s="33">
        <f t="shared" si="19"/>
        <v>10</v>
      </c>
      <c r="F189" s="32">
        <f t="shared" si="20"/>
        <v>93.337276909043254</v>
      </c>
      <c r="G189" s="32">
        <f t="shared" si="21"/>
        <v>41.350092320994484</v>
      </c>
      <c r="H189" s="32">
        <f t="shared" si="22"/>
        <v>51.98718458804877</v>
      </c>
      <c r="I189" s="32">
        <f t="shared" si="23"/>
        <v>6197.1120582448575</v>
      </c>
    </row>
    <row r="190" spans="1:9" x14ac:dyDescent="0.25">
      <c r="A190" s="15">
        <f t="shared" si="24"/>
        <v>173</v>
      </c>
      <c r="B190" s="16">
        <f t="shared" si="25"/>
        <v>5244</v>
      </c>
      <c r="C190" s="32">
        <f t="shared" si="26"/>
        <v>6197.1120582448575</v>
      </c>
      <c r="D190" s="32">
        <f t="shared" si="18"/>
        <v>83.337276909043254</v>
      </c>
      <c r="E190" s="33">
        <f t="shared" si="19"/>
        <v>10</v>
      </c>
      <c r="F190" s="32">
        <f t="shared" si="20"/>
        <v>93.337276909043254</v>
      </c>
      <c r="G190" s="32">
        <f t="shared" si="21"/>
        <v>41.694676423669442</v>
      </c>
      <c r="H190" s="32">
        <f t="shared" si="22"/>
        <v>51.642600485373812</v>
      </c>
      <c r="I190" s="32">
        <f t="shared" si="23"/>
        <v>6155.4173818211884</v>
      </c>
    </row>
    <row r="191" spans="1:9" x14ac:dyDescent="0.25">
      <c r="A191" s="15">
        <f t="shared" si="24"/>
        <v>174</v>
      </c>
      <c r="B191" s="16">
        <f t="shared" si="25"/>
        <v>5275</v>
      </c>
      <c r="C191" s="32">
        <f t="shared" si="26"/>
        <v>6155.4173818211884</v>
      </c>
      <c r="D191" s="32">
        <f t="shared" si="18"/>
        <v>83.337276909043254</v>
      </c>
      <c r="E191" s="33">
        <f t="shared" si="19"/>
        <v>10</v>
      </c>
      <c r="F191" s="32">
        <f t="shared" si="20"/>
        <v>93.337276909043254</v>
      </c>
      <c r="G191" s="32">
        <f t="shared" si="21"/>
        <v>42.042132060533341</v>
      </c>
      <c r="H191" s="32">
        <f t="shared" si="22"/>
        <v>51.295144848509914</v>
      </c>
      <c r="I191" s="32">
        <f t="shared" si="23"/>
        <v>6113.3752497606547</v>
      </c>
    </row>
    <row r="192" spans="1:9" x14ac:dyDescent="0.25">
      <c r="A192" s="15">
        <f t="shared" si="24"/>
        <v>175</v>
      </c>
      <c r="B192" s="16">
        <f t="shared" si="25"/>
        <v>5305</v>
      </c>
      <c r="C192" s="32">
        <f t="shared" si="26"/>
        <v>6113.3752497606547</v>
      </c>
      <c r="D192" s="32">
        <f t="shared" si="18"/>
        <v>83.337276909043254</v>
      </c>
      <c r="E192" s="33">
        <f t="shared" si="19"/>
        <v>10</v>
      </c>
      <c r="F192" s="32">
        <f t="shared" si="20"/>
        <v>93.337276909043254</v>
      </c>
      <c r="G192" s="32">
        <f t="shared" si="21"/>
        <v>42.392483161037795</v>
      </c>
      <c r="H192" s="32">
        <f t="shared" si="22"/>
        <v>50.944793748005459</v>
      </c>
      <c r="I192" s="32">
        <f t="shared" si="23"/>
        <v>6070.9827665996172</v>
      </c>
    </row>
    <row r="193" spans="1:9" x14ac:dyDescent="0.25">
      <c r="A193" s="15">
        <f t="shared" si="24"/>
        <v>176</v>
      </c>
      <c r="B193" s="16">
        <f t="shared" si="25"/>
        <v>5336</v>
      </c>
      <c r="C193" s="32">
        <f t="shared" si="26"/>
        <v>6070.9827665996172</v>
      </c>
      <c r="D193" s="32">
        <f t="shared" si="18"/>
        <v>83.337276909043254</v>
      </c>
      <c r="E193" s="33">
        <f t="shared" si="19"/>
        <v>10</v>
      </c>
      <c r="F193" s="32">
        <f t="shared" si="20"/>
        <v>93.337276909043254</v>
      </c>
      <c r="G193" s="32">
        <f t="shared" si="21"/>
        <v>42.745753854046448</v>
      </c>
      <c r="H193" s="32">
        <f t="shared" si="22"/>
        <v>50.591523054996806</v>
      </c>
      <c r="I193" s="32">
        <f t="shared" si="23"/>
        <v>6028.2370127455706</v>
      </c>
    </row>
    <row r="194" spans="1:9" x14ac:dyDescent="0.25">
      <c r="A194" s="15">
        <f t="shared" si="24"/>
        <v>177</v>
      </c>
      <c r="B194" s="16">
        <f t="shared" si="25"/>
        <v>5367</v>
      </c>
      <c r="C194" s="32">
        <f t="shared" si="26"/>
        <v>6028.2370127455706</v>
      </c>
      <c r="D194" s="32">
        <f t="shared" si="18"/>
        <v>83.337276909043254</v>
      </c>
      <c r="E194" s="33">
        <f t="shared" si="19"/>
        <v>10</v>
      </c>
      <c r="F194" s="32">
        <f t="shared" si="20"/>
        <v>93.337276909043254</v>
      </c>
      <c r="G194" s="32">
        <f t="shared" si="21"/>
        <v>43.101968469496832</v>
      </c>
      <c r="H194" s="32">
        <f t="shared" si="22"/>
        <v>50.235308439546422</v>
      </c>
      <c r="I194" s="32">
        <f t="shared" si="23"/>
        <v>5985.135044276074</v>
      </c>
    </row>
    <row r="195" spans="1:9" x14ac:dyDescent="0.25">
      <c r="A195" s="15">
        <f t="shared" si="24"/>
        <v>178</v>
      </c>
      <c r="B195" s="16">
        <f t="shared" si="25"/>
        <v>5397</v>
      </c>
      <c r="C195" s="32">
        <f t="shared" si="26"/>
        <v>5985.135044276074</v>
      </c>
      <c r="D195" s="32">
        <f t="shared" si="18"/>
        <v>83.337276909043254</v>
      </c>
      <c r="E195" s="33">
        <f t="shared" si="19"/>
        <v>10</v>
      </c>
      <c r="F195" s="32">
        <f t="shared" si="20"/>
        <v>93.337276909043254</v>
      </c>
      <c r="G195" s="32">
        <f t="shared" si="21"/>
        <v>43.461151540075967</v>
      </c>
      <c r="H195" s="32">
        <f t="shared" si="22"/>
        <v>49.876125368967287</v>
      </c>
      <c r="I195" s="32">
        <f t="shared" si="23"/>
        <v>5941.6738927359984</v>
      </c>
    </row>
    <row r="196" spans="1:9" x14ac:dyDescent="0.25">
      <c r="A196" s="15">
        <f t="shared" si="24"/>
        <v>179</v>
      </c>
      <c r="B196" s="16">
        <f t="shared" si="25"/>
        <v>5428</v>
      </c>
      <c r="C196" s="32">
        <f t="shared" si="26"/>
        <v>5941.6738927359984</v>
      </c>
      <c r="D196" s="32">
        <f t="shared" si="18"/>
        <v>83.337276909043254</v>
      </c>
      <c r="E196" s="33">
        <f t="shared" si="19"/>
        <v>10</v>
      </c>
      <c r="F196" s="32">
        <f t="shared" si="20"/>
        <v>93.337276909043254</v>
      </c>
      <c r="G196" s="32">
        <f t="shared" si="21"/>
        <v>43.823327802909937</v>
      </c>
      <c r="H196" s="32">
        <f t="shared" si="22"/>
        <v>49.513949106133317</v>
      </c>
      <c r="I196" s="32">
        <f t="shared" si="23"/>
        <v>5897.8505649330882</v>
      </c>
    </row>
    <row r="197" spans="1:9" x14ac:dyDescent="0.25">
      <c r="A197" s="15">
        <f t="shared" si="24"/>
        <v>180</v>
      </c>
      <c r="B197" s="16">
        <f t="shared" si="25"/>
        <v>5458</v>
      </c>
      <c r="C197" s="32">
        <f t="shared" si="26"/>
        <v>5897.8505649330882</v>
      </c>
      <c r="D197" s="32">
        <f t="shared" si="18"/>
        <v>83.337276909043254</v>
      </c>
      <c r="E197" s="33">
        <f t="shared" si="19"/>
        <v>10</v>
      </c>
      <c r="F197" s="32">
        <f t="shared" si="20"/>
        <v>93.337276909043254</v>
      </c>
      <c r="G197" s="32">
        <f t="shared" si="21"/>
        <v>44.188522201267517</v>
      </c>
      <c r="H197" s="32">
        <f t="shared" si="22"/>
        <v>49.148754707775737</v>
      </c>
      <c r="I197" s="32">
        <f t="shared" si="23"/>
        <v>5853.6620427318203</v>
      </c>
    </row>
    <row r="198" spans="1:9" x14ac:dyDescent="0.25">
      <c r="A198" s="15">
        <f t="shared" si="24"/>
        <v>181</v>
      </c>
      <c r="B198" s="16">
        <f t="shared" si="25"/>
        <v>5489</v>
      </c>
      <c r="C198" s="32">
        <f t="shared" si="26"/>
        <v>5853.6620427318203</v>
      </c>
      <c r="D198" s="32">
        <f t="shared" si="18"/>
        <v>83.337276909043254</v>
      </c>
      <c r="E198" s="33">
        <f t="shared" si="19"/>
        <v>10</v>
      </c>
      <c r="F198" s="32">
        <f t="shared" si="20"/>
        <v>93.337276909043254</v>
      </c>
      <c r="G198" s="32">
        <f t="shared" si="21"/>
        <v>44.556759886278087</v>
      </c>
      <c r="H198" s="32">
        <f t="shared" si="22"/>
        <v>48.780517022765167</v>
      </c>
      <c r="I198" s="32">
        <f t="shared" si="23"/>
        <v>5809.1052828455422</v>
      </c>
    </row>
    <row r="199" spans="1:9" x14ac:dyDescent="0.25">
      <c r="A199" s="15">
        <f t="shared" si="24"/>
        <v>182</v>
      </c>
      <c r="B199" s="16">
        <f t="shared" si="25"/>
        <v>5520</v>
      </c>
      <c r="C199" s="32">
        <f t="shared" si="26"/>
        <v>5809.1052828455422</v>
      </c>
      <c r="D199" s="32">
        <f t="shared" si="18"/>
        <v>83.337276909043254</v>
      </c>
      <c r="E199" s="33">
        <f t="shared" si="19"/>
        <v>10</v>
      </c>
      <c r="F199" s="32">
        <f t="shared" si="20"/>
        <v>93.337276909043254</v>
      </c>
      <c r="G199" s="32">
        <f t="shared" si="21"/>
        <v>44.92806621866373</v>
      </c>
      <c r="H199" s="32">
        <f t="shared" si="22"/>
        <v>48.409210690379524</v>
      </c>
      <c r="I199" s="32">
        <f t="shared" si="23"/>
        <v>5764.1772166268784</v>
      </c>
    </row>
    <row r="200" spans="1:9" x14ac:dyDescent="0.25">
      <c r="A200" s="15">
        <f t="shared" si="24"/>
        <v>183</v>
      </c>
      <c r="B200" s="16">
        <f t="shared" si="25"/>
        <v>5548</v>
      </c>
      <c r="C200" s="32">
        <f t="shared" si="26"/>
        <v>5764.1772166268784</v>
      </c>
      <c r="D200" s="32">
        <f t="shared" si="18"/>
        <v>83.337276909043254</v>
      </c>
      <c r="E200" s="33">
        <f t="shared" si="19"/>
        <v>10</v>
      </c>
      <c r="F200" s="32">
        <f t="shared" si="20"/>
        <v>93.337276909043254</v>
      </c>
      <c r="G200" s="32">
        <f t="shared" si="21"/>
        <v>45.302466770485928</v>
      </c>
      <c r="H200" s="32">
        <f t="shared" si="22"/>
        <v>48.034810138557326</v>
      </c>
      <c r="I200" s="32">
        <f t="shared" si="23"/>
        <v>5718.8747498563926</v>
      </c>
    </row>
    <row r="201" spans="1:9" x14ac:dyDescent="0.25">
      <c r="A201" s="15">
        <f t="shared" si="24"/>
        <v>184</v>
      </c>
      <c r="B201" s="16">
        <f t="shared" si="25"/>
        <v>5579</v>
      </c>
      <c r="C201" s="32">
        <f t="shared" si="26"/>
        <v>5718.8747498563926</v>
      </c>
      <c r="D201" s="32">
        <f t="shared" si="18"/>
        <v>83.337276909043254</v>
      </c>
      <c r="E201" s="33">
        <f t="shared" si="19"/>
        <v>10</v>
      </c>
      <c r="F201" s="32">
        <f t="shared" si="20"/>
        <v>93.337276909043254</v>
      </c>
      <c r="G201" s="32">
        <f t="shared" si="21"/>
        <v>45.679987326906648</v>
      </c>
      <c r="H201" s="32">
        <f t="shared" si="22"/>
        <v>47.657289582136606</v>
      </c>
      <c r="I201" s="32">
        <f t="shared" si="23"/>
        <v>5673.1947625294861</v>
      </c>
    </row>
    <row r="202" spans="1:9" x14ac:dyDescent="0.25">
      <c r="A202" s="15">
        <f t="shared" si="24"/>
        <v>185</v>
      </c>
      <c r="B202" s="16">
        <f t="shared" si="25"/>
        <v>5609</v>
      </c>
      <c r="C202" s="32">
        <f t="shared" si="26"/>
        <v>5673.1947625294861</v>
      </c>
      <c r="D202" s="32">
        <f t="shared" si="18"/>
        <v>83.337276909043254</v>
      </c>
      <c r="E202" s="33">
        <f t="shared" si="19"/>
        <v>10</v>
      </c>
      <c r="F202" s="32">
        <f t="shared" si="20"/>
        <v>93.337276909043254</v>
      </c>
      <c r="G202" s="32">
        <f t="shared" si="21"/>
        <v>46.0606538879642</v>
      </c>
      <c r="H202" s="32">
        <f t="shared" si="22"/>
        <v>47.276623021079054</v>
      </c>
      <c r="I202" s="32">
        <f t="shared" si="23"/>
        <v>5627.1341086415223</v>
      </c>
    </row>
    <row r="203" spans="1:9" x14ac:dyDescent="0.25">
      <c r="A203" s="15">
        <f t="shared" si="24"/>
        <v>186</v>
      </c>
      <c r="B203" s="16">
        <f t="shared" si="25"/>
        <v>5640</v>
      </c>
      <c r="C203" s="32">
        <f t="shared" si="26"/>
        <v>5627.1341086415223</v>
      </c>
      <c r="D203" s="32">
        <f t="shared" si="18"/>
        <v>83.337276909043254</v>
      </c>
      <c r="E203" s="33">
        <f t="shared" si="19"/>
        <v>10</v>
      </c>
      <c r="F203" s="32">
        <f t="shared" si="20"/>
        <v>93.337276909043254</v>
      </c>
      <c r="G203" s="32">
        <f t="shared" si="21"/>
        <v>46.4444926703639</v>
      </c>
      <c r="H203" s="32">
        <f t="shared" si="22"/>
        <v>46.892784238679354</v>
      </c>
      <c r="I203" s="32">
        <f t="shared" si="23"/>
        <v>5580.6896159711587</v>
      </c>
    </row>
    <row r="204" spans="1:9" x14ac:dyDescent="0.25">
      <c r="A204" s="15">
        <f t="shared" si="24"/>
        <v>187</v>
      </c>
      <c r="B204" s="16">
        <f t="shared" si="25"/>
        <v>5670</v>
      </c>
      <c r="C204" s="32">
        <f t="shared" si="26"/>
        <v>5580.6896159711587</v>
      </c>
      <c r="D204" s="32">
        <f t="shared" si="18"/>
        <v>83.337276909043254</v>
      </c>
      <c r="E204" s="33">
        <f t="shared" si="19"/>
        <v>10</v>
      </c>
      <c r="F204" s="32">
        <f t="shared" si="20"/>
        <v>93.337276909043254</v>
      </c>
      <c r="G204" s="32">
        <f t="shared" si="21"/>
        <v>46.831530109283598</v>
      </c>
      <c r="H204" s="32">
        <f t="shared" si="22"/>
        <v>46.505746799759656</v>
      </c>
      <c r="I204" s="32">
        <f t="shared" si="23"/>
        <v>5533.8580858618752</v>
      </c>
    </row>
    <row r="205" spans="1:9" x14ac:dyDescent="0.25">
      <c r="A205" s="15">
        <f t="shared" si="24"/>
        <v>188</v>
      </c>
      <c r="B205" s="16">
        <f t="shared" si="25"/>
        <v>5701</v>
      </c>
      <c r="C205" s="32">
        <f t="shared" si="26"/>
        <v>5533.8580858618752</v>
      </c>
      <c r="D205" s="32">
        <f t="shared" si="18"/>
        <v>83.337276909043254</v>
      </c>
      <c r="E205" s="33">
        <f t="shared" si="19"/>
        <v>10</v>
      </c>
      <c r="F205" s="32">
        <f t="shared" si="20"/>
        <v>93.337276909043254</v>
      </c>
      <c r="G205" s="32">
        <f t="shared" si="21"/>
        <v>47.221792860194292</v>
      </c>
      <c r="H205" s="32">
        <f t="shared" si="22"/>
        <v>46.115484048848963</v>
      </c>
      <c r="I205" s="32">
        <f t="shared" si="23"/>
        <v>5486.6362930016812</v>
      </c>
    </row>
    <row r="206" spans="1:9" x14ac:dyDescent="0.25">
      <c r="A206" s="15">
        <f t="shared" si="24"/>
        <v>189</v>
      </c>
      <c r="B206" s="16">
        <f t="shared" si="25"/>
        <v>5732</v>
      </c>
      <c r="C206" s="32">
        <f t="shared" si="26"/>
        <v>5486.6362930016812</v>
      </c>
      <c r="D206" s="32">
        <f t="shared" si="18"/>
        <v>83.337276909043254</v>
      </c>
      <c r="E206" s="33">
        <f t="shared" si="19"/>
        <v>10</v>
      </c>
      <c r="F206" s="32">
        <f t="shared" si="20"/>
        <v>93.337276909043254</v>
      </c>
      <c r="G206" s="32">
        <f t="shared" si="21"/>
        <v>47.615307800695909</v>
      </c>
      <c r="H206" s="32">
        <f t="shared" si="22"/>
        <v>45.721969108347345</v>
      </c>
      <c r="I206" s="32">
        <f t="shared" si="23"/>
        <v>5439.0209852009857</v>
      </c>
    </row>
    <row r="207" spans="1:9" x14ac:dyDescent="0.25">
      <c r="A207" s="15">
        <f t="shared" si="24"/>
        <v>190</v>
      </c>
      <c r="B207" s="16">
        <f t="shared" si="25"/>
        <v>5762</v>
      </c>
      <c r="C207" s="32">
        <f t="shared" si="26"/>
        <v>5439.0209852009857</v>
      </c>
      <c r="D207" s="32">
        <f t="shared" si="18"/>
        <v>83.337276909043254</v>
      </c>
      <c r="E207" s="33">
        <f t="shared" si="19"/>
        <v>10</v>
      </c>
      <c r="F207" s="32">
        <f t="shared" si="20"/>
        <v>93.337276909043254</v>
      </c>
      <c r="G207" s="32">
        <f t="shared" si="21"/>
        <v>48.012102032368375</v>
      </c>
      <c r="H207" s="32">
        <f t="shared" si="22"/>
        <v>45.325174876674879</v>
      </c>
      <c r="I207" s="32">
        <f t="shared" si="23"/>
        <v>5391.0088831686171</v>
      </c>
    </row>
    <row r="208" spans="1:9" x14ac:dyDescent="0.25">
      <c r="A208" s="15">
        <f t="shared" si="24"/>
        <v>191</v>
      </c>
      <c r="B208" s="16">
        <f t="shared" si="25"/>
        <v>5793</v>
      </c>
      <c r="C208" s="32">
        <f t="shared" si="26"/>
        <v>5391.0088831686171</v>
      </c>
      <c r="D208" s="32">
        <f t="shared" si="18"/>
        <v>83.337276909043254</v>
      </c>
      <c r="E208" s="33">
        <f t="shared" si="19"/>
        <v>10</v>
      </c>
      <c r="F208" s="32">
        <f t="shared" si="20"/>
        <v>93.337276909043254</v>
      </c>
      <c r="G208" s="32">
        <f t="shared" si="21"/>
        <v>48.412202882638105</v>
      </c>
      <c r="H208" s="32">
        <f t="shared" si="22"/>
        <v>44.925074026405149</v>
      </c>
      <c r="I208" s="32">
        <f t="shared" si="23"/>
        <v>5342.5966802859793</v>
      </c>
    </row>
    <row r="209" spans="1:9" x14ac:dyDescent="0.25">
      <c r="A209" s="15">
        <f t="shared" si="24"/>
        <v>192</v>
      </c>
      <c r="B209" s="16">
        <f t="shared" si="25"/>
        <v>5823</v>
      </c>
      <c r="C209" s="32">
        <f t="shared" si="26"/>
        <v>5342.5966802859793</v>
      </c>
      <c r="D209" s="32">
        <f t="shared" si="18"/>
        <v>83.337276909043254</v>
      </c>
      <c r="E209" s="33">
        <f t="shared" si="19"/>
        <v>10</v>
      </c>
      <c r="F209" s="32">
        <f t="shared" si="20"/>
        <v>93.337276909043254</v>
      </c>
      <c r="G209" s="32">
        <f t="shared" si="21"/>
        <v>48.815637906660093</v>
      </c>
      <c r="H209" s="32">
        <f t="shared" si="22"/>
        <v>44.521639002383161</v>
      </c>
      <c r="I209" s="32">
        <f t="shared" si="23"/>
        <v>5293.7810423793189</v>
      </c>
    </row>
    <row r="210" spans="1:9" x14ac:dyDescent="0.25">
      <c r="A210" s="15">
        <f t="shared" si="24"/>
        <v>193</v>
      </c>
      <c r="B210" s="16">
        <f t="shared" si="25"/>
        <v>5854</v>
      </c>
      <c r="C210" s="32">
        <f t="shared" si="26"/>
        <v>5293.7810423793189</v>
      </c>
      <c r="D210" s="32">
        <f t="shared" ref="D210:D273" si="27">IF(Pay_Num&lt;&gt;"",Scheduled_Monthly_Payment,"")</f>
        <v>83.337276909043254</v>
      </c>
      <c r="E210" s="33">
        <f t="shared" ref="E210:E273" si="28">IF(Pay_Num&lt;&gt;"",Scheduled_Extra_Payments,"")</f>
        <v>10</v>
      </c>
      <c r="F210" s="32">
        <f t="shared" ref="F210:F273" si="29">IF(Pay_Num&lt;&gt;"",Sched_Pay+Extra_Pay,"")</f>
        <v>93.337276909043254</v>
      </c>
      <c r="G210" s="32">
        <f t="shared" ref="G210:G273" si="30">IF(Pay_Num&lt;&gt;"",Total_Pay-Int,"")</f>
        <v>49.222434889215599</v>
      </c>
      <c r="H210" s="32">
        <f t="shared" ref="H210:H273" si="31">IF(Pay_Num&lt;&gt;"",Beg_Bal*Interest_Rate/12,"")</f>
        <v>44.114842019827655</v>
      </c>
      <c r="I210" s="32">
        <f t="shared" ref="I210:I273" si="32">IF(Pay_Num&lt;&gt;"",Beg_Bal-Princ,"")</f>
        <v>5244.558607490103</v>
      </c>
    </row>
    <row r="211" spans="1:9" x14ac:dyDescent="0.25">
      <c r="A211" s="15">
        <f t="shared" ref="A211:A274" si="33">IF(Values_Entered,A210+1,"")</f>
        <v>194</v>
      </c>
      <c r="B211" s="16">
        <f t="shared" ref="B211:B274" si="34">IF(Pay_Num&lt;&gt;"",DATE(YEAR(B210),MONTH(B210)+1,DAY(B210)),"")</f>
        <v>5885</v>
      </c>
      <c r="C211" s="32">
        <f t="shared" ref="C211:C274" si="35">IF(Pay_Num&lt;&gt;"",I210,"")</f>
        <v>5244.558607490103</v>
      </c>
      <c r="D211" s="32">
        <f t="shared" si="27"/>
        <v>83.337276909043254</v>
      </c>
      <c r="E211" s="33">
        <f t="shared" si="28"/>
        <v>10</v>
      </c>
      <c r="F211" s="32">
        <f t="shared" si="29"/>
        <v>93.337276909043254</v>
      </c>
      <c r="G211" s="32">
        <f t="shared" si="30"/>
        <v>49.632621846625732</v>
      </c>
      <c r="H211" s="32">
        <f t="shared" si="31"/>
        <v>43.704655062417523</v>
      </c>
      <c r="I211" s="32">
        <f t="shared" si="32"/>
        <v>5194.9259856434774</v>
      </c>
    </row>
    <row r="212" spans="1:9" x14ac:dyDescent="0.25">
      <c r="A212" s="15">
        <f t="shared" si="33"/>
        <v>195</v>
      </c>
      <c r="B212" s="16">
        <f t="shared" si="34"/>
        <v>5914</v>
      </c>
      <c r="C212" s="32">
        <f t="shared" si="35"/>
        <v>5194.9259856434774</v>
      </c>
      <c r="D212" s="32">
        <f t="shared" si="27"/>
        <v>83.337276909043254</v>
      </c>
      <c r="E212" s="33">
        <f t="shared" si="28"/>
        <v>10</v>
      </c>
      <c r="F212" s="32">
        <f t="shared" si="29"/>
        <v>93.337276909043254</v>
      </c>
      <c r="G212" s="32">
        <f t="shared" si="30"/>
        <v>50.046227028680939</v>
      </c>
      <c r="H212" s="32">
        <f t="shared" si="31"/>
        <v>43.291049880362316</v>
      </c>
      <c r="I212" s="32">
        <f t="shared" si="32"/>
        <v>5144.8797586147966</v>
      </c>
    </row>
    <row r="213" spans="1:9" x14ac:dyDescent="0.25">
      <c r="A213" s="15">
        <f t="shared" si="33"/>
        <v>196</v>
      </c>
      <c r="B213" s="16">
        <f t="shared" si="34"/>
        <v>5945</v>
      </c>
      <c r="C213" s="32">
        <f t="shared" si="35"/>
        <v>5144.8797586147966</v>
      </c>
      <c r="D213" s="32">
        <f t="shared" si="27"/>
        <v>83.337276909043254</v>
      </c>
      <c r="E213" s="33">
        <f t="shared" si="28"/>
        <v>10</v>
      </c>
      <c r="F213" s="32">
        <f t="shared" si="29"/>
        <v>93.337276909043254</v>
      </c>
      <c r="G213" s="32">
        <f t="shared" si="30"/>
        <v>50.463278920586617</v>
      </c>
      <c r="H213" s="32">
        <f t="shared" si="31"/>
        <v>42.873997988456637</v>
      </c>
      <c r="I213" s="32">
        <f t="shared" si="32"/>
        <v>5094.4164796942096</v>
      </c>
    </row>
    <row r="214" spans="1:9" x14ac:dyDescent="0.25">
      <c r="A214" s="15">
        <f t="shared" si="33"/>
        <v>197</v>
      </c>
      <c r="B214" s="16">
        <f t="shared" si="34"/>
        <v>5975</v>
      </c>
      <c r="C214" s="32">
        <f t="shared" si="35"/>
        <v>5094.4164796942096</v>
      </c>
      <c r="D214" s="32">
        <f t="shared" si="27"/>
        <v>83.337276909043254</v>
      </c>
      <c r="E214" s="33">
        <f t="shared" si="28"/>
        <v>10</v>
      </c>
      <c r="F214" s="32">
        <f t="shared" si="29"/>
        <v>93.337276909043254</v>
      </c>
      <c r="G214" s="32">
        <f t="shared" si="30"/>
        <v>50.883806244924841</v>
      </c>
      <c r="H214" s="32">
        <f t="shared" si="31"/>
        <v>42.453470664118413</v>
      </c>
      <c r="I214" s="32">
        <f t="shared" si="32"/>
        <v>5043.5326734492846</v>
      </c>
    </row>
    <row r="215" spans="1:9" x14ac:dyDescent="0.25">
      <c r="A215" s="15">
        <f t="shared" si="33"/>
        <v>198</v>
      </c>
      <c r="B215" s="16">
        <f t="shared" si="34"/>
        <v>6006</v>
      </c>
      <c r="C215" s="32">
        <f t="shared" si="35"/>
        <v>5043.5326734492846</v>
      </c>
      <c r="D215" s="32">
        <f t="shared" si="27"/>
        <v>83.337276909043254</v>
      </c>
      <c r="E215" s="33">
        <f t="shared" si="28"/>
        <v>10</v>
      </c>
      <c r="F215" s="32">
        <f t="shared" si="29"/>
        <v>93.337276909043254</v>
      </c>
      <c r="G215" s="32">
        <f t="shared" si="30"/>
        <v>51.307837963632544</v>
      </c>
      <c r="H215" s="32">
        <f t="shared" si="31"/>
        <v>42.02943894541071</v>
      </c>
      <c r="I215" s="32">
        <f t="shared" si="32"/>
        <v>4992.224835485652</v>
      </c>
    </row>
    <row r="216" spans="1:9" x14ac:dyDescent="0.25">
      <c r="A216" s="15">
        <f t="shared" si="33"/>
        <v>199</v>
      </c>
      <c r="B216" s="16">
        <f t="shared" si="34"/>
        <v>6036</v>
      </c>
      <c r="C216" s="32">
        <f t="shared" si="35"/>
        <v>4992.224835485652</v>
      </c>
      <c r="D216" s="32">
        <f t="shared" si="27"/>
        <v>83.337276909043254</v>
      </c>
      <c r="E216" s="33">
        <f t="shared" si="28"/>
        <v>10</v>
      </c>
      <c r="F216" s="32">
        <f t="shared" si="29"/>
        <v>93.337276909043254</v>
      </c>
      <c r="G216" s="32">
        <f t="shared" si="30"/>
        <v>51.735403279996156</v>
      </c>
      <c r="H216" s="32">
        <f t="shared" si="31"/>
        <v>41.601873629047098</v>
      </c>
      <c r="I216" s="32">
        <f t="shared" si="32"/>
        <v>4940.4894322056562</v>
      </c>
    </row>
    <row r="217" spans="1:9" x14ac:dyDescent="0.25">
      <c r="A217" s="15">
        <f t="shared" si="33"/>
        <v>200</v>
      </c>
      <c r="B217" s="16">
        <f t="shared" si="34"/>
        <v>6067</v>
      </c>
      <c r="C217" s="32">
        <f t="shared" si="35"/>
        <v>4940.4894322056562</v>
      </c>
      <c r="D217" s="32">
        <f t="shared" si="27"/>
        <v>83.337276909043254</v>
      </c>
      <c r="E217" s="33">
        <f t="shared" si="28"/>
        <v>10</v>
      </c>
      <c r="F217" s="32">
        <f t="shared" si="29"/>
        <v>93.337276909043254</v>
      </c>
      <c r="G217" s="32">
        <f t="shared" si="30"/>
        <v>52.166531640662782</v>
      </c>
      <c r="H217" s="32">
        <f t="shared" si="31"/>
        <v>41.170745268380472</v>
      </c>
      <c r="I217" s="32">
        <f t="shared" si="32"/>
        <v>4888.3229005649937</v>
      </c>
    </row>
    <row r="218" spans="1:9" x14ac:dyDescent="0.25">
      <c r="A218" s="15">
        <f t="shared" si="33"/>
        <v>201</v>
      </c>
      <c r="B218" s="16">
        <f t="shared" si="34"/>
        <v>6098</v>
      </c>
      <c r="C218" s="32">
        <f t="shared" si="35"/>
        <v>4888.3229005649937</v>
      </c>
      <c r="D218" s="32">
        <f t="shared" si="27"/>
        <v>83.337276909043254</v>
      </c>
      <c r="E218" s="33">
        <f t="shared" si="28"/>
        <v>10</v>
      </c>
      <c r="F218" s="32">
        <f t="shared" si="29"/>
        <v>93.337276909043254</v>
      </c>
      <c r="G218" s="32">
        <f t="shared" si="30"/>
        <v>52.601252737668304</v>
      </c>
      <c r="H218" s="32">
        <f t="shared" si="31"/>
        <v>40.73602417137495</v>
      </c>
      <c r="I218" s="32">
        <f t="shared" si="32"/>
        <v>4835.7216478273258</v>
      </c>
    </row>
    <row r="219" spans="1:9" x14ac:dyDescent="0.25">
      <c r="A219" s="15">
        <f t="shared" si="33"/>
        <v>202</v>
      </c>
      <c r="B219" s="16">
        <f t="shared" si="34"/>
        <v>6128</v>
      </c>
      <c r="C219" s="32">
        <f t="shared" si="35"/>
        <v>4835.7216478273258</v>
      </c>
      <c r="D219" s="32">
        <f t="shared" si="27"/>
        <v>83.337276909043254</v>
      </c>
      <c r="E219" s="33">
        <f t="shared" si="28"/>
        <v>10</v>
      </c>
      <c r="F219" s="32">
        <f t="shared" si="29"/>
        <v>93.337276909043254</v>
      </c>
      <c r="G219" s="32">
        <f t="shared" si="30"/>
        <v>53.039596510482205</v>
      </c>
      <c r="H219" s="32">
        <f t="shared" si="31"/>
        <v>40.297680398561049</v>
      </c>
      <c r="I219" s="32">
        <f t="shared" si="32"/>
        <v>4782.6820513168432</v>
      </c>
    </row>
    <row r="220" spans="1:9" x14ac:dyDescent="0.25">
      <c r="A220" s="15">
        <f t="shared" si="33"/>
        <v>203</v>
      </c>
      <c r="B220" s="16">
        <f t="shared" si="34"/>
        <v>6159</v>
      </c>
      <c r="C220" s="32">
        <f t="shared" si="35"/>
        <v>4782.6820513168432</v>
      </c>
      <c r="D220" s="32">
        <f t="shared" si="27"/>
        <v>83.337276909043254</v>
      </c>
      <c r="E220" s="33">
        <f t="shared" si="28"/>
        <v>10</v>
      </c>
      <c r="F220" s="32">
        <f t="shared" si="29"/>
        <v>93.337276909043254</v>
      </c>
      <c r="G220" s="32">
        <f t="shared" si="30"/>
        <v>53.481593148069557</v>
      </c>
      <c r="H220" s="32">
        <f t="shared" si="31"/>
        <v>39.855683760973697</v>
      </c>
      <c r="I220" s="32">
        <f t="shared" si="32"/>
        <v>4729.2004581687734</v>
      </c>
    </row>
    <row r="221" spans="1:9" x14ac:dyDescent="0.25">
      <c r="A221" s="15">
        <f t="shared" si="33"/>
        <v>204</v>
      </c>
      <c r="B221" s="16">
        <f t="shared" si="34"/>
        <v>6189</v>
      </c>
      <c r="C221" s="32">
        <f t="shared" si="35"/>
        <v>4729.2004581687734</v>
      </c>
      <c r="D221" s="32">
        <f t="shared" si="27"/>
        <v>83.337276909043254</v>
      </c>
      <c r="E221" s="33">
        <f t="shared" si="28"/>
        <v>10</v>
      </c>
      <c r="F221" s="32">
        <f t="shared" si="29"/>
        <v>93.337276909043254</v>
      </c>
      <c r="G221" s="32">
        <f t="shared" si="30"/>
        <v>53.927273090970139</v>
      </c>
      <c r="H221" s="32">
        <f t="shared" si="31"/>
        <v>39.410003818073115</v>
      </c>
      <c r="I221" s="32">
        <f t="shared" si="32"/>
        <v>4675.2731850778036</v>
      </c>
    </row>
    <row r="222" spans="1:9" x14ac:dyDescent="0.25">
      <c r="A222" s="15">
        <f t="shared" si="33"/>
        <v>205</v>
      </c>
      <c r="B222" s="16">
        <f t="shared" si="34"/>
        <v>6220</v>
      </c>
      <c r="C222" s="32">
        <f t="shared" si="35"/>
        <v>4675.2731850778036</v>
      </c>
      <c r="D222" s="32">
        <f t="shared" si="27"/>
        <v>83.337276909043254</v>
      </c>
      <c r="E222" s="33">
        <f t="shared" si="28"/>
        <v>10</v>
      </c>
      <c r="F222" s="32">
        <f t="shared" si="29"/>
        <v>93.337276909043254</v>
      </c>
      <c r="G222" s="32">
        <f t="shared" si="30"/>
        <v>54.376667033394888</v>
      </c>
      <c r="H222" s="32">
        <f t="shared" si="31"/>
        <v>38.960609875648366</v>
      </c>
      <c r="I222" s="32">
        <f t="shared" si="32"/>
        <v>4620.8965180444084</v>
      </c>
    </row>
    <row r="223" spans="1:9" x14ac:dyDescent="0.25">
      <c r="A223" s="15">
        <f t="shared" si="33"/>
        <v>206</v>
      </c>
      <c r="B223" s="16">
        <f t="shared" si="34"/>
        <v>6251</v>
      </c>
      <c r="C223" s="32">
        <f t="shared" si="35"/>
        <v>4620.8965180444084</v>
      </c>
      <c r="D223" s="32">
        <f t="shared" si="27"/>
        <v>83.337276909043254</v>
      </c>
      <c r="E223" s="33">
        <f t="shared" si="28"/>
        <v>10</v>
      </c>
      <c r="F223" s="32">
        <f t="shared" si="29"/>
        <v>93.337276909043254</v>
      </c>
      <c r="G223" s="32">
        <f t="shared" si="30"/>
        <v>54.829805925339848</v>
      </c>
      <c r="H223" s="32">
        <f t="shared" si="31"/>
        <v>38.507470983703406</v>
      </c>
      <c r="I223" s="32">
        <f t="shared" si="32"/>
        <v>4566.0667121190681</v>
      </c>
    </row>
    <row r="224" spans="1:9" x14ac:dyDescent="0.25">
      <c r="A224" s="15">
        <f t="shared" si="33"/>
        <v>207</v>
      </c>
      <c r="B224" s="16">
        <f t="shared" si="34"/>
        <v>6279</v>
      </c>
      <c r="C224" s="32">
        <f t="shared" si="35"/>
        <v>4566.0667121190681</v>
      </c>
      <c r="D224" s="32">
        <f t="shared" si="27"/>
        <v>83.337276909043254</v>
      </c>
      <c r="E224" s="33">
        <f t="shared" si="28"/>
        <v>10</v>
      </c>
      <c r="F224" s="32">
        <f t="shared" si="29"/>
        <v>93.337276909043254</v>
      </c>
      <c r="G224" s="32">
        <f t="shared" si="30"/>
        <v>55.286720974717689</v>
      </c>
      <c r="H224" s="32">
        <f t="shared" si="31"/>
        <v>38.050555934325565</v>
      </c>
      <c r="I224" s="32">
        <f t="shared" si="32"/>
        <v>4510.7799911443508</v>
      </c>
    </row>
    <row r="225" spans="1:9" x14ac:dyDescent="0.25">
      <c r="A225" s="15">
        <f t="shared" si="33"/>
        <v>208</v>
      </c>
      <c r="B225" s="16">
        <f t="shared" si="34"/>
        <v>6310</v>
      </c>
      <c r="C225" s="32">
        <f t="shared" si="35"/>
        <v>4510.7799911443508</v>
      </c>
      <c r="D225" s="32">
        <f t="shared" si="27"/>
        <v>83.337276909043254</v>
      </c>
      <c r="E225" s="33">
        <f t="shared" si="28"/>
        <v>10</v>
      </c>
      <c r="F225" s="32">
        <f t="shared" si="29"/>
        <v>93.337276909043254</v>
      </c>
      <c r="G225" s="32">
        <f t="shared" si="30"/>
        <v>55.747443649506998</v>
      </c>
      <c r="H225" s="32">
        <f t="shared" si="31"/>
        <v>37.589833259536256</v>
      </c>
      <c r="I225" s="32">
        <f t="shared" si="32"/>
        <v>4455.032547494844</v>
      </c>
    </row>
    <row r="226" spans="1:9" x14ac:dyDescent="0.25">
      <c r="A226" s="15">
        <f t="shared" si="33"/>
        <v>209</v>
      </c>
      <c r="B226" s="16">
        <f t="shared" si="34"/>
        <v>6340</v>
      </c>
      <c r="C226" s="32">
        <f t="shared" si="35"/>
        <v>4455.032547494844</v>
      </c>
      <c r="D226" s="32">
        <f t="shared" si="27"/>
        <v>83.337276909043254</v>
      </c>
      <c r="E226" s="33">
        <f t="shared" si="28"/>
        <v>10</v>
      </c>
      <c r="F226" s="32">
        <f t="shared" si="29"/>
        <v>93.337276909043254</v>
      </c>
      <c r="G226" s="32">
        <f t="shared" si="30"/>
        <v>56.21200567991955</v>
      </c>
      <c r="H226" s="32">
        <f t="shared" si="31"/>
        <v>37.125271229123705</v>
      </c>
      <c r="I226" s="32">
        <f t="shared" si="32"/>
        <v>4398.8205418149246</v>
      </c>
    </row>
    <row r="227" spans="1:9" x14ac:dyDescent="0.25">
      <c r="A227" s="15">
        <f t="shared" si="33"/>
        <v>210</v>
      </c>
      <c r="B227" s="16">
        <f t="shared" si="34"/>
        <v>6371</v>
      </c>
      <c r="C227" s="32">
        <f t="shared" si="35"/>
        <v>4398.8205418149246</v>
      </c>
      <c r="D227" s="32">
        <f t="shared" si="27"/>
        <v>83.337276909043254</v>
      </c>
      <c r="E227" s="33">
        <f t="shared" si="28"/>
        <v>10</v>
      </c>
      <c r="F227" s="32">
        <f t="shared" si="29"/>
        <v>93.337276909043254</v>
      </c>
      <c r="G227" s="32">
        <f t="shared" si="30"/>
        <v>56.680439060585549</v>
      </c>
      <c r="H227" s="32">
        <f t="shared" si="31"/>
        <v>36.656837848457705</v>
      </c>
      <c r="I227" s="32">
        <f t="shared" si="32"/>
        <v>4342.1401027543388</v>
      </c>
    </row>
    <row r="228" spans="1:9" x14ac:dyDescent="0.25">
      <c r="A228" s="15">
        <f t="shared" si="33"/>
        <v>211</v>
      </c>
      <c r="B228" s="16">
        <f t="shared" si="34"/>
        <v>6401</v>
      </c>
      <c r="C228" s="32">
        <f t="shared" si="35"/>
        <v>4342.1401027543388</v>
      </c>
      <c r="D228" s="32">
        <f t="shared" si="27"/>
        <v>83.337276909043254</v>
      </c>
      <c r="E228" s="33">
        <f t="shared" si="28"/>
        <v>10</v>
      </c>
      <c r="F228" s="32">
        <f t="shared" si="29"/>
        <v>93.337276909043254</v>
      </c>
      <c r="G228" s="32">
        <f t="shared" si="30"/>
        <v>57.152776052757098</v>
      </c>
      <c r="H228" s="32">
        <f t="shared" si="31"/>
        <v>36.184500856286157</v>
      </c>
      <c r="I228" s="32">
        <f t="shared" si="32"/>
        <v>4284.9873267015819</v>
      </c>
    </row>
    <row r="229" spans="1:9" x14ac:dyDescent="0.25">
      <c r="A229" s="15">
        <f t="shared" si="33"/>
        <v>212</v>
      </c>
      <c r="B229" s="16">
        <f t="shared" si="34"/>
        <v>6432</v>
      </c>
      <c r="C229" s="32">
        <f t="shared" si="35"/>
        <v>4284.9873267015819</v>
      </c>
      <c r="D229" s="32">
        <f t="shared" si="27"/>
        <v>83.337276909043254</v>
      </c>
      <c r="E229" s="33">
        <f t="shared" si="28"/>
        <v>10</v>
      </c>
      <c r="F229" s="32">
        <f t="shared" si="29"/>
        <v>93.337276909043254</v>
      </c>
      <c r="G229" s="32">
        <f t="shared" si="30"/>
        <v>57.629049186530068</v>
      </c>
      <c r="H229" s="32">
        <f t="shared" si="31"/>
        <v>35.708227722513186</v>
      </c>
      <c r="I229" s="32">
        <f t="shared" si="32"/>
        <v>4227.3582775150517</v>
      </c>
    </row>
    <row r="230" spans="1:9" x14ac:dyDescent="0.25">
      <c r="A230" s="15">
        <f t="shared" si="33"/>
        <v>213</v>
      </c>
      <c r="B230" s="16">
        <f t="shared" si="34"/>
        <v>6463</v>
      </c>
      <c r="C230" s="32">
        <f t="shared" si="35"/>
        <v>4227.3582775150517</v>
      </c>
      <c r="D230" s="32">
        <f t="shared" si="27"/>
        <v>83.337276909043254</v>
      </c>
      <c r="E230" s="33">
        <f t="shared" si="28"/>
        <v>10</v>
      </c>
      <c r="F230" s="32">
        <f t="shared" si="29"/>
        <v>93.337276909043254</v>
      </c>
      <c r="G230" s="32">
        <f t="shared" si="30"/>
        <v>58.109291263084486</v>
      </c>
      <c r="H230" s="32">
        <f t="shared" si="31"/>
        <v>35.227985645958768</v>
      </c>
      <c r="I230" s="32">
        <f t="shared" si="32"/>
        <v>4169.2489862519669</v>
      </c>
    </row>
    <row r="231" spans="1:9" x14ac:dyDescent="0.25">
      <c r="A231" s="15">
        <f t="shared" si="33"/>
        <v>214</v>
      </c>
      <c r="B231" s="16">
        <f t="shared" si="34"/>
        <v>6493</v>
      </c>
      <c r="C231" s="32">
        <f t="shared" si="35"/>
        <v>4169.2489862519669</v>
      </c>
      <c r="D231" s="32">
        <f t="shared" si="27"/>
        <v>83.337276909043254</v>
      </c>
      <c r="E231" s="33">
        <f t="shared" si="28"/>
        <v>10</v>
      </c>
      <c r="F231" s="32">
        <f t="shared" si="29"/>
        <v>93.337276909043254</v>
      </c>
      <c r="G231" s="32">
        <f t="shared" si="30"/>
        <v>58.593535356943526</v>
      </c>
      <c r="H231" s="32">
        <f t="shared" si="31"/>
        <v>34.743741552099728</v>
      </c>
      <c r="I231" s="32">
        <f t="shared" si="32"/>
        <v>4110.655450895023</v>
      </c>
    </row>
    <row r="232" spans="1:9" x14ac:dyDescent="0.25">
      <c r="A232" s="15">
        <f t="shared" si="33"/>
        <v>215</v>
      </c>
      <c r="B232" s="16">
        <f t="shared" si="34"/>
        <v>6524</v>
      </c>
      <c r="C232" s="32">
        <f t="shared" si="35"/>
        <v>4110.655450895023</v>
      </c>
      <c r="D232" s="32">
        <f t="shared" si="27"/>
        <v>83.337276909043254</v>
      </c>
      <c r="E232" s="33">
        <f t="shared" si="28"/>
        <v>10</v>
      </c>
      <c r="F232" s="32">
        <f t="shared" si="29"/>
        <v>93.337276909043254</v>
      </c>
      <c r="G232" s="32">
        <f t="shared" si="30"/>
        <v>59.081814818251395</v>
      </c>
      <c r="H232" s="32">
        <f t="shared" si="31"/>
        <v>34.255462090791859</v>
      </c>
      <c r="I232" s="32">
        <f t="shared" si="32"/>
        <v>4051.5736360767714</v>
      </c>
    </row>
    <row r="233" spans="1:9" x14ac:dyDescent="0.25">
      <c r="A233" s="15">
        <f t="shared" si="33"/>
        <v>216</v>
      </c>
      <c r="B233" s="16">
        <f t="shared" si="34"/>
        <v>6554</v>
      </c>
      <c r="C233" s="32">
        <f t="shared" si="35"/>
        <v>4051.5736360767714</v>
      </c>
      <c r="D233" s="32">
        <f t="shared" si="27"/>
        <v>83.337276909043254</v>
      </c>
      <c r="E233" s="33">
        <f t="shared" si="28"/>
        <v>10</v>
      </c>
      <c r="F233" s="32">
        <f t="shared" si="29"/>
        <v>93.337276909043254</v>
      </c>
      <c r="G233" s="32">
        <f t="shared" si="30"/>
        <v>59.574163275070156</v>
      </c>
      <c r="H233" s="32">
        <f t="shared" si="31"/>
        <v>33.763113633973099</v>
      </c>
      <c r="I233" s="32">
        <f t="shared" si="32"/>
        <v>3991.9994728017014</v>
      </c>
    </row>
    <row r="234" spans="1:9" x14ac:dyDescent="0.25">
      <c r="A234" s="15">
        <f t="shared" si="33"/>
        <v>217</v>
      </c>
      <c r="B234" s="16">
        <f t="shared" si="34"/>
        <v>6585</v>
      </c>
      <c r="C234" s="32">
        <f t="shared" si="35"/>
        <v>3991.9994728017014</v>
      </c>
      <c r="D234" s="32">
        <f t="shared" si="27"/>
        <v>83.337276909043254</v>
      </c>
      <c r="E234" s="33">
        <f t="shared" si="28"/>
        <v>10</v>
      </c>
      <c r="F234" s="32">
        <f t="shared" si="29"/>
        <v>93.337276909043254</v>
      </c>
      <c r="G234" s="32">
        <f t="shared" si="30"/>
        <v>60.07061463569574</v>
      </c>
      <c r="H234" s="32">
        <f t="shared" si="31"/>
        <v>33.266662273347514</v>
      </c>
      <c r="I234" s="32">
        <f t="shared" si="32"/>
        <v>3931.9288581660057</v>
      </c>
    </row>
    <row r="235" spans="1:9" x14ac:dyDescent="0.25">
      <c r="A235" s="15">
        <f t="shared" si="33"/>
        <v>218</v>
      </c>
      <c r="B235" s="16">
        <f t="shared" si="34"/>
        <v>6616</v>
      </c>
      <c r="C235" s="32">
        <f t="shared" si="35"/>
        <v>3931.9288581660057</v>
      </c>
      <c r="D235" s="32">
        <f t="shared" si="27"/>
        <v>83.337276909043254</v>
      </c>
      <c r="E235" s="33">
        <f t="shared" si="28"/>
        <v>10</v>
      </c>
      <c r="F235" s="32">
        <f t="shared" si="29"/>
        <v>93.337276909043254</v>
      </c>
      <c r="G235" s="32">
        <f t="shared" si="30"/>
        <v>60.571203090993201</v>
      </c>
      <c r="H235" s="32">
        <f t="shared" si="31"/>
        <v>32.766073818050053</v>
      </c>
      <c r="I235" s="32">
        <f t="shared" si="32"/>
        <v>3871.3576550750126</v>
      </c>
    </row>
    <row r="236" spans="1:9" x14ac:dyDescent="0.25">
      <c r="A236" s="15">
        <f t="shared" si="33"/>
        <v>219</v>
      </c>
      <c r="B236" s="16">
        <f t="shared" si="34"/>
        <v>6644</v>
      </c>
      <c r="C236" s="32">
        <f t="shared" si="35"/>
        <v>3871.3576550750126</v>
      </c>
      <c r="D236" s="32">
        <f t="shared" si="27"/>
        <v>83.337276909043254</v>
      </c>
      <c r="E236" s="33">
        <f t="shared" si="28"/>
        <v>10</v>
      </c>
      <c r="F236" s="32">
        <f t="shared" si="29"/>
        <v>93.337276909043254</v>
      </c>
      <c r="G236" s="32">
        <f t="shared" si="30"/>
        <v>61.075963116751481</v>
      </c>
      <c r="H236" s="32">
        <f t="shared" si="31"/>
        <v>32.261313792291773</v>
      </c>
      <c r="I236" s="32">
        <f t="shared" si="32"/>
        <v>3810.281691958261</v>
      </c>
    </row>
    <row r="237" spans="1:9" x14ac:dyDescent="0.25">
      <c r="A237" s="15">
        <f t="shared" si="33"/>
        <v>220</v>
      </c>
      <c r="B237" s="16">
        <f t="shared" si="34"/>
        <v>6675</v>
      </c>
      <c r="C237" s="32">
        <f t="shared" si="35"/>
        <v>3810.281691958261</v>
      </c>
      <c r="D237" s="32">
        <f t="shared" si="27"/>
        <v>83.337276909043254</v>
      </c>
      <c r="E237" s="33">
        <f t="shared" si="28"/>
        <v>10</v>
      </c>
      <c r="F237" s="32">
        <f t="shared" si="29"/>
        <v>93.337276909043254</v>
      </c>
      <c r="G237" s="32">
        <f t="shared" si="30"/>
        <v>61.584929476057738</v>
      </c>
      <c r="H237" s="32">
        <f t="shared" si="31"/>
        <v>31.752347432985513</v>
      </c>
      <c r="I237" s="32">
        <f t="shared" si="32"/>
        <v>3748.6967624822032</v>
      </c>
    </row>
    <row r="238" spans="1:9" x14ac:dyDescent="0.25">
      <c r="A238" s="15">
        <f t="shared" si="33"/>
        <v>221</v>
      </c>
      <c r="B238" s="16">
        <f t="shared" si="34"/>
        <v>6705</v>
      </c>
      <c r="C238" s="32">
        <f t="shared" si="35"/>
        <v>3748.6967624822032</v>
      </c>
      <c r="D238" s="32">
        <f t="shared" si="27"/>
        <v>83.337276909043254</v>
      </c>
      <c r="E238" s="33">
        <f t="shared" si="28"/>
        <v>10</v>
      </c>
      <c r="F238" s="32">
        <f t="shared" si="29"/>
        <v>93.337276909043254</v>
      </c>
      <c r="G238" s="32">
        <f t="shared" si="30"/>
        <v>62.098137221691559</v>
      </c>
      <c r="H238" s="32">
        <f t="shared" si="31"/>
        <v>31.239139687351695</v>
      </c>
      <c r="I238" s="32">
        <f t="shared" si="32"/>
        <v>3686.5986252605117</v>
      </c>
    </row>
    <row r="239" spans="1:9" x14ac:dyDescent="0.25">
      <c r="A239" s="15">
        <f t="shared" si="33"/>
        <v>222</v>
      </c>
      <c r="B239" s="16">
        <f t="shared" si="34"/>
        <v>6736</v>
      </c>
      <c r="C239" s="32">
        <f t="shared" si="35"/>
        <v>3686.5986252605117</v>
      </c>
      <c r="D239" s="32">
        <f t="shared" si="27"/>
        <v>83.337276909043254</v>
      </c>
      <c r="E239" s="33">
        <f t="shared" si="28"/>
        <v>10</v>
      </c>
      <c r="F239" s="32">
        <f t="shared" si="29"/>
        <v>93.337276909043254</v>
      </c>
      <c r="G239" s="32">
        <f t="shared" si="30"/>
        <v>62.615621698538988</v>
      </c>
      <c r="H239" s="32">
        <f t="shared" si="31"/>
        <v>30.721655210504267</v>
      </c>
      <c r="I239" s="32">
        <f t="shared" si="32"/>
        <v>3623.9830035619725</v>
      </c>
    </row>
    <row r="240" spans="1:9" x14ac:dyDescent="0.25">
      <c r="A240" s="15">
        <f t="shared" si="33"/>
        <v>223</v>
      </c>
      <c r="B240" s="16">
        <f t="shared" si="34"/>
        <v>6766</v>
      </c>
      <c r="C240" s="32">
        <f t="shared" si="35"/>
        <v>3623.9830035619725</v>
      </c>
      <c r="D240" s="32">
        <f t="shared" si="27"/>
        <v>83.337276909043254</v>
      </c>
      <c r="E240" s="33">
        <f t="shared" si="28"/>
        <v>10</v>
      </c>
      <c r="F240" s="32">
        <f t="shared" si="29"/>
        <v>93.337276909043254</v>
      </c>
      <c r="G240" s="32">
        <f t="shared" si="30"/>
        <v>63.137418546026808</v>
      </c>
      <c r="H240" s="32">
        <f t="shared" si="31"/>
        <v>30.199858363016443</v>
      </c>
      <c r="I240" s="32">
        <f t="shared" si="32"/>
        <v>3560.8455850159457</v>
      </c>
    </row>
    <row r="241" spans="1:9" x14ac:dyDescent="0.25">
      <c r="A241" s="15">
        <f t="shared" si="33"/>
        <v>224</v>
      </c>
      <c r="B241" s="16">
        <f t="shared" si="34"/>
        <v>6797</v>
      </c>
      <c r="C241" s="32">
        <f t="shared" si="35"/>
        <v>3560.8455850159457</v>
      </c>
      <c r="D241" s="32">
        <f t="shared" si="27"/>
        <v>83.337276909043254</v>
      </c>
      <c r="E241" s="33">
        <f t="shared" si="28"/>
        <v>10</v>
      </c>
      <c r="F241" s="32">
        <f t="shared" si="29"/>
        <v>93.337276909043254</v>
      </c>
      <c r="G241" s="32">
        <f t="shared" si="30"/>
        <v>63.663563700577043</v>
      </c>
      <c r="H241" s="32">
        <f t="shared" si="31"/>
        <v>29.673713208466214</v>
      </c>
      <c r="I241" s="32">
        <f t="shared" si="32"/>
        <v>3497.1820213153687</v>
      </c>
    </row>
    <row r="242" spans="1:9" x14ac:dyDescent="0.25">
      <c r="A242" s="15">
        <f t="shared" si="33"/>
        <v>225</v>
      </c>
      <c r="B242" s="16">
        <f t="shared" si="34"/>
        <v>6828</v>
      </c>
      <c r="C242" s="32">
        <f t="shared" si="35"/>
        <v>3497.1820213153687</v>
      </c>
      <c r="D242" s="32">
        <f t="shared" si="27"/>
        <v>83.337276909043254</v>
      </c>
      <c r="E242" s="33">
        <f t="shared" si="28"/>
        <v>10</v>
      </c>
      <c r="F242" s="32">
        <f t="shared" si="29"/>
        <v>93.337276909043254</v>
      </c>
      <c r="G242" s="32">
        <f t="shared" si="30"/>
        <v>64.194093398081847</v>
      </c>
      <c r="H242" s="32">
        <f t="shared" si="31"/>
        <v>29.143183510961407</v>
      </c>
      <c r="I242" s="32">
        <f t="shared" si="32"/>
        <v>3432.9879279172869</v>
      </c>
    </row>
    <row r="243" spans="1:9" x14ac:dyDescent="0.25">
      <c r="A243" s="15">
        <f t="shared" si="33"/>
        <v>226</v>
      </c>
      <c r="B243" s="16">
        <f t="shared" si="34"/>
        <v>6858</v>
      </c>
      <c r="C243" s="32">
        <f t="shared" si="35"/>
        <v>3432.9879279172869</v>
      </c>
      <c r="D243" s="32">
        <f t="shared" si="27"/>
        <v>83.337276909043254</v>
      </c>
      <c r="E243" s="33">
        <f t="shared" si="28"/>
        <v>10</v>
      </c>
      <c r="F243" s="32">
        <f t="shared" si="29"/>
        <v>93.337276909043254</v>
      </c>
      <c r="G243" s="32">
        <f t="shared" si="30"/>
        <v>64.729044176399199</v>
      </c>
      <c r="H243" s="32">
        <f t="shared" si="31"/>
        <v>28.608232732644058</v>
      </c>
      <c r="I243" s="32">
        <f t="shared" si="32"/>
        <v>3368.2588837408875</v>
      </c>
    </row>
    <row r="244" spans="1:9" x14ac:dyDescent="0.25">
      <c r="A244" s="15">
        <f t="shared" si="33"/>
        <v>227</v>
      </c>
      <c r="B244" s="16">
        <f t="shared" si="34"/>
        <v>6889</v>
      </c>
      <c r="C244" s="32">
        <f t="shared" si="35"/>
        <v>3368.2588837408875</v>
      </c>
      <c r="D244" s="32">
        <f t="shared" si="27"/>
        <v>83.337276909043254</v>
      </c>
      <c r="E244" s="33">
        <f t="shared" si="28"/>
        <v>10</v>
      </c>
      <c r="F244" s="32">
        <f t="shared" si="29"/>
        <v>93.337276909043254</v>
      </c>
      <c r="G244" s="32">
        <f t="shared" si="30"/>
        <v>65.268452877869194</v>
      </c>
      <c r="H244" s="32">
        <f t="shared" si="31"/>
        <v>28.068824031174064</v>
      </c>
      <c r="I244" s="32">
        <f t="shared" si="32"/>
        <v>3302.9904308630184</v>
      </c>
    </row>
    <row r="245" spans="1:9" x14ac:dyDescent="0.25">
      <c r="A245" s="15">
        <f t="shared" si="33"/>
        <v>228</v>
      </c>
      <c r="B245" s="16">
        <f t="shared" si="34"/>
        <v>6919</v>
      </c>
      <c r="C245" s="32">
        <f t="shared" si="35"/>
        <v>3302.9904308630184</v>
      </c>
      <c r="D245" s="32">
        <f t="shared" si="27"/>
        <v>83.337276909043254</v>
      </c>
      <c r="E245" s="33">
        <f t="shared" si="28"/>
        <v>10</v>
      </c>
      <c r="F245" s="32">
        <f t="shared" si="29"/>
        <v>93.337276909043254</v>
      </c>
      <c r="G245" s="32">
        <f t="shared" si="30"/>
        <v>65.812356651851431</v>
      </c>
      <c r="H245" s="32">
        <f t="shared" si="31"/>
        <v>27.524920257191823</v>
      </c>
      <c r="I245" s="32">
        <f t="shared" si="32"/>
        <v>3237.1780742111669</v>
      </c>
    </row>
    <row r="246" spans="1:9" x14ac:dyDescent="0.25">
      <c r="A246" s="15">
        <f t="shared" si="33"/>
        <v>229</v>
      </c>
      <c r="B246" s="16">
        <f t="shared" si="34"/>
        <v>6950</v>
      </c>
      <c r="C246" s="32">
        <f t="shared" si="35"/>
        <v>3237.1780742111669</v>
      </c>
      <c r="D246" s="32">
        <f t="shared" si="27"/>
        <v>83.337276909043254</v>
      </c>
      <c r="E246" s="33">
        <f t="shared" si="28"/>
        <v>10</v>
      </c>
      <c r="F246" s="32">
        <f t="shared" si="29"/>
        <v>93.337276909043254</v>
      </c>
      <c r="G246" s="32">
        <f t="shared" si="30"/>
        <v>66.360792957283522</v>
      </c>
      <c r="H246" s="32">
        <f t="shared" si="31"/>
        <v>26.976483951759729</v>
      </c>
      <c r="I246" s="32">
        <f t="shared" si="32"/>
        <v>3170.8172812538833</v>
      </c>
    </row>
    <row r="247" spans="1:9" x14ac:dyDescent="0.25">
      <c r="A247" s="15">
        <f t="shared" si="33"/>
        <v>230</v>
      </c>
      <c r="B247" s="16">
        <f t="shared" si="34"/>
        <v>6981</v>
      </c>
      <c r="C247" s="32">
        <f t="shared" si="35"/>
        <v>3170.8172812538833</v>
      </c>
      <c r="D247" s="32">
        <f t="shared" si="27"/>
        <v>83.337276909043254</v>
      </c>
      <c r="E247" s="33">
        <f t="shared" si="28"/>
        <v>10</v>
      </c>
      <c r="F247" s="32">
        <f t="shared" si="29"/>
        <v>93.337276909043254</v>
      </c>
      <c r="G247" s="32">
        <f t="shared" si="30"/>
        <v>66.913799565260888</v>
      </c>
      <c r="H247" s="32">
        <f t="shared" si="31"/>
        <v>26.423477343782363</v>
      </c>
      <c r="I247" s="32">
        <f t="shared" si="32"/>
        <v>3103.9034816886224</v>
      </c>
    </row>
    <row r="248" spans="1:9" x14ac:dyDescent="0.25">
      <c r="A248" s="15">
        <f t="shared" si="33"/>
        <v>231</v>
      </c>
      <c r="B248" s="16">
        <f t="shared" si="34"/>
        <v>7009</v>
      </c>
      <c r="C248" s="32">
        <f t="shared" si="35"/>
        <v>3103.9034816886224</v>
      </c>
      <c r="D248" s="32">
        <f t="shared" si="27"/>
        <v>83.337276909043254</v>
      </c>
      <c r="E248" s="33">
        <f t="shared" si="28"/>
        <v>10</v>
      </c>
      <c r="F248" s="32">
        <f t="shared" si="29"/>
        <v>93.337276909043254</v>
      </c>
      <c r="G248" s="32">
        <f t="shared" si="30"/>
        <v>67.47141456163807</v>
      </c>
      <c r="H248" s="32">
        <f t="shared" si="31"/>
        <v>25.865862347405187</v>
      </c>
      <c r="I248" s="32">
        <f t="shared" si="32"/>
        <v>3036.4320671269843</v>
      </c>
    </row>
    <row r="249" spans="1:9" x14ac:dyDescent="0.25">
      <c r="A249" s="15">
        <f t="shared" si="33"/>
        <v>232</v>
      </c>
      <c r="B249" s="16">
        <f t="shared" si="34"/>
        <v>7040</v>
      </c>
      <c r="C249" s="32">
        <f t="shared" si="35"/>
        <v>3036.4320671269843</v>
      </c>
      <c r="D249" s="32">
        <f t="shared" si="27"/>
        <v>83.337276909043254</v>
      </c>
      <c r="E249" s="33">
        <f t="shared" si="28"/>
        <v>10</v>
      </c>
      <c r="F249" s="32">
        <f t="shared" si="29"/>
        <v>93.337276909043254</v>
      </c>
      <c r="G249" s="32">
        <f t="shared" si="30"/>
        <v>68.033676349651714</v>
      </c>
      <c r="H249" s="32">
        <f t="shared" si="31"/>
        <v>25.303600559391537</v>
      </c>
      <c r="I249" s="32">
        <f t="shared" si="32"/>
        <v>2968.3983907773327</v>
      </c>
    </row>
    <row r="250" spans="1:9" x14ac:dyDescent="0.25">
      <c r="A250" s="15">
        <f t="shared" si="33"/>
        <v>233</v>
      </c>
      <c r="B250" s="16">
        <f t="shared" si="34"/>
        <v>7070</v>
      </c>
      <c r="C250" s="32">
        <f t="shared" si="35"/>
        <v>2968.3983907773327</v>
      </c>
      <c r="D250" s="32">
        <f t="shared" si="27"/>
        <v>83.337276909043254</v>
      </c>
      <c r="E250" s="33">
        <f t="shared" si="28"/>
        <v>10</v>
      </c>
      <c r="F250" s="32">
        <f t="shared" si="29"/>
        <v>93.337276909043254</v>
      </c>
      <c r="G250" s="32">
        <f t="shared" si="30"/>
        <v>68.600623652565474</v>
      </c>
      <c r="H250" s="32">
        <f t="shared" si="31"/>
        <v>24.736653256477776</v>
      </c>
      <c r="I250" s="32">
        <f t="shared" si="32"/>
        <v>2899.7977671247672</v>
      </c>
    </row>
    <row r="251" spans="1:9" x14ac:dyDescent="0.25">
      <c r="A251" s="19">
        <f t="shared" si="33"/>
        <v>234</v>
      </c>
      <c r="B251" s="16">
        <f t="shared" si="34"/>
        <v>7101</v>
      </c>
      <c r="C251" s="32">
        <f t="shared" si="35"/>
        <v>2899.7977671247672</v>
      </c>
      <c r="D251" s="32">
        <f t="shared" si="27"/>
        <v>83.337276909043254</v>
      </c>
      <c r="E251" s="33">
        <f t="shared" si="28"/>
        <v>10</v>
      </c>
      <c r="F251" s="32">
        <f t="shared" si="29"/>
        <v>93.337276909043254</v>
      </c>
      <c r="G251" s="32">
        <f t="shared" si="30"/>
        <v>69.17229551633686</v>
      </c>
      <c r="H251" s="32">
        <f t="shared" si="31"/>
        <v>24.164981392706395</v>
      </c>
      <c r="I251" s="32">
        <f t="shared" si="32"/>
        <v>2830.6254716084304</v>
      </c>
    </row>
    <row r="252" spans="1:9" x14ac:dyDescent="0.25">
      <c r="A252" s="19">
        <f t="shared" si="33"/>
        <v>235</v>
      </c>
      <c r="B252" s="16">
        <f t="shared" si="34"/>
        <v>7131</v>
      </c>
      <c r="C252" s="32">
        <f t="shared" si="35"/>
        <v>2830.6254716084304</v>
      </c>
      <c r="D252" s="32">
        <f t="shared" si="27"/>
        <v>83.337276909043254</v>
      </c>
      <c r="E252" s="33">
        <f t="shared" si="28"/>
        <v>10</v>
      </c>
      <c r="F252" s="32">
        <f t="shared" si="29"/>
        <v>93.337276909043254</v>
      </c>
      <c r="G252" s="32">
        <f t="shared" si="30"/>
        <v>69.748731312306333</v>
      </c>
      <c r="H252" s="32">
        <f t="shared" si="31"/>
        <v>23.588545596736921</v>
      </c>
      <c r="I252" s="32">
        <f t="shared" si="32"/>
        <v>2760.8767402961239</v>
      </c>
    </row>
    <row r="253" spans="1:9" x14ac:dyDescent="0.25">
      <c r="A253" s="19">
        <f t="shared" si="33"/>
        <v>236</v>
      </c>
      <c r="B253" s="16">
        <f t="shared" si="34"/>
        <v>7162</v>
      </c>
      <c r="C253" s="32">
        <f t="shared" si="35"/>
        <v>2760.8767402961239</v>
      </c>
      <c r="D253" s="32">
        <f t="shared" si="27"/>
        <v>83.337276909043254</v>
      </c>
      <c r="E253" s="33">
        <f t="shared" si="28"/>
        <v>10</v>
      </c>
      <c r="F253" s="32">
        <f t="shared" si="29"/>
        <v>93.337276909043254</v>
      </c>
      <c r="G253" s="32">
        <f t="shared" si="30"/>
        <v>70.329970739908887</v>
      </c>
      <c r="H253" s="32">
        <f t="shared" si="31"/>
        <v>23.007306169134367</v>
      </c>
      <c r="I253" s="32">
        <f t="shared" si="32"/>
        <v>2690.5467695562152</v>
      </c>
    </row>
    <row r="254" spans="1:9" x14ac:dyDescent="0.25">
      <c r="A254" s="19">
        <f t="shared" si="33"/>
        <v>237</v>
      </c>
      <c r="B254" s="16">
        <f t="shared" si="34"/>
        <v>7193</v>
      </c>
      <c r="C254" s="32">
        <f t="shared" si="35"/>
        <v>2690.5467695562152</v>
      </c>
      <c r="D254" s="32">
        <f t="shared" si="27"/>
        <v>83.337276909043254</v>
      </c>
      <c r="E254" s="33">
        <f t="shared" si="28"/>
        <v>10</v>
      </c>
      <c r="F254" s="32">
        <f t="shared" si="29"/>
        <v>93.337276909043254</v>
      </c>
      <c r="G254" s="32">
        <f t="shared" si="30"/>
        <v>70.916053829408128</v>
      </c>
      <c r="H254" s="32">
        <f t="shared" si="31"/>
        <v>22.421223079635126</v>
      </c>
      <c r="I254" s="32">
        <f t="shared" si="32"/>
        <v>2619.630715726807</v>
      </c>
    </row>
    <row r="255" spans="1:9" x14ac:dyDescent="0.25">
      <c r="A255" s="19">
        <f t="shared" si="33"/>
        <v>238</v>
      </c>
      <c r="B255" s="16">
        <f t="shared" si="34"/>
        <v>7223</v>
      </c>
      <c r="C255" s="32">
        <f t="shared" si="35"/>
        <v>2619.630715726807</v>
      </c>
      <c r="D255" s="32">
        <f t="shared" si="27"/>
        <v>83.337276909043254</v>
      </c>
      <c r="E255" s="33">
        <f t="shared" si="28"/>
        <v>10</v>
      </c>
      <c r="F255" s="32">
        <f t="shared" si="29"/>
        <v>93.337276909043254</v>
      </c>
      <c r="G255" s="32">
        <f t="shared" si="30"/>
        <v>71.507020944653192</v>
      </c>
      <c r="H255" s="32">
        <f t="shared" si="31"/>
        <v>21.830255964390059</v>
      </c>
      <c r="I255" s="32">
        <f t="shared" si="32"/>
        <v>2548.123694782154</v>
      </c>
    </row>
    <row r="256" spans="1:9" x14ac:dyDescent="0.25">
      <c r="A256" s="19">
        <f t="shared" si="33"/>
        <v>239</v>
      </c>
      <c r="B256" s="16">
        <f t="shared" si="34"/>
        <v>7254</v>
      </c>
      <c r="C256" s="32">
        <f t="shared" si="35"/>
        <v>2548.123694782154</v>
      </c>
      <c r="D256" s="32">
        <f t="shared" si="27"/>
        <v>83.337276909043254</v>
      </c>
      <c r="E256" s="33">
        <f t="shared" si="28"/>
        <v>10</v>
      </c>
      <c r="F256" s="32">
        <f t="shared" si="29"/>
        <v>93.337276909043254</v>
      </c>
      <c r="G256" s="32">
        <f t="shared" si="30"/>
        <v>72.102912785858635</v>
      </c>
      <c r="H256" s="32">
        <f t="shared" si="31"/>
        <v>21.234364123184616</v>
      </c>
      <c r="I256" s="32">
        <f t="shared" si="32"/>
        <v>2476.0207819962952</v>
      </c>
    </row>
    <row r="257" spans="1:9" x14ac:dyDescent="0.25">
      <c r="A257" s="19">
        <f t="shared" si="33"/>
        <v>240</v>
      </c>
      <c r="B257" s="16">
        <f t="shared" si="34"/>
        <v>7284</v>
      </c>
      <c r="C257" s="32">
        <f t="shared" si="35"/>
        <v>2476.0207819962952</v>
      </c>
      <c r="D257" s="32">
        <f t="shared" si="27"/>
        <v>83.337276909043254</v>
      </c>
      <c r="E257" s="33">
        <f t="shared" si="28"/>
        <v>10</v>
      </c>
      <c r="F257" s="32">
        <f t="shared" si="29"/>
        <v>93.337276909043254</v>
      </c>
      <c r="G257" s="32">
        <f t="shared" si="30"/>
        <v>72.703770392407463</v>
      </c>
      <c r="H257" s="32">
        <f t="shared" si="31"/>
        <v>20.633506516635794</v>
      </c>
      <c r="I257" s="32">
        <f t="shared" si="32"/>
        <v>2403.3170116038877</v>
      </c>
    </row>
    <row r="258" spans="1:9" x14ac:dyDescent="0.25">
      <c r="A258" s="19">
        <f t="shared" si="33"/>
        <v>241</v>
      </c>
      <c r="B258" s="16">
        <f t="shared" si="34"/>
        <v>7315</v>
      </c>
      <c r="C258" s="32">
        <f t="shared" si="35"/>
        <v>2403.3170116038877</v>
      </c>
      <c r="D258" s="32">
        <f t="shared" si="27"/>
        <v>83.337276909043254</v>
      </c>
      <c r="E258" s="33">
        <f t="shared" si="28"/>
        <v>10</v>
      </c>
      <c r="F258" s="32">
        <f t="shared" si="29"/>
        <v>93.337276909043254</v>
      </c>
      <c r="G258" s="32">
        <f t="shared" si="30"/>
        <v>73.309635145677518</v>
      </c>
      <c r="H258" s="32">
        <f t="shared" si="31"/>
        <v>20.027641763365732</v>
      </c>
      <c r="I258" s="32">
        <f t="shared" si="32"/>
        <v>2330.0073764582103</v>
      </c>
    </row>
    <row r="259" spans="1:9" x14ac:dyDescent="0.25">
      <c r="A259" s="19">
        <f t="shared" si="33"/>
        <v>242</v>
      </c>
      <c r="B259" s="16">
        <f t="shared" si="34"/>
        <v>7346</v>
      </c>
      <c r="C259" s="32">
        <f t="shared" si="35"/>
        <v>2330.0073764582103</v>
      </c>
      <c r="D259" s="32">
        <f t="shared" si="27"/>
        <v>83.337276909043254</v>
      </c>
      <c r="E259" s="33">
        <f t="shared" si="28"/>
        <v>10</v>
      </c>
      <c r="F259" s="32">
        <f t="shared" si="29"/>
        <v>93.337276909043254</v>
      </c>
      <c r="G259" s="32">
        <f t="shared" si="30"/>
        <v>73.920548771891504</v>
      </c>
      <c r="H259" s="32">
        <f t="shared" si="31"/>
        <v>19.416728137151754</v>
      </c>
      <c r="I259" s="32">
        <f t="shared" si="32"/>
        <v>2256.0868276863189</v>
      </c>
    </row>
    <row r="260" spans="1:9" x14ac:dyDescent="0.25">
      <c r="A260" s="19">
        <f t="shared" si="33"/>
        <v>243</v>
      </c>
      <c r="B260" s="16">
        <f t="shared" si="34"/>
        <v>7375</v>
      </c>
      <c r="C260" s="32">
        <f t="shared" si="35"/>
        <v>2256.0868276863189</v>
      </c>
      <c r="D260" s="32">
        <f t="shared" si="27"/>
        <v>83.337276909043254</v>
      </c>
      <c r="E260" s="33">
        <f t="shared" si="28"/>
        <v>10</v>
      </c>
      <c r="F260" s="32">
        <f t="shared" si="29"/>
        <v>93.337276909043254</v>
      </c>
      <c r="G260" s="32">
        <f t="shared" si="30"/>
        <v>74.536553344990594</v>
      </c>
      <c r="H260" s="32">
        <f t="shared" si="31"/>
        <v>18.800723564052657</v>
      </c>
      <c r="I260" s="32">
        <f t="shared" si="32"/>
        <v>2181.5502743413281</v>
      </c>
    </row>
    <row r="261" spans="1:9" x14ac:dyDescent="0.25">
      <c r="A261" s="19">
        <f t="shared" si="33"/>
        <v>244</v>
      </c>
      <c r="B261" s="16">
        <f t="shared" si="34"/>
        <v>7406</v>
      </c>
      <c r="C261" s="32">
        <f t="shared" si="35"/>
        <v>2181.5502743413281</v>
      </c>
      <c r="D261" s="32">
        <f t="shared" si="27"/>
        <v>83.337276909043254</v>
      </c>
      <c r="E261" s="33">
        <f t="shared" si="28"/>
        <v>10</v>
      </c>
      <c r="F261" s="32">
        <f t="shared" si="29"/>
        <v>93.337276909043254</v>
      </c>
      <c r="G261" s="32">
        <f t="shared" si="30"/>
        <v>75.157691289532181</v>
      </c>
      <c r="H261" s="32">
        <f t="shared" si="31"/>
        <v>18.179585619511069</v>
      </c>
      <c r="I261" s="32">
        <f t="shared" si="32"/>
        <v>2106.392583051796</v>
      </c>
    </row>
    <row r="262" spans="1:9" x14ac:dyDescent="0.25">
      <c r="A262" s="19">
        <f t="shared" si="33"/>
        <v>245</v>
      </c>
      <c r="B262" s="16">
        <f t="shared" si="34"/>
        <v>7436</v>
      </c>
      <c r="C262" s="32">
        <f t="shared" si="35"/>
        <v>2106.392583051796</v>
      </c>
      <c r="D262" s="32">
        <f t="shared" si="27"/>
        <v>83.337276909043254</v>
      </c>
      <c r="E262" s="33">
        <f t="shared" si="28"/>
        <v>10</v>
      </c>
      <c r="F262" s="32">
        <f t="shared" si="29"/>
        <v>93.337276909043254</v>
      </c>
      <c r="G262" s="32">
        <f t="shared" si="30"/>
        <v>75.784005383611614</v>
      </c>
      <c r="H262" s="32">
        <f t="shared" si="31"/>
        <v>17.553271525431636</v>
      </c>
      <c r="I262" s="32">
        <f t="shared" si="32"/>
        <v>2030.6085776681844</v>
      </c>
    </row>
    <row r="263" spans="1:9" x14ac:dyDescent="0.25">
      <c r="A263" s="19">
        <f t="shared" si="33"/>
        <v>246</v>
      </c>
      <c r="B263" s="16">
        <f t="shared" si="34"/>
        <v>7467</v>
      </c>
      <c r="C263" s="32">
        <f t="shared" si="35"/>
        <v>2030.6085776681844</v>
      </c>
      <c r="D263" s="32">
        <f t="shared" si="27"/>
        <v>83.337276909043254</v>
      </c>
      <c r="E263" s="33">
        <f t="shared" si="28"/>
        <v>10</v>
      </c>
      <c r="F263" s="32">
        <f t="shared" si="29"/>
        <v>93.337276909043254</v>
      </c>
      <c r="G263" s="32">
        <f t="shared" si="30"/>
        <v>76.415538761808378</v>
      </c>
      <c r="H263" s="32">
        <f t="shared" si="31"/>
        <v>16.921738147234873</v>
      </c>
      <c r="I263" s="32">
        <f t="shared" si="32"/>
        <v>1954.1930389063759</v>
      </c>
    </row>
    <row r="264" spans="1:9" x14ac:dyDescent="0.25">
      <c r="A264" s="19">
        <f t="shared" si="33"/>
        <v>247</v>
      </c>
      <c r="B264" s="16">
        <f t="shared" si="34"/>
        <v>7497</v>
      </c>
      <c r="C264" s="32">
        <f t="shared" si="35"/>
        <v>1954.1930389063759</v>
      </c>
      <c r="D264" s="32">
        <f t="shared" si="27"/>
        <v>83.337276909043254</v>
      </c>
      <c r="E264" s="33">
        <f t="shared" si="28"/>
        <v>10</v>
      </c>
      <c r="F264" s="32">
        <f t="shared" si="29"/>
        <v>93.337276909043254</v>
      </c>
      <c r="G264" s="32">
        <f t="shared" si="30"/>
        <v>77.052334918156788</v>
      </c>
      <c r="H264" s="32">
        <f t="shared" si="31"/>
        <v>16.284941990886466</v>
      </c>
      <c r="I264" s="32">
        <f t="shared" si="32"/>
        <v>1877.1407039882192</v>
      </c>
    </row>
    <row r="265" spans="1:9" x14ac:dyDescent="0.25">
      <c r="A265" s="19">
        <f t="shared" si="33"/>
        <v>248</v>
      </c>
      <c r="B265" s="16">
        <f t="shared" si="34"/>
        <v>7528</v>
      </c>
      <c r="C265" s="32">
        <f t="shared" si="35"/>
        <v>1877.1407039882192</v>
      </c>
      <c r="D265" s="32">
        <f t="shared" si="27"/>
        <v>83.337276909043254</v>
      </c>
      <c r="E265" s="33">
        <f t="shared" si="28"/>
        <v>10</v>
      </c>
      <c r="F265" s="32">
        <f t="shared" si="29"/>
        <v>93.337276909043254</v>
      </c>
      <c r="G265" s="32">
        <f t="shared" si="30"/>
        <v>77.694437709141425</v>
      </c>
      <c r="H265" s="32">
        <f t="shared" si="31"/>
        <v>15.642839199901829</v>
      </c>
      <c r="I265" s="32">
        <f t="shared" si="32"/>
        <v>1799.4462662790779</v>
      </c>
    </row>
    <row r="266" spans="1:9" x14ac:dyDescent="0.25">
      <c r="A266" s="19">
        <f t="shared" si="33"/>
        <v>249</v>
      </c>
      <c r="B266" s="16">
        <f t="shared" si="34"/>
        <v>7559</v>
      </c>
      <c r="C266" s="32">
        <f t="shared" si="35"/>
        <v>1799.4462662790779</v>
      </c>
      <c r="D266" s="32">
        <f t="shared" si="27"/>
        <v>83.337276909043254</v>
      </c>
      <c r="E266" s="33">
        <f t="shared" si="28"/>
        <v>10</v>
      </c>
      <c r="F266" s="32">
        <f t="shared" si="29"/>
        <v>93.337276909043254</v>
      </c>
      <c r="G266" s="32">
        <f t="shared" si="30"/>
        <v>78.341891356717611</v>
      </c>
      <c r="H266" s="32">
        <f t="shared" si="31"/>
        <v>14.995385552325651</v>
      </c>
      <c r="I266" s="32">
        <f t="shared" si="32"/>
        <v>1721.1043749223604</v>
      </c>
    </row>
    <row r="267" spans="1:9" x14ac:dyDescent="0.25">
      <c r="A267" s="19">
        <f t="shared" si="33"/>
        <v>250</v>
      </c>
      <c r="B267" s="16">
        <f t="shared" si="34"/>
        <v>7589</v>
      </c>
      <c r="C267" s="32">
        <f t="shared" si="35"/>
        <v>1721.1043749223604</v>
      </c>
      <c r="D267" s="32">
        <f t="shared" si="27"/>
        <v>83.337276909043254</v>
      </c>
      <c r="E267" s="33">
        <f t="shared" si="28"/>
        <v>10</v>
      </c>
      <c r="F267" s="32">
        <f t="shared" si="29"/>
        <v>93.337276909043254</v>
      </c>
      <c r="G267" s="32">
        <f t="shared" si="30"/>
        <v>78.994740451356918</v>
      </c>
      <c r="H267" s="32">
        <f t="shared" si="31"/>
        <v>14.342536457686338</v>
      </c>
      <c r="I267" s="32">
        <f t="shared" si="32"/>
        <v>1642.1096344710036</v>
      </c>
    </row>
    <row r="268" spans="1:9" x14ac:dyDescent="0.25">
      <c r="A268" s="19">
        <f t="shared" si="33"/>
        <v>251</v>
      </c>
      <c r="B268" s="16">
        <f t="shared" si="34"/>
        <v>7620</v>
      </c>
      <c r="C268" s="32">
        <f t="shared" si="35"/>
        <v>1642.1096344710036</v>
      </c>
      <c r="D268" s="32">
        <f t="shared" si="27"/>
        <v>83.337276909043254</v>
      </c>
      <c r="E268" s="33">
        <f t="shared" si="28"/>
        <v>10</v>
      </c>
      <c r="F268" s="32">
        <f t="shared" si="29"/>
        <v>93.337276909043254</v>
      </c>
      <c r="G268" s="32">
        <f t="shared" si="30"/>
        <v>79.653029955118228</v>
      </c>
      <c r="H268" s="32">
        <f t="shared" si="31"/>
        <v>13.684246953925031</v>
      </c>
      <c r="I268" s="32">
        <f t="shared" si="32"/>
        <v>1562.4566045158854</v>
      </c>
    </row>
    <row r="269" spans="1:9" x14ac:dyDescent="0.25">
      <c r="A269" s="19">
        <f t="shared" si="33"/>
        <v>252</v>
      </c>
      <c r="B269" s="16">
        <f t="shared" si="34"/>
        <v>7650</v>
      </c>
      <c r="C269" s="32">
        <f t="shared" si="35"/>
        <v>1562.4566045158854</v>
      </c>
      <c r="D269" s="32">
        <f t="shared" si="27"/>
        <v>83.337276909043254</v>
      </c>
      <c r="E269" s="33">
        <f t="shared" si="28"/>
        <v>10</v>
      </c>
      <c r="F269" s="32">
        <f t="shared" si="29"/>
        <v>93.337276909043254</v>
      </c>
      <c r="G269" s="32">
        <f t="shared" si="30"/>
        <v>80.316805204744213</v>
      </c>
      <c r="H269" s="32">
        <f t="shared" si="31"/>
        <v>13.020471704299046</v>
      </c>
      <c r="I269" s="32">
        <f t="shared" si="32"/>
        <v>1482.1397993111411</v>
      </c>
    </row>
    <row r="270" spans="1:9" x14ac:dyDescent="0.25">
      <c r="A270" s="19">
        <f t="shared" si="33"/>
        <v>253</v>
      </c>
      <c r="B270" s="16">
        <f t="shared" si="34"/>
        <v>7681</v>
      </c>
      <c r="C270" s="32">
        <f t="shared" si="35"/>
        <v>1482.1397993111411</v>
      </c>
      <c r="D270" s="32">
        <f t="shared" si="27"/>
        <v>83.337276909043254</v>
      </c>
      <c r="E270" s="33">
        <f t="shared" si="28"/>
        <v>10</v>
      </c>
      <c r="F270" s="32">
        <f t="shared" si="29"/>
        <v>93.337276909043254</v>
      </c>
      <c r="G270" s="32">
        <f t="shared" si="30"/>
        <v>80.986111914783748</v>
      </c>
      <c r="H270" s="32">
        <f t="shared" si="31"/>
        <v>12.351164994259511</v>
      </c>
      <c r="I270" s="32">
        <f t="shared" si="32"/>
        <v>1401.1536873963573</v>
      </c>
    </row>
    <row r="271" spans="1:9" x14ac:dyDescent="0.25">
      <c r="A271" s="19">
        <f t="shared" si="33"/>
        <v>254</v>
      </c>
      <c r="B271" s="16">
        <f t="shared" si="34"/>
        <v>7712</v>
      </c>
      <c r="C271" s="32">
        <f t="shared" si="35"/>
        <v>1401.1536873963573</v>
      </c>
      <c r="D271" s="32">
        <f t="shared" si="27"/>
        <v>83.337276909043254</v>
      </c>
      <c r="E271" s="33">
        <f t="shared" si="28"/>
        <v>10</v>
      </c>
      <c r="F271" s="32">
        <f t="shared" si="29"/>
        <v>93.337276909043254</v>
      </c>
      <c r="G271" s="32">
        <f t="shared" si="30"/>
        <v>81.660996180740284</v>
      </c>
      <c r="H271" s="32">
        <f t="shared" si="31"/>
        <v>11.676280728302977</v>
      </c>
      <c r="I271" s="32">
        <f t="shared" si="32"/>
        <v>1319.492691215617</v>
      </c>
    </row>
    <row r="272" spans="1:9" x14ac:dyDescent="0.25">
      <c r="A272" s="19">
        <f t="shared" si="33"/>
        <v>255</v>
      </c>
      <c r="B272" s="16">
        <f t="shared" si="34"/>
        <v>7740</v>
      </c>
      <c r="C272" s="32">
        <f t="shared" si="35"/>
        <v>1319.492691215617</v>
      </c>
      <c r="D272" s="32">
        <f t="shared" si="27"/>
        <v>83.337276909043254</v>
      </c>
      <c r="E272" s="33">
        <f t="shared" si="28"/>
        <v>10</v>
      </c>
      <c r="F272" s="32">
        <f t="shared" si="29"/>
        <v>93.337276909043254</v>
      </c>
      <c r="G272" s="32">
        <f t="shared" si="30"/>
        <v>82.341504482246449</v>
      </c>
      <c r="H272" s="32">
        <f t="shared" si="31"/>
        <v>10.99577242679681</v>
      </c>
      <c r="I272" s="32">
        <f t="shared" si="32"/>
        <v>1237.1511867333707</v>
      </c>
    </row>
    <row r="273" spans="1:9" x14ac:dyDescent="0.25">
      <c r="A273" s="19">
        <f t="shared" si="33"/>
        <v>256</v>
      </c>
      <c r="B273" s="16">
        <f t="shared" si="34"/>
        <v>7771</v>
      </c>
      <c r="C273" s="32">
        <f t="shared" si="35"/>
        <v>1237.1511867333707</v>
      </c>
      <c r="D273" s="32">
        <f t="shared" si="27"/>
        <v>83.337276909043254</v>
      </c>
      <c r="E273" s="33">
        <f t="shared" si="28"/>
        <v>10</v>
      </c>
      <c r="F273" s="32">
        <f t="shared" si="29"/>
        <v>93.337276909043254</v>
      </c>
      <c r="G273" s="32">
        <f t="shared" si="30"/>
        <v>83.027683686265163</v>
      </c>
      <c r="H273" s="32">
        <f t="shared" si="31"/>
        <v>10.309593222778089</v>
      </c>
      <c r="I273" s="32">
        <f t="shared" si="32"/>
        <v>1154.1235030471055</v>
      </c>
    </row>
    <row r="274" spans="1:9" x14ac:dyDescent="0.25">
      <c r="A274" s="19">
        <f t="shared" si="33"/>
        <v>257</v>
      </c>
      <c r="B274" s="16">
        <f t="shared" si="34"/>
        <v>7801</v>
      </c>
      <c r="C274" s="32">
        <f t="shared" si="35"/>
        <v>1154.1235030471055</v>
      </c>
      <c r="D274" s="32">
        <f t="shared" ref="D274:D337" si="36">IF(Pay_Num&lt;&gt;"",Scheduled_Monthly_Payment,"")</f>
        <v>83.337276909043254</v>
      </c>
      <c r="E274" s="33">
        <f t="shared" ref="E274:E337" si="37">IF(Pay_Num&lt;&gt;"",Scheduled_Extra_Payments,"")</f>
        <v>10</v>
      </c>
      <c r="F274" s="32">
        <f t="shared" ref="F274:F337" si="38">IF(Pay_Num&lt;&gt;"",Sched_Pay+Extra_Pay,"")</f>
        <v>93.337276909043254</v>
      </c>
      <c r="G274" s="32">
        <f t="shared" ref="G274:G337" si="39">IF(Pay_Num&lt;&gt;"",Total_Pay-Int,"")</f>
        <v>83.719581050317373</v>
      </c>
      <c r="H274" s="32">
        <f t="shared" ref="H274:H337" si="40">IF(Pay_Num&lt;&gt;"",Beg_Bal*Interest_Rate/12,"")</f>
        <v>9.6176958587258792</v>
      </c>
      <c r="I274" s="32">
        <f t="shared" ref="I274:I337" si="41">IF(Pay_Num&lt;&gt;"",Beg_Bal-Princ,"")</f>
        <v>1070.4039219967881</v>
      </c>
    </row>
    <row r="275" spans="1:9" x14ac:dyDescent="0.25">
      <c r="A275" s="19">
        <f t="shared" ref="A275:A338" si="42">IF(Values_Entered,A274+1,"")</f>
        <v>258</v>
      </c>
      <c r="B275" s="16">
        <f t="shared" ref="B275:B338" si="43">IF(Pay_Num&lt;&gt;"",DATE(YEAR(B274),MONTH(B274)+1,DAY(B274)),"")</f>
        <v>7832</v>
      </c>
      <c r="C275" s="32">
        <f t="shared" ref="C275:C338" si="44">IF(Pay_Num&lt;&gt;"",I274,"")</f>
        <v>1070.4039219967881</v>
      </c>
      <c r="D275" s="32">
        <f t="shared" si="36"/>
        <v>83.337276909043254</v>
      </c>
      <c r="E275" s="33">
        <f t="shared" si="37"/>
        <v>10</v>
      </c>
      <c r="F275" s="32">
        <f t="shared" si="38"/>
        <v>93.337276909043254</v>
      </c>
      <c r="G275" s="32">
        <f t="shared" si="39"/>
        <v>84.417244225736681</v>
      </c>
      <c r="H275" s="32">
        <f t="shared" si="40"/>
        <v>8.9200326833065677</v>
      </c>
      <c r="I275" s="32">
        <f t="shared" si="41"/>
        <v>985.9866777710514</v>
      </c>
    </row>
    <row r="276" spans="1:9" x14ac:dyDescent="0.25">
      <c r="A276" s="19">
        <f t="shared" si="42"/>
        <v>259</v>
      </c>
      <c r="B276" s="16">
        <f t="shared" si="43"/>
        <v>7862</v>
      </c>
      <c r="C276" s="32">
        <f t="shared" si="44"/>
        <v>985.9866777710514</v>
      </c>
      <c r="D276" s="32">
        <f t="shared" si="36"/>
        <v>83.337276909043254</v>
      </c>
      <c r="E276" s="33">
        <f t="shared" si="37"/>
        <v>10</v>
      </c>
      <c r="F276" s="32">
        <f t="shared" si="38"/>
        <v>93.337276909043254</v>
      </c>
      <c r="G276" s="32">
        <f t="shared" si="39"/>
        <v>85.120721260951157</v>
      </c>
      <c r="H276" s="32">
        <f t="shared" si="40"/>
        <v>8.2165556480920952</v>
      </c>
      <c r="I276" s="32">
        <f t="shared" si="41"/>
        <v>900.8659565101002</v>
      </c>
    </row>
    <row r="277" spans="1:9" x14ac:dyDescent="0.25">
      <c r="A277" s="19">
        <f t="shared" si="42"/>
        <v>260</v>
      </c>
      <c r="B277" s="16">
        <f t="shared" si="43"/>
        <v>7893</v>
      </c>
      <c r="C277" s="32">
        <f t="shared" si="44"/>
        <v>900.8659565101002</v>
      </c>
      <c r="D277" s="32">
        <f t="shared" si="36"/>
        <v>83.337276909043254</v>
      </c>
      <c r="E277" s="33">
        <f t="shared" si="37"/>
        <v>10</v>
      </c>
      <c r="F277" s="32">
        <f t="shared" si="38"/>
        <v>93.337276909043254</v>
      </c>
      <c r="G277" s="32">
        <f t="shared" si="39"/>
        <v>85.830060604792422</v>
      </c>
      <c r="H277" s="32">
        <f t="shared" si="40"/>
        <v>7.5072163042508357</v>
      </c>
      <c r="I277" s="32">
        <f t="shared" si="41"/>
        <v>815.03589590530783</v>
      </c>
    </row>
    <row r="278" spans="1:9" x14ac:dyDescent="0.25">
      <c r="A278" s="19">
        <f t="shared" si="42"/>
        <v>261</v>
      </c>
      <c r="B278" s="16">
        <f t="shared" si="43"/>
        <v>7924</v>
      </c>
      <c r="C278" s="32">
        <f t="shared" si="44"/>
        <v>815.03589590530783</v>
      </c>
      <c r="D278" s="32">
        <f t="shared" si="36"/>
        <v>83.337276909043254</v>
      </c>
      <c r="E278" s="33">
        <f t="shared" si="37"/>
        <v>10</v>
      </c>
      <c r="F278" s="32">
        <f t="shared" si="38"/>
        <v>93.337276909043254</v>
      </c>
      <c r="G278" s="32">
        <f t="shared" si="39"/>
        <v>86.545311109832355</v>
      </c>
      <c r="H278" s="32">
        <f t="shared" si="40"/>
        <v>6.7919657992108995</v>
      </c>
      <c r="I278" s="32">
        <f t="shared" si="41"/>
        <v>728.49058479547546</v>
      </c>
    </row>
    <row r="279" spans="1:9" x14ac:dyDescent="0.25">
      <c r="A279" s="19">
        <f t="shared" si="42"/>
        <v>262</v>
      </c>
      <c r="B279" s="16">
        <f t="shared" si="43"/>
        <v>7954</v>
      </c>
      <c r="C279" s="32">
        <f t="shared" si="44"/>
        <v>728.49058479547546</v>
      </c>
      <c r="D279" s="32">
        <f t="shared" si="36"/>
        <v>83.337276909043254</v>
      </c>
      <c r="E279" s="33">
        <f t="shared" si="37"/>
        <v>10</v>
      </c>
      <c r="F279" s="32">
        <f t="shared" si="38"/>
        <v>93.337276909043254</v>
      </c>
      <c r="G279" s="32">
        <f t="shared" si="39"/>
        <v>87.266522035747627</v>
      </c>
      <c r="H279" s="32">
        <f t="shared" si="40"/>
        <v>6.0707548732956296</v>
      </c>
      <c r="I279" s="32">
        <f t="shared" si="41"/>
        <v>641.22406275972787</v>
      </c>
    </row>
    <row r="280" spans="1:9" x14ac:dyDescent="0.25">
      <c r="A280" s="19">
        <f t="shared" si="42"/>
        <v>263</v>
      </c>
      <c r="B280" s="16">
        <f t="shared" si="43"/>
        <v>7985</v>
      </c>
      <c r="C280" s="32">
        <f t="shared" si="44"/>
        <v>641.22406275972787</v>
      </c>
      <c r="D280" s="32">
        <f t="shared" si="36"/>
        <v>83.337276909043254</v>
      </c>
      <c r="E280" s="33">
        <f t="shared" si="37"/>
        <v>10</v>
      </c>
      <c r="F280" s="32">
        <f t="shared" si="38"/>
        <v>93.337276909043254</v>
      </c>
      <c r="G280" s="32">
        <f t="shared" si="39"/>
        <v>87.99374305271219</v>
      </c>
      <c r="H280" s="32">
        <f t="shared" si="40"/>
        <v>5.3435338563310664</v>
      </c>
      <c r="I280" s="32">
        <f t="shared" si="41"/>
        <v>553.23031970701572</v>
      </c>
    </row>
    <row r="281" spans="1:9" x14ac:dyDescent="0.25">
      <c r="A281" s="19">
        <f t="shared" si="42"/>
        <v>264</v>
      </c>
      <c r="B281" s="16">
        <f t="shared" si="43"/>
        <v>8015</v>
      </c>
      <c r="C281" s="32">
        <f t="shared" si="44"/>
        <v>553.23031970701572</v>
      </c>
      <c r="D281" s="32">
        <f t="shared" si="36"/>
        <v>83.337276909043254</v>
      </c>
      <c r="E281" s="33">
        <f t="shared" si="37"/>
        <v>10</v>
      </c>
      <c r="F281" s="32">
        <f t="shared" si="38"/>
        <v>93.337276909043254</v>
      </c>
      <c r="G281" s="32">
        <f t="shared" si="39"/>
        <v>88.727024244818125</v>
      </c>
      <c r="H281" s="32">
        <f t="shared" si="40"/>
        <v>4.6102526642251318</v>
      </c>
      <c r="I281" s="32">
        <f t="shared" si="41"/>
        <v>464.50329546219757</v>
      </c>
    </row>
    <row r="282" spans="1:9" x14ac:dyDescent="0.25">
      <c r="A282" s="19">
        <f t="shared" si="42"/>
        <v>265</v>
      </c>
      <c r="B282" s="16">
        <f t="shared" si="43"/>
        <v>8046</v>
      </c>
      <c r="C282" s="32">
        <f t="shared" si="44"/>
        <v>464.50329546219757</v>
      </c>
      <c r="D282" s="32">
        <f t="shared" si="36"/>
        <v>83.337276909043254</v>
      </c>
      <c r="E282" s="33">
        <f t="shared" si="37"/>
        <v>10</v>
      </c>
      <c r="F282" s="32">
        <f t="shared" si="38"/>
        <v>93.337276909043254</v>
      </c>
      <c r="G282" s="32">
        <f t="shared" si="39"/>
        <v>89.466416113524943</v>
      </c>
      <c r="H282" s="32">
        <f t="shared" si="40"/>
        <v>3.8708607955183134</v>
      </c>
      <c r="I282" s="32">
        <f t="shared" si="41"/>
        <v>375.03687934867264</v>
      </c>
    </row>
    <row r="283" spans="1:9" x14ac:dyDescent="0.25">
      <c r="A283" s="19">
        <f t="shared" si="42"/>
        <v>266</v>
      </c>
      <c r="B283" s="16">
        <f t="shared" si="43"/>
        <v>8077</v>
      </c>
      <c r="C283" s="32">
        <f t="shared" si="44"/>
        <v>375.03687934867264</v>
      </c>
      <c r="D283" s="32">
        <f t="shared" si="36"/>
        <v>83.337276909043254</v>
      </c>
      <c r="E283" s="33">
        <f t="shared" si="37"/>
        <v>10</v>
      </c>
      <c r="F283" s="32">
        <f t="shared" si="38"/>
        <v>93.337276909043254</v>
      </c>
      <c r="G283" s="32">
        <f t="shared" si="39"/>
        <v>90.211969581137652</v>
      </c>
      <c r="H283" s="32">
        <f t="shared" si="40"/>
        <v>3.1253073279056056</v>
      </c>
      <c r="I283" s="32">
        <f t="shared" si="41"/>
        <v>284.82490976753502</v>
      </c>
    </row>
    <row r="284" spans="1:9" x14ac:dyDescent="0.25">
      <c r="A284" s="19">
        <f t="shared" si="42"/>
        <v>267</v>
      </c>
      <c r="B284" s="16">
        <f t="shared" si="43"/>
        <v>8105</v>
      </c>
      <c r="C284" s="32">
        <f t="shared" si="44"/>
        <v>284.82490976753502</v>
      </c>
      <c r="D284" s="32">
        <f t="shared" si="36"/>
        <v>83.337276909043254</v>
      </c>
      <c r="E284" s="33">
        <f t="shared" si="37"/>
        <v>10</v>
      </c>
      <c r="F284" s="32">
        <f t="shared" si="38"/>
        <v>93.337276909043254</v>
      </c>
      <c r="G284" s="32">
        <f t="shared" si="39"/>
        <v>90.963735994313794</v>
      </c>
      <c r="H284" s="32">
        <f t="shared" si="40"/>
        <v>2.3735409147294586</v>
      </c>
      <c r="I284" s="32">
        <f t="shared" si="41"/>
        <v>193.86117377322122</v>
      </c>
    </row>
    <row r="285" spans="1:9" x14ac:dyDescent="0.25">
      <c r="A285" s="19">
        <f t="shared" si="42"/>
        <v>268</v>
      </c>
      <c r="B285" s="16">
        <f t="shared" si="43"/>
        <v>8136</v>
      </c>
      <c r="C285" s="32">
        <f t="shared" si="44"/>
        <v>193.86117377322122</v>
      </c>
      <c r="D285" s="32">
        <f t="shared" si="36"/>
        <v>83.337276909043254</v>
      </c>
      <c r="E285" s="33">
        <f t="shared" si="37"/>
        <v>10</v>
      </c>
      <c r="F285" s="32">
        <f t="shared" si="38"/>
        <v>93.337276909043254</v>
      </c>
      <c r="G285" s="32">
        <f t="shared" si="39"/>
        <v>91.721767127599747</v>
      </c>
      <c r="H285" s="32">
        <f t="shared" si="40"/>
        <v>1.6155097814435102</v>
      </c>
      <c r="I285" s="32">
        <f t="shared" si="41"/>
        <v>102.13940664562148</v>
      </c>
    </row>
    <row r="286" spans="1:9" x14ac:dyDescent="0.25">
      <c r="A286" s="19">
        <f t="shared" si="42"/>
        <v>269</v>
      </c>
      <c r="B286" s="16">
        <f t="shared" si="43"/>
        <v>8166</v>
      </c>
      <c r="C286" s="32">
        <f t="shared" si="44"/>
        <v>102.13940664562148</v>
      </c>
      <c r="D286" s="32">
        <f t="shared" si="36"/>
        <v>83.337276909043254</v>
      </c>
      <c r="E286" s="33">
        <f t="shared" si="37"/>
        <v>10</v>
      </c>
      <c r="F286" s="32">
        <f t="shared" si="38"/>
        <v>93.337276909043254</v>
      </c>
      <c r="G286" s="32">
        <f t="shared" si="39"/>
        <v>92.486115186996415</v>
      </c>
      <c r="H286" s="32">
        <f t="shared" si="40"/>
        <v>0.8511617220468457</v>
      </c>
      <c r="I286" s="32">
        <f t="shared" si="41"/>
        <v>9.6532914586250627</v>
      </c>
    </row>
    <row r="287" spans="1:9" x14ac:dyDescent="0.25">
      <c r="A287" s="19">
        <f t="shared" si="42"/>
        <v>270</v>
      </c>
      <c r="B287" s="16">
        <f t="shared" si="43"/>
        <v>8197</v>
      </c>
      <c r="C287" s="32">
        <f t="shared" si="44"/>
        <v>9.6532914586250627</v>
      </c>
      <c r="D287" s="32">
        <f t="shared" si="36"/>
        <v>83.337276909043254</v>
      </c>
      <c r="E287" s="33">
        <f t="shared" si="37"/>
        <v>10</v>
      </c>
      <c r="F287" s="32">
        <f t="shared" si="38"/>
        <v>93.337276909043254</v>
      </c>
      <c r="G287" s="32">
        <f t="shared" si="39"/>
        <v>93.256832813554709</v>
      </c>
      <c r="H287" s="32">
        <f t="shared" si="40"/>
        <v>8.0444095488542186E-2</v>
      </c>
      <c r="I287" s="32">
        <f t="shared" si="41"/>
        <v>-83.603541354929646</v>
      </c>
    </row>
    <row r="288" spans="1:9" x14ac:dyDescent="0.25">
      <c r="A288" s="19">
        <f t="shared" si="42"/>
        <v>271</v>
      </c>
      <c r="B288" s="16">
        <f t="shared" si="43"/>
        <v>8227</v>
      </c>
      <c r="C288" s="17">
        <f t="shared" si="44"/>
        <v>-83.603541354929646</v>
      </c>
      <c r="D288" s="17">
        <f t="shared" si="36"/>
        <v>83.337276909043254</v>
      </c>
      <c r="E288" s="18">
        <f t="shared" si="37"/>
        <v>10</v>
      </c>
      <c r="F288" s="17">
        <f t="shared" si="38"/>
        <v>93.337276909043254</v>
      </c>
      <c r="G288" s="17">
        <f t="shared" si="39"/>
        <v>94.033973087001002</v>
      </c>
      <c r="H288" s="17">
        <f t="shared" si="40"/>
        <v>-0.69669617795774708</v>
      </c>
      <c r="I288" s="17">
        <f t="shared" si="41"/>
        <v>-177.63751444193065</v>
      </c>
    </row>
    <row r="289" spans="1:9" x14ac:dyDescent="0.25">
      <c r="A289" s="19">
        <f t="shared" si="42"/>
        <v>272</v>
      </c>
      <c r="B289" s="16">
        <f t="shared" si="43"/>
        <v>8258</v>
      </c>
      <c r="C289" s="17">
        <f t="shared" si="44"/>
        <v>-177.63751444193065</v>
      </c>
      <c r="D289" s="17">
        <f t="shared" si="36"/>
        <v>83.337276909043254</v>
      </c>
      <c r="E289" s="18">
        <f t="shared" si="37"/>
        <v>10</v>
      </c>
      <c r="F289" s="17">
        <f t="shared" si="38"/>
        <v>93.337276909043254</v>
      </c>
      <c r="G289" s="17">
        <f t="shared" si="39"/>
        <v>94.817589529392677</v>
      </c>
      <c r="H289" s="17">
        <f t="shared" si="40"/>
        <v>-1.4803126203494221</v>
      </c>
      <c r="I289" s="17">
        <f t="shared" si="41"/>
        <v>-272.4551039713233</v>
      </c>
    </row>
    <row r="290" spans="1:9" x14ac:dyDescent="0.25">
      <c r="A290" s="19">
        <f t="shared" si="42"/>
        <v>273</v>
      </c>
      <c r="B290" s="16">
        <f t="shared" si="43"/>
        <v>8289</v>
      </c>
      <c r="C290" s="17">
        <f t="shared" si="44"/>
        <v>-272.4551039713233</v>
      </c>
      <c r="D290" s="17">
        <f t="shared" si="36"/>
        <v>83.337276909043254</v>
      </c>
      <c r="E290" s="18">
        <f t="shared" si="37"/>
        <v>10</v>
      </c>
      <c r="F290" s="17">
        <f t="shared" si="38"/>
        <v>93.337276909043254</v>
      </c>
      <c r="G290" s="17">
        <f t="shared" si="39"/>
        <v>95.607736108804275</v>
      </c>
      <c r="H290" s="17">
        <f t="shared" si="40"/>
        <v>-2.2704591997610275</v>
      </c>
      <c r="I290" s="17">
        <f t="shared" si="41"/>
        <v>-368.06284008012756</v>
      </c>
    </row>
    <row r="291" spans="1:9" x14ac:dyDescent="0.25">
      <c r="A291" s="19">
        <f t="shared" si="42"/>
        <v>274</v>
      </c>
      <c r="B291" s="16">
        <f t="shared" si="43"/>
        <v>8319</v>
      </c>
      <c r="C291" s="17">
        <f t="shared" si="44"/>
        <v>-368.06284008012756</v>
      </c>
      <c r="D291" s="17">
        <f t="shared" si="36"/>
        <v>83.337276909043254</v>
      </c>
      <c r="E291" s="18">
        <f t="shared" si="37"/>
        <v>10</v>
      </c>
      <c r="F291" s="17">
        <f t="shared" si="38"/>
        <v>93.337276909043254</v>
      </c>
      <c r="G291" s="17">
        <f t="shared" si="39"/>
        <v>96.404467243044323</v>
      </c>
      <c r="H291" s="17">
        <f t="shared" si="40"/>
        <v>-3.0671903340010633</v>
      </c>
      <c r="I291" s="17">
        <f t="shared" si="41"/>
        <v>-464.46730732317189</v>
      </c>
    </row>
    <row r="292" spans="1:9" x14ac:dyDescent="0.25">
      <c r="A292" s="19">
        <f t="shared" si="42"/>
        <v>275</v>
      </c>
      <c r="B292" s="16">
        <f t="shared" si="43"/>
        <v>8350</v>
      </c>
      <c r="C292" s="17">
        <f t="shared" si="44"/>
        <v>-464.46730732317189</v>
      </c>
      <c r="D292" s="17">
        <f t="shared" si="36"/>
        <v>83.337276909043254</v>
      </c>
      <c r="E292" s="18">
        <f t="shared" si="37"/>
        <v>10</v>
      </c>
      <c r="F292" s="17">
        <f t="shared" si="38"/>
        <v>93.337276909043254</v>
      </c>
      <c r="G292" s="17">
        <f t="shared" si="39"/>
        <v>97.207837803403024</v>
      </c>
      <c r="H292" s="17">
        <f t="shared" si="40"/>
        <v>-3.870560894359766</v>
      </c>
      <c r="I292" s="17">
        <f t="shared" si="41"/>
        <v>-561.67514512657488</v>
      </c>
    </row>
    <row r="293" spans="1:9" x14ac:dyDescent="0.25">
      <c r="A293" s="19">
        <f t="shared" si="42"/>
        <v>276</v>
      </c>
      <c r="B293" s="16">
        <f t="shared" si="43"/>
        <v>8380</v>
      </c>
      <c r="C293" s="17">
        <f t="shared" si="44"/>
        <v>-561.67514512657488</v>
      </c>
      <c r="D293" s="17">
        <f t="shared" si="36"/>
        <v>83.337276909043254</v>
      </c>
      <c r="E293" s="18">
        <f t="shared" si="37"/>
        <v>10</v>
      </c>
      <c r="F293" s="17">
        <f t="shared" si="38"/>
        <v>93.337276909043254</v>
      </c>
      <c r="G293" s="17">
        <f t="shared" si="39"/>
        <v>98.017903118431377</v>
      </c>
      <c r="H293" s="17">
        <f t="shared" si="40"/>
        <v>-4.6806262093881239</v>
      </c>
      <c r="I293" s="17">
        <f t="shared" si="41"/>
        <v>-659.69304824500625</v>
      </c>
    </row>
    <row r="294" spans="1:9" x14ac:dyDescent="0.25">
      <c r="A294" s="19">
        <f t="shared" si="42"/>
        <v>277</v>
      </c>
      <c r="B294" s="16">
        <f t="shared" si="43"/>
        <v>8411</v>
      </c>
      <c r="C294" s="17">
        <f t="shared" si="44"/>
        <v>-659.69304824500625</v>
      </c>
      <c r="D294" s="17">
        <f t="shared" si="36"/>
        <v>83.337276909043254</v>
      </c>
      <c r="E294" s="18">
        <f t="shared" si="37"/>
        <v>10</v>
      </c>
      <c r="F294" s="17">
        <f t="shared" si="38"/>
        <v>93.337276909043254</v>
      </c>
      <c r="G294" s="17">
        <f t="shared" si="39"/>
        <v>98.834718977751635</v>
      </c>
      <c r="H294" s="17">
        <f t="shared" si="40"/>
        <v>-5.4974420687083851</v>
      </c>
      <c r="I294" s="17">
        <f t="shared" si="41"/>
        <v>-758.52776722275792</v>
      </c>
    </row>
    <row r="295" spans="1:9" x14ac:dyDescent="0.25">
      <c r="A295" s="19">
        <f t="shared" si="42"/>
        <v>278</v>
      </c>
      <c r="B295" s="16">
        <f t="shared" si="43"/>
        <v>8442</v>
      </c>
      <c r="C295" s="17">
        <f t="shared" si="44"/>
        <v>-758.52776722275792</v>
      </c>
      <c r="D295" s="17">
        <f t="shared" si="36"/>
        <v>83.337276909043254</v>
      </c>
      <c r="E295" s="18">
        <f t="shared" si="37"/>
        <v>10</v>
      </c>
      <c r="F295" s="17">
        <f t="shared" si="38"/>
        <v>93.337276909043254</v>
      </c>
      <c r="G295" s="17">
        <f t="shared" si="39"/>
        <v>99.658341635899575</v>
      </c>
      <c r="H295" s="17">
        <f t="shared" si="40"/>
        <v>-6.3210647268563163</v>
      </c>
      <c r="I295" s="17">
        <f t="shared" si="41"/>
        <v>-858.18610885865746</v>
      </c>
    </row>
    <row r="296" spans="1:9" x14ac:dyDescent="0.25">
      <c r="A296" s="19">
        <f t="shared" si="42"/>
        <v>279</v>
      </c>
      <c r="B296" s="16">
        <f t="shared" si="43"/>
        <v>8470</v>
      </c>
      <c r="C296" s="17">
        <f t="shared" si="44"/>
        <v>-858.18610885865746</v>
      </c>
      <c r="D296" s="17">
        <f t="shared" si="36"/>
        <v>83.337276909043254</v>
      </c>
      <c r="E296" s="18">
        <f t="shared" si="37"/>
        <v>10</v>
      </c>
      <c r="F296" s="17">
        <f t="shared" si="38"/>
        <v>93.337276909043254</v>
      </c>
      <c r="G296" s="17">
        <f t="shared" si="39"/>
        <v>100.48882781619874</v>
      </c>
      <c r="H296" s="17">
        <f t="shared" si="40"/>
        <v>-7.151550907155479</v>
      </c>
      <c r="I296" s="17">
        <f t="shared" si="41"/>
        <v>-958.67493667485621</v>
      </c>
    </row>
    <row r="297" spans="1:9" x14ac:dyDescent="0.25">
      <c r="A297" s="19">
        <f t="shared" si="42"/>
        <v>280</v>
      </c>
      <c r="B297" s="16">
        <f t="shared" si="43"/>
        <v>8501</v>
      </c>
      <c r="C297" s="17">
        <f t="shared" si="44"/>
        <v>-958.67493667485621</v>
      </c>
      <c r="D297" s="17">
        <f t="shared" si="36"/>
        <v>83.337276909043254</v>
      </c>
      <c r="E297" s="18">
        <f t="shared" si="37"/>
        <v>10</v>
      </c>
      <c r="F297" s="17">
        <f t="shared" si="38"/>
        <v>93.337276909043254</v>
      </c>
      <c r="G297" s="17">
        <f t="shared" si="39"/>
        <v>101.32623471466705</v>
      </c>
      <c r="H297" s="17">
        <f t="shared" si="40"/>
        <v>-7.9889578056238024</v>
      </c>
      <c r="I297" s="17">
        <f t="shared" si="41"/>
        <v>-1060.0011713895233</v>
      </c>
    </row>
    <row r="298" spans="1:9" x14ac:dyDescent="0.25">
      <c r="A298" s="19">
        <f t="shared" si="42"/>
        <v>281</v>
      </c>
      <c r="B298" s="16">
        <f t="shared" si="43"/>
        <v>8531</v>
      </c>
      <c r="C298" s="17">
        <f t="shared" si="44"/>
        <v>-1060.0011713895233</v>
      </c>
      <c r="D298" s="17">
        <f t="shared" si="36"/>
        <v>83.337276909043254</v>
      </c>
      <c r="E298" s="18">
        <f t="shared" si="37"/>
        <v>10</v>
      </c>
      <c r="F298" s="17">
        <f t="shared" si="38"/>
        <v>93.337276909043254</v>
      </c>
      <c r="G298" s="17">
        <f t="shared" si="39"/>
        <v>102.17062000395595</v>
      </c>
      <c r="H298" s="17">
        <f t="shared" si="40"/>
        <v>-8.8333430949126939</v>
      </c>
      <c r="I298" s="17">
        <f t="shared" si="41"/>
        <v>-1162.1717913934792</v>
      </c>
    </row>
    <row r="299" spans="1:9" x14ac:dyDescent="0.25">
      <c r="A299" s="19">
        <f t="shared" si="42"/>
        <v>282</v>
      </c>
      <c r="B299" s="16">
        <f t="shared" si="43"/>
        <v>8562</v>
      </c>
      <c r="C299" s="17">
        <f t="shared" si="44"/>
        <v>-1162.1717913934792</v>
      </c>
      <c r="D299" s="17">
        <f t="shared" si="36"/>
        <v>83.337276909043254</v>
      </c>
      <c r="E299" s="18">
        <f t="shared" si="37"/>
        <v>10</v>
      </c>
      <c r="F299" s="17">
        <f t="shared" si="38"/>
        <v>93.337276909043254</v>
      </c>
      <c r="G299" s="17">
        <f t="shared" si="39"/>
        <v>103.02204183732225</v>
      </c>
      <c r="H299" s="17">
        <f t="shared" si="40"/>
        <v>-9.6847649282789945</v>
      </c>
      <c r="I299" s="17">
        <f t="shared" si="41"/>
        <v>-1265.1938332308014</v>
      </c>
    </row>
    <row r="300" spans="1:9" x14ac:dyDescent="0.25">
      <c r="A300" s="19">
        <f t="shared" si="42"/>
        <v>283</v>
      </c>
      <c r="B300" s="16">
        <f t="shared" si="43"/>
        <v>8592</v>
      </c>
      <c r="C300" s="17">
        <f t="shared" si="44"/>
        <v>-1265.1938332308014</v>
      </c>
      <c r="D300" s="17">
        <f t="shared" si="36"/>
        <v>83.337276909043254</v>
      </c>
      <c r="E300" s="18">
        <f t="shared" si="37"/>
        <v>10</v>
      </c>
      <c r="F300" s="17">
        <f t="shared" si="38"/>
        <v>93.337276909043254</v>
      </c>
      <c r="G300" s="17">
        <f t="shared" si="39"/>
        <v>103.88055885263327</v>
      </c>
      <c r="H300" s="17">
        <f t="shared" si="40"/>
        <v>-10.543281943590012</v>
      </c>
      <c r="I300" s="17">
        <f t="shared" si="41"/>
        <v>-1369.0743920834348</v>
      </c>
    </row>
    <row r="301" spans="1:9" x14ac:dyDescent="0.25">
      <c r="A301" s="19">
        <f t="shared" si="42"/>
        <v>284</v>
      </c>
      <c r="B301" s="16">
        <f t="shared" si="43"/>
        <v>8623</v>
      </c>
      <c r="C301" s="17">
        <f t="shared" si="44"/>
        <v>-1369.0743920834348</v>
      </c>
      <c r="D301" s="17">
        <f t="shared" si="36"/>
        <v>83.337276909043254</v>
      </c>
      <c r="E301" s="18">
        <f t="shared" si="37"/>
        <v>10</v>
      </c>
      <c r="F301" s="17">
        <f t="shared" si="38"/>
        <v>93.337276909043254</v>
      </c>
      <c r="G301" s="17">
        <f t="shared" si="39"/>
        <v>104.74623017640521</v>
      </c>
      <c r="H301" s="17">
        <f t="shared" si="40"/>
        <v>-11.408953267361957</v>
      </c>
      <c r="I301" s="17">
        <f t="shared" si="41"/>
        <v>-1473.8206222598399</v>
      </c>
    </row>
    <row r="302" spans="1:9" x14ac:dyDescent="0.25">
      <c r="A302" s="19">
        <f t="shared" si="42"/>
        <v>285</v>
      </c>
      <c r="B302" s="16">
        <f t="shared" si="43"/>
        <v>8654</v>
      </c>
      <c r="C302" s="17">
        <f t="shared" si="44"/>
        <v>-1473.8206222598399</v>
      </c>
      <c r="D302" s="17">
        <f t="shared" si="36"/>
        <v>83.337276909043254</v>
      </c>
      <c r="E302" s="18">
        <f t="shared" si="37"/>
        <v>10</v>
      </c>
      <c r="F302" s="17">
        <f t="shared" si="38"/>
        <v>93.337276909043254</v>
      </c>
      <c r="G302" s="17">
        <f t="shared" si="39"/>
        <v>105.61911542787526</v>
      </c>
      <c r="H302" s="17">
        <f t="shared" si="40"/>
        <v>-12.281838518831998</v>
      </c>
      <c r="I302" s="17">
        <f t="shared" si="41"/>
        <v>-1579.439737687715</v>
      </c>
    </row>
    <row r="303" spans="1:9" x14ac:dyDescent="0.25">
      <c r="A303" s="19">
        <f t="shared" si="42"/>
        <v>286</v>
      </c>
      <c r="B303" s="16">
        <f t="shared" si="43"/>
        <v>8684</v>
      </c>
      <c r="C303" s="17">
        <f t="shared" si="44"/>
        <v>-1579.439737687715</v>
      </c>
      <c r="D303" s="17">
        <f t="shared" si="36"/>
        <v>83.337276909043254</v>
      </c>
      <c r="E303" s="18">
        <f t="shared" si="37"/>
        <v>10</v>
      </c>
      <c r="F303" s="17">
        <f t="shared" si="38"/>
        <v>93.337276909043254</v>
      </c>
      <c r="G303" s="17">
        <f t="shared" si="39"/>
        <v>106.49927472310755</v>
      </c>
      <c r="H303" s="17">
        <f t="shared" si="40"/>
        <v>-13.161997814064293</v>
      </c>
      <c r="I303" s="17">
        <f t="shared" si="41"/>
        <v>-1685.9390124108227</v>
      </c>
    </row>
    <row r="304" spans="1:9" x14ac:dyDescent="0.25">
      <c r="A304" s="19">
        <f t="shared" si="42"/>
        <v>287</v>
      </c>
      <c r="B304" s="16">
        <f t="shared" si="43"/>
        <v>8715</v>
      </c>
      <c r="C304" s="17">
        <f t="shared" si="44"/>
        <v>-1685.9390124108227</v>
      </c>
      <c r="D304" s="17">
        <f t="shared" si="36"/>
        <v>83.337276909043254</v>
      </c>
      <c r="E304" s="18">
        <f t="shared" si="37"/>
        <v>10</v>
      </c>
      <c r="F304" s="17">
        <f t="shared" si="38"/>
        <v>93.337276909043254</v>
      </c>
      <c r="G304" s="17">
        <f t="shared" si="39"/>
        <v>107.38676867913344</v>
      </c>
      <c r="H304" s="17">
        <f t="shared" si="40"/>
        <v>-14.04949177009019</v>
      </c>
      <c r="I304" s="17">
        <f t="shared" si="41"/>
        <v>-1793.3257810899561</v>
      </c>
    </row>
    <row r="305" spans="1:9" x14ac:dyDescent="0.25">
      <c r="A305" s="19">
        <f t="shared" si="42"/>
        <v>288</v>
      </c>
      <c r="B305" s="16">
        <f t="shared" si="43"/>
        <v>8745</v>
      </c>
      <c r="C305" s="17">
        <f t="shared" si="44"/>
        <v>-1793.3257810899561</v>
      </c>
      <c r="D305" s="17">
        <f t="shared" si="36"/>
        <v>83.337276909043254</v>
      </c>
      <c r="E305" s="18">
        <f t="shared" si="37"/>
        <v>10</v>
      </c>
      <c r="F305" s="17">
        <f t="shared" si="38"/>
        <v>93.337276909043254</v>
      </c>
      <c r="G305" s="17">
        <f t="shared" si="39"/>
        <v>108.28165841812623</v>
      </c>
      <c r="H305" s="17">
        <f t="shared" si="40"/>
        <v>-14.944381509082968</v>
      </c>
      <c r="I305" s="17">
        <f t="shared" si="41"/>
        <v>-1901.6074395080823</v>
      </c>
    </row>
    <row r="306" spans="1:9" x14ac:dyDescent="0.25">
      <c r="A306" s="19">
        <f t="shared" si="42"/>
        <v>289</v>
      </c>
      <c r="B306" s="16">
        <f t="shared" si="43"/>
        <v>8776</v>
      </c>
      <c r="C306" s="17">
        <f t="shared" si="44"/>
        <v>-1901.6074395080823</v>
      </c>
      <c r="D306" s="17">
        <f t="shared" si="36"/>
        <v>83.337276909043254</v>
      </c>
      <c r="E306" s="18">
        <f t="shared" si="37"/>
        <v>10</v>
      </c>
      <c r="F306" s="17">
        <f t="shared" si="38"/>
        <v>93.337276909043254</v>
      </c>
      <c r="G306" s="17">
        <f t="shared" si="39"/>
        <v>109.18400557161061</v>
      </c>
      <c r="H306" s="17">
        <f t="shared" si="40"/>
        <v>-15.846728662567353</v>
      </c>
      <c r="I306" s="17">
        <f t="shared" si="41"/>
        <v>-2010.7914450796929</v>
      </c>
    </row>
    <row r="307" spans="1:9" x14ac:dyDescent="0.25">
      <c r="A307" s="19">
        <f t="shared" si="42"/>
        <v>290</v>
      </c>
      <c r="B307" s="16">
        <f t="shared" si="43"/>
        <v>8807</v>
      </c>
      <c r="C307" s="17">
        <f t="shared" si="44"/>
        <v>-2010.7914450796929</v>
      </c>
      <c r="D307" s="17">
        <f t="shared" si="36"/>
        <v>83.337276909043254</v>
      </c>
      <c r="E307" s="18">
        <f t="shared" si="37"/>
        <v>10</v>
      </c>
      <c r="F307" s="17">
        <f t="shared" si="38"/>
        <v>93.337276909043254</v>
      </c>
      <c r="G307" s="17">
        <f t="shared" si="39"/>
        <v>110.09387228470736</v>
      </c>
      <c r="H307" s="17">
        <f t="shared" si="40"/>
        <v>-16.756595375664109</v>
      </c>
      <c r="I307" s="17">
        <f t="shared" si="41"/>
        <v>-2120.8853173644002</v>
      </c>
    </row>
    <row r="308" spans="1:9" x14ac:dyDescent="0.25">
      <c r="A308" s="19">
        <f t="shared" si="42"/>
        <v>291</v>
      </c>
      <c r="B308" s="16">
        <f t="shared" si="43"/>
        <v>8836</v>
      </c>
      <c r="C308" s="17">
        <f t="shared" si="44"/>
        <v>-2120.8853173644002</v>
      </c>
      <c r="D308" s="17">
        <f t="shared" si="36"/>
        <v>83.337276909043254</v>
      </c>
      <c r="E308" s="18">
        <f t="shared" si="37"/>
        <v>10</v>
      </c>
      <c r="F308" s="17">
        <f t="shared" si="38"/>
        <v>93.337276909043254</v>
      </c>
      <c r="G308" s="17">
        <f t="shared" si="39"/>
        <v>111.01132122041325</v>
      </c>
      <c r="H308" s="17">
        <f t="shared" si="40"/>
        <v>-17.67404431137</v>
      </c>
      <c r="I308" s="17">
        <f t="shared" si="41"/>
        <v>-2231.8966385848134</v>
      </c>
    </row>
    <row r="309" spans="1:9" x14ac:dyDescent="0.25">
      <c r="A309" s="19">
        <f t="shared" si="42"/>
        <v>292</v>
      </c>
      <c r="B309" s="16">
        <f t="shared" si="43"/>
        <v>8867</v>
      </c>
      <c r="C309" s="17">
        <f t="shared" si="44"/>
        <v>-2231.8966385848134</v>
      </c>
      <c r="D309" s="17">
        <f t="shared" si="36"/>
        <v>83.337276909043254</v>
      </c>
      <c r="E309" s="18">
        <f t="shared" si="37"/>
        <v>10</v>
      </c>
      <c r="F309" s="17">
        <f t="shared" si="38"/>
        <v>93.337276909043254</v>
      </c>
      <c r="G309" s="17">
        <f t="shared" si="39"/>
        <v>111.9364155639167</v>
      </c>
      <c r="H309" s="17">
        <f t="shared" si="40"/>
        <v>-18.599138654873446</v>
      </c>
      <c r="I309" s="17">
        <f t="shared" si="41"/>
        <v>-2343.8330541487303</v>
      </c>
    </row>
    <row r="310" spans="1:9" x14ac:dyDescent="0.25">
      <c r="A310" s="19">
        <f t="shared" si="42"/>
        <v>293</v>
      </c>
      <c r="B310" s="16">
        <f t="shared" si="43"/>
        <v>8897</v>
      </c>
      <c r="C310" s="17">
        <f t="shared" si="44"/>
        <v>-2343.8330541487303</v>
      </c>
      <c r="D310" s="17">
        <f t="shared" si="36"/>
        <v>83.337276909043254</v>
      </c>
      <c r="E310" s="18">
        <f t="shared" si="37"/>
        <v>10</v>
      </c>
      <c r="F310" s="17">
        <f t="shared" si="38"/>
        <v>93.337276909043254</v>
      </c>
      <c r="G310" s="17">
        <f t="shared" si="39"/>
        <v>112.86921902694934</v>
      </c>
      <c r="H310" s="17">
        <f t="shared" si="40"/>
        <v>-19.531942117906087</v>
      </c>
      <c r="I310" s="17">
        <f t="shared" si="41"/>
        <v>-2456.7022731756797</v>
      </c>
    </row>
    <row r="311" spans="1:9" x14ac:dyDescent="0.25">
      <c r="A311" s="19">
        <f t="shared" si="42"/>
        <v>294</v>
      </c>
      <c r="B311" s="16">
        <f t="shared" si="43"/>
        <v>8928</v>
      </c>
      <c r="C311" s="17">
        <f t="shared" si="44"/>
        <v>-2456.7022731756797</v>
      </c>
      <c r="D311" s="17">
        <f t="shared" si="36"/>
        <v>83.337276909043254</v>
      </c>
      <c r="E311" s="18">
        <f t="shared" si="37"/>
        <v>10</v>
      </c>
      <c r="F311" s="17">
        <f t="shared" si="38"/>
        <v>93.337276909043254</v>
      </c>
      <c r="G311" s="17">
        <f t="shared" si="39"/>
        <v>113.80979585217392</v>
      </c>
      <c r="H311" s="17">
        <f t="shared" si="40"/>
        <v>-20.472518943130666</v>
      </c>
      <c r="I311" s="17">
        <f t="shared" si="41"/>
        <v>-2570.5120690278536</v>
      </c>
    </row>
    <row r="312" spans="1:9" x14ac:dyDescent="0.25">
      <c r="A312" s="19">
        <f t="shared" si="42"/>
        <v>295</v>
      </c>
      <c r="B312" s="16">
        <f t="shared" si="43"/>
        <v>8958</v>
      </c>
      <c r="C312" s="17">
        <f t="shared" si="44"/>
        <v>-2570.5120690278536</v>
      </c>
      <c r="D312" s="17">
        <f t="shared" si="36"/>
        <v>83.337276909043254</v>
      </c>
      <c r="E312" s="18">
        <f t="shared" si="37"/>
        <v>10</v>
      </c>
      <c r="F312" s="17">
        <f t="shared" si="38"/>
        <v>93.337276909043254</v>
      </c>
      <c r="G312" s="17">
        <f t="shared" si="39"/>
        <v>114.7582108176087</v>
      </c>
      <c r="H312" s="17">
        <f t="shared" si="40"/>
        <v>-21.420933908565448</v>
      </c>
      <c r="I312" s="17">
        <f t="shared" si="41"/>
        <v>-2685.2702798454625</v>
      </c>
    </row>
    <row r="313" spans="1:9" x14ac:dyDescent="0.25">
      <c r="A313" s="19">
        <f t="shared" si="42"/>
        <v>296</v>
      </c>
      <c r="B313" s="16">
        <f t="shared" si="43"/>
        <v>8989</v>
      </c>
      <c r="C313" s="17">
        <f t="shared" si="44"/>
        <v>-2685.2702798454625</v>
      </c>
      <c r="D313" s="17">
        <f t="shared" si="36"/>
        <v>83.337276909043254</v>
      </c>
      <c r="E313" s="18">
        <f t="shared" si="37"/>
        <v>10</v>
      </c>
      <c r="F313" s="17">
        <f t="shared" si="38"/>
        <v>93.337276909043254</v>
      </c>
      <c r="G313" s="17">
        <f t="shared" si="39"/>
        <v>115.71452924108877</v>
      </c>
      <c r="H313" s="17">
        <f t="shared" si="40"/>
        <v>-22.377252332045519</v>
      </c>
      <c r="I313" s="17">
        <f t="shared" si="41"/>
        <v>-2800.9848090865512</v>
      </c>
    </row>
    <row r="314" spans="1:9" x14ac:dyDescent="0.25">
      <c r="A314" s="19">
        <f t="shared" si="42"/>
        <v>297</v>
      </c>
      <c r="B314" s="16">
        <f t="shared" si="43"/>
        <v>9020</v>
      </c>
      <c r="C314" s="17">
        <f t="shared" si="44"/>
        <v>-2800.9848090865512</v>
      </c>
      <c r="D314" s="17">
        <f t="shared" si="36"/>
        <v>83.337276909043254</v>
      </c>
      <c r="E314" s="18">
        <f t="shared" si="37"/>
        <v>10</v>
      </c>
      <c r="F314" s="17">
        <f t="shared" si="38"/>
        <v>93.337276909043254</v>
      </c>
      <c r="G314" s="17">
        <f t="shared" si="39"/>
        <v>116.67881698476451</v>
      </c>
      <c r="H314" s="17">
        <f t="shared" si="40"/>
        <v>-23.341540075721259</v>
      </c>
      <c r="I314" s="17">
        <f t="shared" si="41"/>
        <v>-2917.6636260713158</v>
      </c>
    </row>
    <row r="315" spans="1:9" x14ac:dyDescent="0.25">
      <c r="A315" s="19">
        <f t="shared" si="42"/>
        <v>298</v>
      </c>
      <c r="B315" s="16">
        <f t="shared" si="43"/>
        <v>9050</v>
      </c>
      <c r="C315" s="17">
        <f t="shared" si="44"/>
        <v>-2917.6636260713158</v>
      </c>
      <c r="D315" s="17">
        <f t="shared" si="36"/>
        <v>83.337276909043254</v>
      </c>
      <c r="E315" s="18">
        <f t="shared" si="37"/>
        <v>10</v>
      </c>
      <c r="F315" s="17">
        <f t="shared" si="38"/>
        <v>93.337276909043254</v>
      </c>
      <c r="G315" s="17">
        <f t="shared" si="39"/>
        <v>117.65114045963756</v>
      </c>
      <c r="H315" s="17">
        <f t="shared" si="40"/>
        <v>-24.313863550594302</v>
      </c>
      <c r="I315" s="17">
        <f t="shared" si="41"/>
        <v>-3035.3147665309534</v>
      </c>
    </row>
    <row r="316" spans="1:9" x14ac:dyDescent="0.25">
      <c r="A316" s="19">
        <f t="shared" si="42"/>
        <v>299</v>
      </c>
      <c r="B316" s="16">
        <f t="shared" si="43"/>
        <v>9081</v>
      </c>
      <c r="C316" s="17">
        <f t="shared" si="44"/>
        <v>-3035.3147665309534</v>
      </c>
      <c r="D316" s="17">
        <f t="shared" si="36"/>
        <v>83.337276909043254</v>
      </c>
      <c r="E316" s="18">
        <f t="shared" si="37"/>
        <v>10</v>
      </c>
      <c r="F316" s="17">
        <f t="shared" si="38"/>
        <v>93.337276909043254</v>
      </c>
      <c r="G316" s="17">
        <f t="shared" si="39"/>
        <v>118.63156663013453</v>
      </c>
      <c r="H316" s="17">
        <f t="shared" si="40"/>
        <v>-25.294289721091278</v>
      </c>
      <c r="I316" s="17">
        <f t="shared" si="41"/>
        <v>-3153.9463331610878</v>
      </c>
    </row>
    <row r="317" spans="1:9" x14ac:dyDescent="0.25">
      <c r="A317" s="19">
        <f t="shared" si="42"/>
        <v>300</v>
      </c>
      <c r="B317" s="16">
        <f t="shared" si="43"/>
        <v>9111</v>
      </c>
      <c r="C317" s="17">
        <f t="shared" si="44"/>
        <v>-3153.9463331610878</v>
      </c>
      <c r="D317" s="17">
        <f t="shared" si="36"/>
        <v>83.337276909043254</v>
      </c>
      <c r="E317" s="18">
        <f t="shared" si="37"/>
        <v>10</v>
      </c>
      <c r="F317" s="17">
        <f t="shared" si="38"/>
        <v>93.337276909043254</v>
      </c>
      <c r="G317" s="17">
        <f t="shared" si="39"/>
        <v>119.62016301871898</v>
      </c>
      <c r="H317" s="17">
        <f t="shared" si="40"/>
        <v>-26.282886109675733</v>
      </c>
      <c r="I317" s="17">
        <f t="shared" si="41"/>
        <v>-3273.5664961798066</v>
      </c>
    </row>
    <row r="318" spans="1:9" x14ac:dyDescent="0.25">
      <c r="A318" s="19">
        <f t="shared" si="42"/>
        <v>301</v>
      </c>
      <c r="B318" s="16">
        <f t="shared" si="43"/>
        <v>9142</v>
      </c>
      <c r="C318" s="17">
        <f t="shared" si="44"/>
        <v>-3273.5664961798066</v>
      </c>
      <c r="D318" s="17">
        <f t="shared" si="36"/>
        <v>83.337276909043254</v>
      </c>
      <c r="E318" s="18">
        <f t="shared" si="37"/>
        <v>10</v>
      </c>
      <c r="F318" s="17">
        <f t="shared" si="38"/>
        <v>93.337276909043254</v>
      </c>
      <c r="G318" s="17">
        <f t="shared" si="39"/>
        <v>120.61699771054164</v>
      </c>
      <c r="H318" s="17">
        <f t="shared" si="40"/>
        <v>-27.279720801498389</v>
      </c>
      <c r="I318" s="17">
        <f t="shared" si="41"/>
        <v>-3394.183493890348</v>
      </c>
    </row>
    <row r="319" spans="1:9" x14ac:dyDescent="0.25">
      <c r="A319" s="19">
        <f t="shared" si="42"/>
        <v>302</v>
      </c>
      <c r="B319" s="16">
        <f t="shared" si="43"/>
        <v>9173</v>
      </c>
      <c r="C319" s="17">
        <f t="shared" si="44"/>
        <v>-3394.183493890348</v>
      </c>
      <c r="D319" s="17">
        <f t="shared" si="36"/>
        <v>83.337276909043254</v>
      </c>
      <c r="E319" s="18">
        <f t="shared" si="37"/>
        <v>10</v>
      </c>
      <c r="F319" s="17">
        <f t="shared" si="38"/>
        <v>93.337276909043254</v>
      </c>
      <c r="G319" s="17">
        <f t="shared" si="39"/>
        <v>121.62213935812949</v>
      </c>
      <c r="H319" s="17">
        <f t="shared" si="40"/>
        <v>-28.284862449086233</v>
      </c>
      <c r="I319" s="17">
        <f t="shared" si="41"/>
        <v>-3515.8056332484775</v>
      </c>
    </row>
    <row r="320" spans="1:9" x14ac:dyDescent="0.25">
      <c r="A320" s="19">
        <f t="shared" si="42"/>
        <v>303</v>
      </c>
      <c r="B320" s="16">
        <f t="shared" si="43"/>
        <v>9201</v>
      </c>
      <c r="C320" s="17">
        <f t="shared" si="44"/>
        <v>-3515.8056332484775</v>
      </c>
      <c r="D320" s="17">
        <f t="shared" si="36"/>
        <v>83.337276909043254</v>
      </c>
      <c r="E320" s="18">
        <f t="shared" si="37"/>
        <v>10</v>
      </c>
      <c r="F320" s="17">
        <f t="shared" si="38"/>
        <v>93.337276909043254</v>
      </c>
      <c r="G320" s="17">
        <f t="shared" si="39"/>
        <v>122.6356571861139</v>
      </c>
      <c r="H320" s="17">
        <f t="shared" si="40"/>
        <v>-29.298380277070649</v>
      </c>
      <c r="I320" s="17">
        <f t="shared" si="41"/>
        <v>-3638.4412904345913</v>
      </c>
    </row>
    <row r="321" spans="1:9" x14ac:dyDescent="0.25">
      <c r="A321" s="19">
        <f t="shared" si="42"/>
        <v>304</v>
      </c>
      <c r="B321" s="16">
        <f t="shared" si="43"/>
        <v>9232</v>
      </c>
      <c r="C321" s="17">
        <f t="shared" si="44"/>
        <v>-3638.4412904345913</v>
      </c>
      <c r="D321" s="17">
        <f t="shared" si="36"/>
        <v>83.337276909043254</v>
      </c>
      <c r="E321" s="18">
        <f t="shared" si="37"/>
        <v>10</v>
      </c>
      <c r="F321" s="17">
        <f t="shared" si="38"/>
        <v>93.337276909043254</v>
      </c>
      <c r="G321" s="17">
        <f t="shared" si="39"/>
        <v>123.65762099599819</v>
      </c>
      <c r="H321" s="17">
        <f t="shared" si="40"/>
        <v>-30.320344086954929</v>
      </c>
      <c r="I321" s="17">
        <f t="shared" si="41"/>
        <v>-3762.0989114305894</v>
      </c>
    </row>
    <row r="322" spans="1:9" x14ac:dyDescent="0.25">
      <c r="A322" s="19">
        <f t="shared" si="42"/>
        <v>305</v>
      </c>
      <c r="B322" s="16">
        <f t="shared" si="43"/>
        <v>9262</v>
      </c>
      <c r="C322" s="17">
        <f t="shared" si="44"/>
        <v>-3762.0989114305894</v>
      </c>
      <c r="D322" s="17">
        <f t="shared" si="36"/>
        <v>83.337276909043254</v>
      </c>
      <c r="E322" s="18">
        <f t="shared" si="37"/>
        <v>10</v>
      </c>
      <c r="F322" s="17">
        <f t="shared" si="38"/>
        <v>93.337276909043254</v>
      </c>
      <c r="G322" s="17">
        <f t="shared" si="39"/>
        <v>124.68810117096483</v>
      </c>
      <c r="H322" s="17">
        <f t="shared" si="40"/>
        <v>-31.350824261921577</v>
      </c>
      <c r="I322" s="17">
        <f t="shared" si="41"/>
        <v>-3886.7870126015541</v>
      </c>
    </row>
    <row r="323" spans="1:9" x14ac:dyDescent="0.25">
      <c r="A323" s="19">
        <f t="shared" si="42"/>
        <v>306</v>
      </c>
      <c r="B323" s="16">
        <f t="shared" si="43"/>
        <v>9293</v>
      </c>
      <c r="C323" s="17">
        <f t="shared" si="44"/>
        <v>-3886.7870126015541</v>
      </c>
      <c r="D323" s="17">
        <f t="shared" si="36"/>
        <v>83.337276909043254</v>
      </c>
      <c r="E323" s="18">
        <f t="shared" si="37"/>
        <v>10</v>
      </c>
      <c r="F323" s="17">
        <f t="shared" si="38"/>
        <v>93.337276909043254</v>
      </c>
      <c r="G323" s="17">
        <f t="shared" si="39"/>
        <v>125.72716868072288</v>
      </c>
      <c r="H323" s="17">
        <f t="shared" si="40"/>
        <v>-32.389891771679622</v>
      </c>
      <c r="I323" s="17">
        <f t="shared" si="41"/>
        <v>-4012.5141812822771</v>
      </c>
    </row>
    <row r="324" spans="1:9" x14ac:dyDescent="0.25">
      <c r="A324" s="19">
        <f t="shared" si="42"/>
        <v>307</v>
      </c>
      <c r="B324" s="16">
        <f t="shared" si="43"/>
        <v>9323</v>
      </c>
      <c r="C324" s="17">
        <f t="shared" si="44"/>
        <v>-4012.5141812822771</v>
      </c>
      <c r="D324" s="17">
        <f t="shared" si="36"/>
        <v>83.337276909043254</v>
      </c>
      <c r="E324" s="18">
        <f t="shared" si="37"/>
        <v>10</v>
      </c>
      <c r="F324" s="17">
        <f t="shared" si="38"/>
        <v>93.337276909043254</v>
      </c>
      <c r="G324" s="17">
        <f t="shared" si="39"/>
        <v>126.77489508639556</v>
      </c>
      <c r="H324" s="17">
        <f t="shared" si="40"/>
        <v>-33.437618177352313</v>
      </c>
      <c r="I324" s="17">
        <f t="shared" si="41"/>
        <v>-4139.2890763686728</v>
      </c>
    </row>
    <row r="325" spans="1:9" x14ac:dyDescent="0.25">
      <c r="A325" s="19">
        <f t="shared" si="42"/>
        <v>308</v>
      </c>
      <c r="B325" s="16">
        <f t="shared" si="43"/>
        <v>9354</v>
      </c>
      <c r="C325" s="17">
        <f t="shared" si="44"/>
        <v>-4139.2890763686728</v>
      </c>
      <c r="D325" s="17">
        <f t="shared" si="36"/>
        <v>83.337276909043254</v>
      </c>
      <c r="E325" s="18">
        <f t="shared" si="37"/>
        <v>10</v>
      </c>
      <c r="F325" s="17">
        <f t="shared" si="38"/>
        <v>93.337276909043254</v>
      </c>
      <c r="G325" s="17">
        <f t="shared" si="39"/>
        <v>127.83135254544885</v>
      </c>
      <c r="H325" s="17">
        <f t="shared" si="40"/>
        <v>-34.494075636405604</v>
      </c>
      <c r="I325" s="17">
        <f t="shared" si="41"/>
        <v>-4267.1204289141215</v>
      </c>
    </row>
    <row r="326" spans="1:9" x14ac:dyDescent="0.25">
      <c r="A326" s="19">
        <f t="shared" si="42"/>
        <v>309</v>
      </c>
      <c r="B326" s="16">
        <f t="shared" si="43"/>
        <v>9385</v>
      </c>
      <c r="C326" s="17">
        <f t="shared" si="44"/>
        <v>-4267.1204289141215</v>
      </c>
      <c r="D326" s="17">
        <f t="shared" si="36"/>
        <v>83.337276909043254</v>
      </c>
      <c r="E326" s="18">
        <f t="shared" si="37"/>
        <v>10</v>
      </c>
      <c r="F326" s="17">
        <f t="shared" si="38"/>
        <v>93.337276909043254</v>
      </c>
      <c r="G326" s="17">
        <f t="shared" si="39"/>
        <v>128.89661381666093</v>
      </c>
      <c r="H326" s="17">
        <f t="shared" si="40"/>
        <v>-35.559336907617684</v>
      </c>
      <c r="I326" s="17">
        <f t="shared" si="41"/>
        <v>-4396.0170427307821</v>
      </c>
    </row>
    <row r="327" spans="1:9" x14ac:dyDescent="0.25">
      <c r="A327" s="19">
        <f t="shared" si="42"/>
        <v>310</v>
      </c>
      <c r="B327" s="16">
        <f t="shared" si="43"/>
        <v>9415</v>
      </c>
      <c r="C327" s="17">
        <f t="shared" si="44"/>
        <v>-4396.0170427307821</v>
      </c>
      <c r="D327" s="17">
        <f t="shared" si="36"/>
        <v>83.337276909043254</v>
      </c>
      <c r="E327" s="18">
        <f t="shared" si="37"/>
        <v>10</v>
      </c>
      <c r="F327" s="17">
        <f t="shared" si="38"/>
        <v>93.337276909043254</v>
      </c>
      <c r="G327" s="17">
        <f t="shared" si="39"/>
        <v>129.97075226513311</v>
      </c>
      <c r="H327" s="17">
        <f t="shared" si="40"/>
        <v>-36.633475356089853</v>
      </c>
      <c r="I327" s="17">
        <f t="shared" si="41"/>
        <v>-4525.9877949959155</v>
      </c>
    </row>
    <row r="328" spans="1:9" x14ac:dyDescent="0.25">
      <c r="A328" s="19">
        <f t="shared" si="42"/>
        <v>311</v>
      </c>
      <c r="B328" s="16">
        <f t="shared" si="43"/>
        <v>9446</v>
      </c>
      <c r="C328" s="17">
        <f t="shared" si="44"/>
        <v>-4525.9877949959155</v>
      </c>
      <c r="D328" s="17">
        <f t="shared" si="36"/>
        <v>83.337276909043254</v>
      </c>
      <c r="E328" s="18">
        <f t="shared" si="37"/>
        <v>10</v>
      </c>
      <c r="F328" s="17">
        <f t="shared" si="38"/>
        <v>93.337276909043254</v>
      </c>
      <c r="G328" s="17">
        <f t="shared" si="39"/>
        <v>131.05384186734256</v>
      </c>
      <c r="H328" s="17">
        <f t="shared" si="40"/>
        <v>-37.716564958299294</v>
      </c>
      <c r="I328" s="17">
        <f t="shared" si="41"/>
        <v>-4657.0416368632577</v>
      </c>
    </row>
    <row r="329" spans="1:9" x14ac:dyDescent="0.25">
      <c r="A329" s="19">
        <f t="shared" si="42"/>
        <v>312</v>
      </c>
      <c r="B329" s="16">
        <f t="shared" si="43"/>
        <v>9476</v>
      </c>
      <c r="C329" s="17">
        <f t="shared" si="44"/>
        <v>-4657.0416368632577</v>
      </c>
      <c r="D329" s="17">
        <f t="shared" si="36"/>
        <v>83.337276909043254</v>
      </c>
      <c r="E329" s="18">
        <f t="shared" si="37"/>
        <v>10</v>
      </c>
      <c r="F329" s="17">
        <f t="shared" si="38"/>
        <v>93.337276909043254</v>
      </c>
      <c r="G329" s="17">
        <f t="shared" si="39"/>
        <v>132.14595721623706</v>
      </c>
      <c r="H329" s="17">
        <f t="shared" si="40"/>
        <v>-38.808680307193818</v>
      </c>
      <c r="I329" s="17">
        <f t="shared" si="41"/>
        <v>-4789.1875940794944</v>
      </c>
    </row>
    <row r="330" spans="1:9" x14ac:dyDescent="0.25">
      <c r="A330" s="19">
        <f t="shared" si="42"/>
        <v>313</v>
      </c>
      <c r="B330" s="16">
        <f t="shared" si="43"/>
        <v>9507</v>
      </c>
      <c r="C330" s="17">
        <f t="shared" si="44"/>
        <v>-4789.1875940794944</v>
      </c>
      <c r="D330" s="17">
        <f t="shared" si="36"/>
        <v>83.337276909043254</v>
      </c>
      <c r="E330" s="18">
        <f t="shared" si="37"/>
        <v>10</v>
      </c>
      <c r="F330" s="17">
        <f t="shared" si="38"/>
        <v>93.337276909043254</v>
      </c>
      <c r="G330" s="17">
        <f t="shared" si="39"/>
        <v>133.24717352637236</v>
      </c>
      <c r="H330" s="17">
        <f t="shared" si="40"/>
        <v>-39.909896617329117</v>
      </c>
      <c r="I330" s="17">
        <f t="shared" si="41"/>
        <v>-4922.4347676058669</v>
      </c>
    </row>
    <row r="331" spans="1:9" x14ac:dyDescent="0.25">
      <c r="A331" s="19">
        <f t="shared" si="42"/>
        <v>314</v>
      </c>
      <c r="B331" s="16">
        <f t="shared" si="43"/>
        <v>9538</v>
      </c>
      <c r="C331" s="17">
        <f t="shared" si="44"/>
        <v>-4922.4347676058669</v>
      </c>
      <c r="D331" s="17">
        <f t="shared" si="36"/>
        <v>83.337276909043254</v>
      </c>
      <c r="E331" s="18">
        <f t="shared" si="37"/>
        <v>10</v>
      </c>
      <c r="F331" s="17">
        <f t="shared" si="38"/>
        <v>93.337276909043254</v>
      </c>
      <c r="G331" s="17">
        <f t="shared" si="39"/>
        <v>134.35756663909214</v>
      </c>
      <c r="H331" s="17">
        <f t="shared" si="40"/>
        <v>-41.020289730048894</v>
      </c>
      <c r="I331" s="17">
        <f t="shared" si="41"/>
        <v>-5056.7923342449594</v>
      </c>
    </row>
    <row r="332" spans="1:9" x14ac:dyDescent="0.25">
      <c r="A332" s="19">
        <f t="shared" si="42"/>
        <v>315</v>
      </c>
      <c r="B332" s="16">
        <f t="shared" si="43"/>
        <v>9566</v>
      </c>
      <c r="C332" s="17">
        <f t="shared" si="44"/>
        <v>-5056.7923342449594</v>
      </c>
      <c r="D332" s="17">
        <f t="shared" si="36"/>
        <v>83.337276909043254</v>
      </c>
      <c r="E332" s="18">
        <f t="shared" si="37"/>
        <v>10</v>
      </c>
      <c r="F332" s="17">
        <f t="shared" si="38"/>
        <v>93.337276909043254</v>
      </c>
      <c r="G332" s="17">
        <f t="shared" si="39"/>
        <v>135.47721302775125</v>
      </c>
      <c r="H332" s="17">
        <f t="shared" si="40"/>
        <v>-42.139936118708</v>
      </c>
      <c r="I332" s="17">
        <f t="shared" si="41"/>
        <v>-5192.269547272711</v>
      </c>
    </row>
    <row r="333" spans="1:9" x14ac:dyDescent="0.25">
      <c r="A333" s="19">
        <f t="shared" si="42"/>
        <v>316</v>
      </c>
      <c r="B333" s="16">
        <f t="shared" si="43"/>
        <v>9597</v>
      </c>
      <c r="C333" s="17">
        <f t="shared" si="44"/>
        <v>-5192.269547272711</v>
      </c>
      <c r="D333" s="17">
        <f t="shared" si="36"/>
        <v>83.337276909043254</v>
      </c>
      <c r="E333" s="18">
        <f t="shared" si="37"/>
        <v>10</v>
      </c>
      <c r="F333" s="17">
        <f t="shared" si="38"/>
        <v>93.337276909043254</v>
      </c>
      <c r="G333" s="17">
        <f t="shared" si="39"/>
        <v>136.60618980298253</v>
      </c>
      <c r="H333" s="17">
        <f t="shared" si="40"/>
        <v>-43.268912893939266</v>
      </c>
      <c r="I333" s="17">
        <f t="shared" si="41"/>
        <v>-5328.8757370756939</v>
      </c>
    </row>
    <row r="334" spans="1:9" x14ac:dyDescent="0.25">
      <c r="A334" s="19">
        <f t="shared" si="42"/>
        <v>317</v>
      </c>
      <c r="B334" s="16">
        <f t="shared" si="43"/>
        <v>9627</v>
      </c>
      <c r="C334" s="17">
        <f t="shared" si="44"/>
        <v>-5328.8757370756939</v>
      </c>
      <c r="D334" s="17">
        <f t="shared" si="36"/>
        <v>83.337276909043254</v>
      </c>
      <c r="E334" s="18">
        <f t="shared" si="37"/>
        <v>10</v>
      </c>
      <c r="F334" s="17">
        <f t="shared" si="38"/>
        <v>93.337276909043254</v>
      </c>
      <c r="G334" s="17">
        <f t="shared" si="39"/>
        <v>137.74457471800739</v>
      </c>
      <c r="H334" s="17">
        <f t="shared" si="40"/>
        <v>-44.407297808964124</v>
      </c>
      <c r="I334" s="17">
        <f t="shared" si="41"/>
        <v>-5466.6203117937011</v>
      </c>
    </row>
    <row r="335" spans="1:9" x14ac:dyDescent="0.25">
      <c r="A335" s="19">
        <f t="shared" si="42"/>
        <v>318</v>
      </c>
      <c r="B335" s="16">
        <f t="shared" si="43"/>
        <v>9658</v>
      </c>
      <c r="C335" s="17">
        <f t="shared" si="44"/>
        <v>-5466.6203117937011</v>
      </c>
      <c r="D335" s="17">
        <f t="shared" si="36"/>
        <v>83.337276909043254</v>
      </c>
      <c r="E335" s="18">
        <f t="shared" si="37"/>
        <v>10</v>
      </c>
      <c r="F335" s="17">
        <f t="shared" si="38"/>
        <v>93.337276909043254</v>
      </c>
      <c r="G335" s="17">
        <f t="shared" si="39"/>
        <v>138.89244617399078</v>
      </c>
      <c r="H335" s="17">
        <f t="shared" si="40"/>
        <v>-45.555169264947516</v>
      </c>
      <c r="I335" s="17">
        <f t="shared" si="41"/>
        <v>-5605.5127579676919</v>
      </c>
    </row>
    <row r="336" spans="1:9" x14ac:dyDescent="0.25">
      <c r="A336" s="19">
        <f t="shared" si="42"/>
        <v>319</v>
      </c>
      <c r="B336" s="16">
        <f t="shared" si="43"/>
        <v>9688</v>
      </c>
      <c r="C336" s="17">
        <f t="shared" si="44"/>
        <v>-5605.5127579676919</v>
      </c>
      <c r="D336" s="17">
        <f t="shared" si="36"/>
        <v>83.337276909043254</v>
      </c>
      <c r="E336" s="18">
        <f t="shared" si="37"/>
        <v>10</v>
      </c>
      <c r="F336" s="17">
        <f t="shared" si="38"/>
        <v>93.337276909043254</v>
      </c>
      <c r="G336" s="17">
        <f t="shared" si="39"/>
        <v>140.04988322544068</v>
      </c>
      <c r="H336" s="17">
        <f t="shared" si="40"/>
        <v>-46.712606316397434</v>
      </c>
      <c r="I336" s="17">
        <f t="shared" si="41"/>
        <v>-5745.5626411931325</v>
      </c>
    </row>
    <row r="337" spans="1:9" x14ac:dyDescent="0.25">
      <c r="A337" s="19">
        <f t="shared" si="42"/>
        <v>320</v>
      </c>
      <c r="B337" s="16">
        <f t="shared" si="43"/>
        <v>9719</v>
      </c>
      <c r="C337" s="17">
        <f t="shared" si="44"/>
        <v>-5745.5626411931325</v>
      </c>
      <c r="D337" s="17">
        <f t="shared" si="36"/>
        <v>83.337276909043254</v>
      </c>
      <c r="E337" s="18">
        <f t="shared" si="37"/>
        <v>10</v>
      </c>
      <c r="F337" s="17">
        <f t="shared" si="38"/>
        <v>93.337276909043254</v>
      </c>
      <c r="G337" s="17">
        <f t="shared" si="39"/>
        <v>141.2169655856527</v>
      </c>
      <c r="H337" s="17">
        <f t="shared" si="40"/>
        <v>-47.87968867660944</v>
      </c>
      <c r="I337" s="17">
        <f t="shared" si="41"/>
        <v>-5886.7796067787849</v>
      </c>
    </row>
    <row r="338" spans="1:9" x14ac:dyDescent="0.25">
      <c r="A338" s="19">
        <f t="shared" si="42"/>
        <v>321</v>
      </c>
      <c r="B338" s="16">
        <f t="shared" si="43"/>
        <v>9750</v>
      </c>
      <c r="C338" s="17">
        <f t="shared" si="44"/>
        <v>-5886.7796067787849</v>
      </c>
      <c r="D338" s="17">
        <f t="shared" ref="D338:D377" si="45">IF(Pay_Num&lt;&gt;"",Scheduled_Monthly_Payment,"")</f>
        <v>83.337276909043254</v>
      </c>
      <c r="E338" s="18">
        <f t="shared" ref="E338:E377" si="46">IF(Pay_Num&lt;&gt;"",Scheduled_Extra_Payments,"")</f>
        <v>10</v>
      </c>
      <c r="F338" s="17">
        <f t="shared" ref="F338:F377" si="47">IF(Pay_Num&lt;&gt;"",Sched_Pay+Extra_Pay,"")</f>
        <v>93.337276909043254</v>
      </c>
      <c r="G338" s="17">
        <f t="shared" ref="G338:G377" si="48">IF(Pay_Num&lt;&gt;"",Total_Pay-Int,"")</f>
        <v>142.39377363219981</v>
      </c>
      <c r="H338" s="17">
        <f t="shared" ref="H338:H377" si="49">IF(Pay_Num&lt;&gt;"",Beg_Bal*Interest_Rate/12,"")</f>
        <v>-49.056496723156549</v>
      </c>
      <c r="I338" s="17">
        <f t="shared" ref="I338:I377" si="50">IF(Pay_Num&lt;&gt;"",Beg_Bal-Princ,"")</f>
        <v>-6029.1733804109845</v>
      </c>
    </row>
    <row r="339" spans="1:9" x14ac:dyDescent="0.25">
      <c r="A339" s="19">
        <f t="shared" ref="A339:A377" si="51">IF(Values_Entered,A338+1,"")</f>
        <v>322</v>
      </c>
      <c r="B339" s="16">
        <f t="shared" ref="B339:B377" si="52">IF(Pay_Num&lt;&gt;"",DATE(YEAR(B338),MONTH(B338)+1,DAY(B338)),"")</f>
        <v>9780</v>
      </c>
      <c r="C339" s="17">
        <f t="shared" ref="C339:C377" si="53">IF(Pay_Num&lt;&gt;"",I338,"")</f>
        <v>-6029.1733804109845</v>
      </c>
      <c r="D339" s="17">
        <f t="shared" si="45"/>
        <v>83.337276909043254</v>
      </c>
      <c r="E339" s="18">
        <f t="shared" si="46"/>
        <v>10</v>
      </c>
      <c r="F339" s="17">
        <f t="shared" si="47"/>
        <v>93.337276909043254</v>
      </c>
      <c r="G339" s="17">
        <f t="shared" si="48"/>
        <v>143.58038841246812</v>
      </c>
      <c r="H339" s="17">
        <f t="shared" si="49"/>
        <v>-50.243111503424871</v>
      </c>
      <c r="I339" s="17">
        <f t="shared" si="50"/>
        <v>-6172.7537688234524</v>
      </c>
    </row>
    <row r="340" spans="1:9" x14ac:dyDescent="0.25">
      <c r="A340" s="19">
        <f t="shared" si="51"/>
        <v>323</v>
      </c>
      <c r="B340" s="16">
        <f t="shared" si="52"/>
        <v>9811</v>
      </c>
      <c r="C340" s="17">
        <f t="shared" si="53"/>
        <v>-6172.7537688234524</v>
      </c>
      <c r="D340" s="17">
        <f t="shared" si="45"/>
        <v>83.337276909043254</v>
      </c>
      <c r="E340" s="18">
        <f t="shared" si="46"/>
        <v>10</v>
      </c>
      <c r="F340" s="17">
        <f t="shared" si="47"/>
        <v>93.337276909043254</v>
      </c>
      <c r="G340" s="17">
        <f t="shared" si="48"/>
        <v>144.77689164923871</v>
      </c>
      <c r="H340" s="17">
        <f t="shared" si="49"/>
        <v>-51.439614740195445</v>
      </c>
      <c r="I340" s="17">
        <f t="shared" si="50"/>
        <v>-6317.5306604726911</v>
      </c>
    </row>
    <row r="341" spans="1:9" x14ac:dyDescent="0.25">
      <c r="A341" s="19">
        <f t="shared" si="51"/>
        <v>324</v>
      </c>
      <c r="B341" s="16">
        <f t="shared" si="52"/>
        <v>9841</v>
      </c>
      <c r="C341" s="17">
        <f t="shared" si="53"/>
        <v>-6317.5306604726911</v>
      </c>
      <c r="D341" s="17">
        <f t="shared" si="45"/>
        <v>83.337276909043254</v>
      </c>
      <c r="E341" s="18">
        <f t="shared" si="46"/>
        <v>10</v>
      </c>
      <c r="F341" s="17">
        <f t="shared" si="47"/>
        <v>93.337276909043254</v>
      </c>
      <c r="G341" s="17">
        <f t="shared" si="48"/>
        <v>145.98336574631568</v>
      </c>
      <c r="H341" s="17">
        <f t="shared" si="49"/>
        <v>-52.64608883727243</v>
      </c>
      <c r="I341" s="17">
        <f t="shared" si="50"/>
        <v>-6463.5140262190071</v>
      </c>
    </row>
    <row r="342" spans="1:9" x14ac:dyDescent="0.25">
      <c r="A342" s="19">
        <f t="shared" si="51"/>
        <v>325</v>
      </c>
      <c r="B342" s="16">
        <f t="shared" si="52"/>
        <v>9872</v>
      </c>
      <c r="C342" s="17">
        <f t="shared" si="53"/>
        <v>-6463.5140262190071</v>
      </c>
      <c r="D342" s="17">
        <f t="shared" si="45"/>
        <v>83.337276909043254</v>
      </c>
      <c r="E342" s="18">
        <f t="shared" si="46"/>
        <v>10</v>
      </c>
      <c r="F342" s="17">
        <f t="shared" si="47"/>
        <v>93.337276909043254</v>
      </c>
      <c r="G342" s="17">
        <f t="shared" si="48"/>
        <v>147.19989379420164</v>
      </c>
      <c r="H342" s="17">
        <f t="shared" si="49"/>
        <v>-53.862616885158396</v>
      </c>
      <c r="I342" s="17">
        <f t="shared" si="50"/>
        <v>-6610.7139200132087</v>
      </c>
    </row>
    <row r="343" spans="1:9" x14ac:dyDescent="0.25">
      <c r="A343" s="19">
        <f t="shared" si="51"/>
        <v>326</v>
      </c>
      <c r="B343" s="16">
        <f t="shared" si="52"/>
        <v>9903</v>
      </c>
      <c r="C343" s="17">
        <f t="shared" si="53"/>
        <v>-6610.7139200132087</v>
      </c>
      <c r="D343" s="17">
        <f t="shared" si="45"/>
        <v>83.337276909043254</v>
      </c>
      <c r="E343" s="18">
        <f t="shared" si="46"/>
        <v>10</v>
      </c>
      <c r="F343" s="17">
        <f t="shared" si="47"/>
        <v>93.337276909043254</v>
      </c>
      <c r="G343" s="17">
        <f t="shared" si="48"/>
        <v>148.42655957581999</v>
      </c>
      <c r="H343" s="17">
        <f t="shared" si="49"/>
        <v>-55.089282666776739</v>
      </c>
      <c r="I343" s="17">
        <f t="shared" si="50"/>
        <v>-6759.1404795890285</v>
      </c>
    </row>
    <row r="344" spans="1:9" x14ac:dyDescent="0.25">
      <c r="A344" s="19">
        <f t="shared" si="51"/>
        <v>327</v>
      </c>
      <c r="B344" s="16">
        <f t="shared" si="52"/>
        <v>9931</v>
      </c>
      <c r="C344" s="17">
        <f t="shared" si="53"/>
        <v>-6759.1404795890285</v>
      </c>
      <c r="D344" s="17">
        <f t="shared" si="45"/>
        <v>83.337276909043254</v>
      </c>
      <c r="E344" s="18">
        <f t="shared" si="46"/>
        <v>10</v>
      </c>
      <c r="F344" s="17">
        <f t="shared" si="47"/>
        <v>93.337276909043254</v>
      </c>
      <c r="G344" s="17">
        <f t="shared" si="48"/>
        <v>149.66344757228515</v>
      </c>
      <c r="H344" s="17">
        <f t="shared" si="49"/>
        <v>-56.326170663241903</v>
      </c>
      <c r="I344" s="17">
        <f t="shared" si="50"/>
        <v>-6908.8039271613134</v>
      </c>
    </row>
    <row r="345" spans="1:9" x14ac:dyDescent="0.25">
      <c r="A345" s="19">
        <f t="shared" si="51"/>
        <v>328</v>
      </c>
      <c r="B345" s="16">
        <f t="shared" si="52"/>
        <v>9962</v>
      </c>
      <c r="C345" s="17">
        <f t="shared" si="53"/>
        <v>-6908.8039271613134</v>
      </c>
      <c r="D345" s="17">
        <f t="shared" si="45"/>
        <v>83.337276909043254</v>
      </c>
      <c r="E345" s="18">
        <f t="shared" si="46"/>
        <v>10</v>
      </c>
      <c r="F345" s="17">
        <f t="shared" si="47"/>
        <v>93.337276909043254</v>
      </c>
      <c r="G345" s="17">
        <f t="shared" si="48"/>
        <v>150.91064296872088</v>
      </c>
      <c r="H345" s="17">
        <f t="shared" si="49"/>
        <v>-57.573366059677618</v>
      </c>
      <c r="I345" s="17">
        <f t="shared" si="50"/>
        <v>-7059.7145701300342</v>
      </c>
    </row>
    <row r="346" spans="1:9" x14ac:dyDescent="0.25">
      <c r="A346" s="19">
        <f t="shared" si="51"/>
        <v>329</v>
      </c>
      <c r="B346" s="16">
        <f t="shared" si="52"/>
        <v>9992</v>
      </c>
      <c r="C346" s="17">
        <f t="shared" si="53"/>
        <v>-7059.7145701300342</v>
      </c>
      <c r="D346" s="17">
        <f t="shared" si="45"/>
        <v>83.337276909043254</v>
      </c>
      <c r="E346" s="18">
        <f t="shared" si="46"/>
        <v>10</v>
      </c>
      <c r="F346" s="17">
        <f t="shared" si="47"/>
        <v>93.337276909043254</v>
      </c>
      <c r="G346" s="17">
        <f t="shared" si="48"/>
        <v>152.16823166012688</v>
      </c>
      <c r="H346" s="17">
        <f t="shared" si="49"/>
        <v>-58.830954751083624</v>
      </c>
      <c r="I346" s="17">
        <f t="shared" si="50"/>
        <v>-7211.8828017901615</v>
      </c>
    </row>
    <row r="347" spans="1:9" x14ac:dyDescent="0.25">
      <c r="A347" s="19">
        <f t="shared" si="51"/>
        <v>330</v>
      </c>
      <c r="B347" s="16">
        <f t="shared" si="52"/>
        <v>10023</v>
      </c>
      <c r="C347" s="17">
        <f t="shared" si="53"/>
        <v>-7211.8828017901615</v>
      </c>
      <c r="D347" s="17">
        <f t="shared" si="45"/>
        <v>83.337276909043254</v>
      </c>
      <c r="E347" s="18">
        <f t="shared" si="46"/>
        <v>10</v>
      </c>
      <c r="F347" s="17">
        <f t="shared" si="47"/>
        <v>93.337276909043254</v>
      </c>
      <c r="G347" s="17">
        <f t="shared" si="48"/>
        <v>153.43630025729459</v>
      </c>
      <c r="H347" s="17">
        <f t="shared" si="49"/>
        <v>-60.099023348251343</v>
      </c>
      <c r="I347" s="17">
        <f t="shared" si="50"/>
        <v>-7365.319102047456</v>
      </c>
    </row>
    <row r="348" spans="1:9" x14ac:dyDescent="0.25">
      <c r="A348" s="19">
        <f t="shared" si="51"/>
        <v>331</v>
      </c>
      <c r="B348" s="16">
        <f t="shared" si="52"/>
        <v>10053</v>
      </c>
      <c r="C348" s="17">
        <f t="shared" si="53"/>
        <v>-7365.319102047456</v>
      </c>
      <c r="D348" s="17">
        <f t="shared" si="45"/>
        <v>83.337276909043254</v>
      </c>
      <c r="E348" s="18">
        <f t="shared" si="46"/>
        <v>10</v>
      </c>
      <c r="F348" s="17">
        <f t="shared" si="47"/>
        <v>93.337276909043254</v>
      </c>
      <c r="G348" s="17">
        <f t="shared" si="48"/>
        <v>154.71493609277206</v>
      </c>
      <c r="H348" s="17">
        <f t="shared" si="49"/>
        <v>-61.377659183728802</v>
      </c>
      <c r="I348" s="17">
        <f t="shared" si="50"/>
        <v>-7520.0340381402284</v>
      </c>
    </row>
    <row r="349" spans="1:9" x14ac:dyDescent="0.25">
      <c r="A349" s="19">
        <f t="shared" si="51"/>
        <v>332</v>
      </c>
      <c r="B349" s="16">
        <f t="shared" si="52"/>
        <v>10084</v>
      </c>
      <c r="C349" s="17">
        <f t="shared" si="53"/>
        <v>-7520.0340381402284</v>
      </c>
      <c r="D349" s="17">
        <f t="shared" si="45"/>
        <v>83.337276909043254</v>
      </c>
      <c r="E349" s="18">
        <f t="shared" si="46"/>
        <v>10</v>
      </c>
      <c r="F349" s="17">
        <f t="shared" si="47"/>
        <v>93.337276909043254</v>
      </c>
      <c r="G349" s="17">
        <f t="shared" si="48"/>
        <v>156.0042272268785</v>
      </c>
      <c r="H349" s="17">
        <f t="shared" si="49"/>
        <v>-62.666950317835244</v>
      </c>
      <c r="I349" s="17">
        <f t="shared" si="50"/>
        <v>-7676.0382653671068</v>
      </c>
    </row>
    <row r="350" spans="1:9" x14ac:dyDescent="0.25">
      <c r="A350" s="19">
        <f t="shared" si="51"/>
        <v>333</v>
      </c>
      <c r="B350" s="16">
        <f t="shared" si="52"/>
        <v>10115</v>
      </c>
      <c r="C350" s="17">
        <f t="shared" si="53"/>
        <v>-7676.0382653671068</v>
      </c>
      <c r="D350" s="17">
        <f t="shared" si="45"/>
        <v>83.337276909043254</v>
      </c>
      <c r="E350" s="18">
        <f t="shared" si="46"/>
        <v>10</v>
      </c>
      <c r="F350" s="17">
        <f t="shared" si="47"/>
        <v>93.337276909043254</v>
      </c>
      <c r="G350" s="17">
        <f t="shared" si="48"/>
        <v>157.30426245376916</v>
      </c>
      <c r="H350" s="17">
        <f t="shared" si="49"/>
        <v>-63.966985544725894</v>
      </c>
      <c r="I350" s="17">
        <f t="shared" si="50"/>
        <v>-7833.3425278208761</v>
      </c>
    </row>
    <row r="351" spans="1:9" x14ac:dyDescent="0.25">
      <c r="A351" s="19">
        <f t="shared" si="51"/>
        <v>334</v>
      </c>
      <c r="B351" s="16">
        <f t="shared" si="52"/>
        <v>10145</v>
      </c>
      <c r="C351" s="17">
        <f t="shared" si="53"/>
        <v>-7833.3425278208761</v>
      </c>
      <c r="D351" s="17">
        <f t="shared" si="45"/>
        <v>83.337276909043254</v>
      </c>
      <c r="E351" s="18">
        <f t="shared" si="46"/>
        <v>10</v>
      </c>
      <c r="F351" s="17">
        <f t="shared" si="47"/>
        <v>93.337276909043254</v>
      </c>
      <c r="G351" s="17">
        <f t="shared" si="48"/>
        <v>158.61513130755054</v>
      </c>
      <c r="H351" s="17">
        <f t="shared" si="49"/>
        <v>-65.277854398507301</v>
      </c>
      <c r="I351" s="17">
        <f t="shared" si="50"/>
        <v>-7991.9576591284267</v>
      </c>
    </row>
    <row r="352" spans="1:9" x14ac:dyDescent="0.25">
      <c r="A352" s="19">
        <f t="shared" si="51"/>
        <v>335</v>
      </c>
      <c r="B352" s="16">
        <f t="shared" si="52"/>
        <v>10176</v>
      </c>
      <c r="C352" s="17">
        <f t="shared" si="53"/>
        <v>-7991.9576591284267</v>
      </c>
      <c r="D352" s="17">
        <f t="shared" si="45"/>
        <v>83.337276909043254</v>
      </c>
      <c r="E352" s="18">
        <f t="shared" si="46"/>
        <v>10</v>
      </c>
      <c r="F352" s="17">
        <f t="shared" si="47"/>
        <v>93.337276909043254</v>
      </c>
      <c r="G352" s="17">
        <f t="shared" si="48"/>
        <v>159.93692406844681</v>
      </c>
      <c r="H352" s="17">
        <f t="shared" si="49"/>
        <v>-66.59964715940356</v>
      </c>
      <c r="I352" s="17">
        <f t="shared" si="50"/>
        <v>-8151.8945831968731</v>
      </c>
    </row>
    <row r="353" spans="1:9" x14ac:dyDescent="0.25">
      <c r="A353" s="19">
        <f t="shared" si="51"/>
        <v>336</v>
      </c>
      <c r="B353" s="16">
        <f t="shared" si="52"/>
        <v>10206</v>
      </c>
      <c r="C353" s="17">
        <f t="shared" si="53"/>
        <v>-8151.8945831968731</v>
      </c>
      <c r="D353" s="17">
        <f t="shared" si="45"/>
        <v>83.337276909043254</v>
      </c>
      <c r="E353" s="18">
        <f t="shared" si="46"/>
        <v>10</v>
      </c>
      <c r="F353" s="17">
        <f t="shared" si="47"/>
        <v>93.337276909043254</v>
      </c>
      <c r="G353" s="17">
        <f t="shared" si="48"/>
        <v>161.2697317690172</v>
      </c>
      <c r="H353" s="17">
        <f t="shared" si="49"/>
        <v>-67.932454859973944</v>
      </c>
      <c r="I353" s="17">
        <f t="shared" si="50"/>
        <v>-8313.1643149658903</v>
      </c>
    </row>
    <row r="354" spans="1:9" x14ac:dyDescent="0.25">
      <c r="A354" s="19">
        <f t="shared" si="51"/>
        <v>337</v>
      </c>
      <c r="B354" s="16">
        <f t="shared" si="52"/>
        <v>10237</v>
      </c>
      <c r="C354" s="17">
        <f t="shared" si="53"/>
        <v>-8313.1643149658903</v>
      </c>
      <c r="D354" s="17">
        <f t="shared" si="45"/>
        <v>83.337276909043254</v>
      </c>
      <c r="E354" s="18">
        <f t="shared" si="46"/>
        <v>10</v>
      </c>
      <c r="F354" s="17">
        <f t="shared" si="47"/>
        <v>93.337276909043254</v>
      </c>
      <c r="G354" s="17">
        <f t="shared" si="48"/>
        <v>162.61364620042568</v>
      </c>
      <c r="H354" s="17">
        <f t="shared" si="49"/>
        <v>-69.276369291382423</v>
      </c>
      <c r="I354" s="17">
        <f t="shared" si="50"/>
        <v>-8475.7779611663154</v>
      </c>
    </row>
    <row r="355" spans="1:9" x14ac:dyDescent="0.25">
      <c r="A355" s="19">
        <f t="shared" si="51"/>
        <v>338</v>
      </c>
      <c r="B355" s="16">
        <f t="shared" si="52"/>
        <v>10268</v>
      </c>
      <c r="C355" s="17">
        <f t="shared" si="53"/>
        <v>-8475.7779611663154</v>
      </c>
      <c r="D355" s="17">
        <f t="shared" si="45"/>
        <v>83.337276909043254</v>
      </c>
      <c r="E355" s="18">
        <f t="shared" si="46"/>
        <v>10</v>
      </c>
      <c r="F355" s="17">
        <f t="shared" si="47"/>
        <v>93.337276909043254</v>
      </c>
      <c r="G355" s="17">
        <f t="shared" si="48"/>
        <v>163.96875991876254</v>
      </c>
      <c r="H355" s="17">
        <f t="shared" si="49"/>
        <v>-70.631483009719304</v>
      </c>
      <c r="I355" s="17">
        <f t="shared" si="50"/>
        <v>-8639.7467210850773</v>
      </c>
    </row>
    <row r="356" spans="1:9" x14ac:dyDescent="0.25">
      <c r="A356" s="19">
        <f t="shared" si="51"/>
        <v>339</v>
      </c>
      <c r="B356" s="16">
        <f t="shared" si="52"/>
        <v>10297</v>
      </c>
      <c r="C356" s="17">
        <f t="shared" si="53"/>
        <v>-8639.7467210850773</v>
      </c>
      <c r="D356" s="17">
        <f t="shared" si="45"/>
        <v>83.337276909043254</v>
      </c>
      <c r="E356" s="18">
        <f t="shared" si="46"/>
        <v>10</v>
      </c>
      <c r="F356" s="17">
        <f t="shared" si="47"/>
        <v>93.337276909043254</v>
      </c>
      <c r="G356" s="17">
        <f t="shared" si="48"/>
        <v>165.33516625141891</v>
      </c>
      <c r="H356" s="17">
        <f t="shared" si="49"/>
        <v>-71.997889342375643</v>
      </c>
      <c r="I356" s="17">
        <f t="shared" si="50"/>
        <v>-8805.0818873364969</v>
      </c>
    </row>
    <row r="357" spans="1:9" x14ac:dyDescent="0.25">
      <c r="A357" s="19">
        <f t="shared" si="51"/>
        <v>340</v>
      </c>
      <c r="B357" s="16">
        <f t="shared" si="52"/>
        <v>10328</v>
      </c>
      <c r="C357" s="17">
        <f t="shared" si="53"/>
        <v>-8805.0818873364969</v>
      </c>
      <c r="D357" s="17">
        <f t="shared" si="45"/>
        <v>83.337276909043254</v>
      </c>
      <c r="E357" s="18">
        <f t="shared" si="46"/>
        <v>10</v>
      </c>
      <c r="F357" s="17">
        <f t="shared" si="47"/>
        <v>93.337276909043254</v>
      </c>
      <c r="G357" s="17">
        <f t="shared" si="48"/>
        <v>166.71295930351408</v>
      </c>
      <c r="H357" s="17">
        <f t="shared" si="49"/>
        <v>-73.375682394470815</v>
      </c>
      <c r="I357" s="17">
        <f t="shared" si="50"/>
        <v>-8971.7948466400103</v>
      </c>
    </row>
    <row r="358" spans="1:9" x14ac:dyDescent="0.25">
      <c r="A358" s="19">
        <f t="shared" si="51"/>
        <v>341</v>
      </c>
      <c r="B358" s="16">
        <f t="shared" si="52"/>
        <v>10358</v>
      </c>
      <c r="C358" s="17">
        <f t="shared" si="53"/>
        <v>-8971.7948466400103</v>
      </c>
      <c r="D358" s="17">
        <f t="shared" si="45"/>
        <v>83.337276909043254</v>
      </c>
      <c r="E358" s="18">
        <f t="shared" si="46"/>
        <v>10</v>
      </c>
      <c r="F358" s="17">
        <f t="shared" si="47"/>
        <v>93.337276909043254</v>
      </c>
      <c r="G358" s="17">
        <f t="shared" si="48"/>
        <v>168.10223396437669</v>
      </c>
      <c r="H358" s="17">
        <f t="shared" si="49"/>
        <v>-74.764957055333426</v>
      </c>
      <c r="I358" s="17">
        <f t="shared" si="50"/>
        <v>-9139.8970806043872</v>
      </c>
    </row>
    <row r="359" spans="1:9" x14ac:dyDescent="0.25">
      <c r="A359" s="19">
        <f t="shared" si="51"/>
        <v>342</v>
      </c>
      <c r="B359" s="16">
        <f t="shared" si="52"/>
        <v>10389</v>
      </c>
      <c r="C359" s="17">
        <f t="shared" si="53"/>
        <v>-9139.8970806043872</v>
      </c>
      <c r="D359" s="17">
        <f t="shared" si="45"/>
        <v>83.337276909043254</v>
      </c>
      <c r="E359" s="18">
        <f t="shared" si="46"/>
        <v>10</v>
      </c>
      <c r="F359" s="17">
        <f t="shared" si="47"/>
        <v>93.337276909043254</v>
      </c>
      <c r="G359" s="17">
        <f t="shared" si="48"/>
        <v>169.5030859140798</v>
      </c>
      <c r="H359" s="17">
        <f t="shared" si="49"/>
        <v>-76.165809005036564</v>
      </c>
      <c r="I359" s="17">
        <f t="shared" si="50"/>
        <v>-9309.4001665184678</v>
      </c>
    </row>
    <row r="360" spans="1:9" x14ac:dyDescent="0.25">
      <c r="A360" s="19">
        <f t="shared" si="51"/>
        <v>343</v>
      </c>
      <c r="B360" s="16">
        <f t="shared" si="52"/>
        <v>10419</v>
      </c>
      <c r="C360" s="17">
        <f t="shared" si="53"/>
        <v>-9309.4001665184678</v>
      </c>
      <c r="D360" s="17">
        <f t="shared" si="45"/>
        <v>83.337276909043254</v>
      </c>
      <c r="E360" s="18">
        <f t="shared" si="46"/>
        <v>10</v>
      </c>
      <c r="F360" s="17">
        <f t="shared" si="47"/>
        <v>93.337276909043254</v>
      </c>
      <c r="G360" s="17">
        <f t="shared" si="48"/>
        <v>170.91561163003047</v>
      </c>
      <c r="H360" s="17">
        <f t="shared" si="49"/>
        <v>-77.578334720987229</v>
      </c>
      <c r="I360" s="17">
        <f t="shared" si="50"/>
        <v>-9480.3157781484988</v>
      </c>
    </row>
    <row r="361" spans="1:9" x14ac:dyDescent="0.25">
      <c r="A361" s="19">
        <f t="shared" si="51"/>
        <v>344</v>
      </c>
      <c r="B361" s="16">
        <f t="shared" si="52"/>
        <v>10450</v>
      </c>
      <c r="C361" s="17">
        <f t="shared" si="53"/>
        <v>-9480.3157781484988</v>
      </c>
      <c r="D361" s="17">
        <f t="shared" si="45"/>
        <v>83.337276909043254</v>
      </c>
      <c r="E361" s="18">
        <f t="shared" si="46"/>
        <v>10</v>
      </c>
      <c r="F361" s="17">
        <f t="shared" si="47"/>
        <v>93.337276909043254</v>
      </c>
      <c r="G361" s="17">
        <f t="shared" si="48"/>
        <v>172.33990839361408</v>
      </c>
      <c r="H361" s="17">
        <f t="shared" si="49"/>
        <v>-79.002631484570827</v>
      </c>
      <c r="I361" s="17">
        <f t="shared" si="50"/>
        <v>-9652.6556865421135</v>
      </c>
    </row>
    <row r="362" spans="1:9" x14ac:dyDescent="0.25">
      <c r="A362" s="19">
        <f t="shared" si="51"/>
        <v>345</v>
      </c>
      <c r="B362" s="16">
        <f t="shared" si="52"/>
        <v>10481</v>
      </c>
      <c r="C362" s="17">
        <f t="shared" si="53"/>
        <v>-9652.6556865421135</v>
      </c>
      <c r="D362" s="17">
        <f t="shared" si="45"/>
        <v>83.337276909043254</v>
      </c>
      <c r="E362" s="18">
        <f t="shared" si="46"/>
        <v>10</v>
      </c>
      <c r="F362" s="17">
        <f t="shared" si="47"/>
        <v>93.337276909043254</v>
      </c>
      <c r="G362" s="17">
        <f t="shared" si="48"/>
        <v>173.77607429689419</v>
      </c>
      <c r="H362" s="17">
        <f t="shared" si="49"/>
        <v>-80.438797387850954</v>
      </c>
      <c r="I362" s="17">
        <f t="shared" si="50"/>
        <v>-9826.4317608390083</v>
      </c>
    </row>
    <row r="363" spans="1:9" x14ac:dyDescent="0.25">
      <c r="A363" s="19">
        <f t="shared" si="51"/>
        <v>346</v>
      </c>
      <c r="B363" s="16">
        <f t="shared" si="52"/>
        <v>10511</v>
      </c>
      <c r="C363" s="17">
        <f t="shared" si="53"/>
        <v>-9826.4317608390083</v>
      </c>
      <c r="D363" s="17">
        <f t="shared" si="45"/>
        <v>83.337276909043254</v>
      </c>
      <c r="E363" s="18">
        <f t="shared" si="46"/>
        <v>10</v>
      </c>
      <c r="F363" s="17">
        <f t="shared" si="47"/>
        <v>93.337276909043254</v>
      </c>
      <c r="G363" s="17">
        <f t="shared" si="48"/>
        <v>175.22420824936833</v>
      </c>
      <c r="H363" s="17">
        <f t="shared" si="49"/>
        <v>-81.886931340325077</v>
      </c>
      <c r="I363" s="17">
        <f t="shared" si="50"/>
        <v>-10001.655969088377</v>
      </c>
    </row>
    <row r="364" spans="1:9" x14ac:dyDescent="0.25">
      <c r="A364" s="19">
        <f t="shared" si="51"/>
        <v>347</v>
      </c>
      <c r="B364" s="16">
        <f t="shared" si="52"/>
        <v>10542</v>
      </c>
      <c r="C364" s="17">
        <f t="shared" si="53"/>
        <v>-10001.655969088377</v>
      </c>
      <c r="D364" s="17">
        <f t="shared" si="45"/>
        <v>83.337276909043254</v>
      </c>
      <c r="E364" s="18">
        <f t="shared" si="46"/>
        <v>10</v>
      </c>
      <c r="F364" s="17">
        <f t="shared" si="47"/>
        <v>93.337276909043254</v>
      </c>
      <c r="G364" s="17">
        <f t="shared" si="48"/>
        <v>176.68440998477973</v>
      </c>
      <c r="H364" s="17">
        <f t="shared" si="49"/>
        <v>-83.34713307573648</v>
      </c>
      <c r="I364" s="17">
        <f t="shared" si="50"/>
        <v>-10178.340379073157</v>
      </c>
    </row>
    <row r="365" spans="1:9" x14ac:dyDescent="0.25">
      <c r="A365" s="19">
        <f t="shared" si="51"/>
        <v>348</v>
      </c>
      <c r="B365" s="16">
        <f t="shared" si="52"/>
        <v>10572</v>
      </c>
      <c r="C365" s="17">
        <f t="shared" si="53"/>
        <v>-10178.340379073157</v>
      </c>
      <c r="D365" s="17">
        <f t="shared" si="45"/>
        <v>83.337276909043254</v>
      </c>
      <c r="E365" s="18">
        <f t="shared" si="46"/>
        <v>10</v>
      </c>
      <c r="F365" s="17">
        <f t="shared" si="47"/>
        <v>93.337276909043254</v>
      </c>
      <c r="G365" s="17">
        <f t="shared" si="48"/>
        <v>178.15678006798623</v>
      </c>
      <c r="H365" s="17">
        <f t="shared" si="49"/>
        <v>-84.819503158942979</v>
      </c>
      <c r="I365" s="17">
        <f t="shared" si="50"/>
        <v>-10356.497159141143</v>
      </c>
    </row>
    <row r="366" spans="1:9" x14ac:dyDescent="0.25">
      <c r="A366" s="19">
        <f t="shared" si="51"/>
        <v>349</v>
      </c>
      <c r="B366" s="16">
        <f t="shared" si="52"/>
        <v>10603</v>
      </c>
      <c r="C366" s="17">
        <f t="shared" si="53"/>
        <v>-10356.497159141143</v>
      </c>
      <c r="D366" s="17">
        <f t="shared" si="45"/>
        <v>83.337276909043254</v>
      </c>
      <c r="E366" s="18">
        <f t="shared" si="46"/>
        <v>10</v>
      </c>
      <c r="F366" s="17">
        <f t="shared" si="47"/>
        <v>93.337276909043254</v>
      </c>
      <c r="G366" s="17">
        <f t="shared" si="48"/>
        <v>179.64141990188611</v>
      </c>
      <c r="H366" s="17">
        <f t="shared" si="49"/>
        <v>-86.304142992842856</v>
      </c>
      <c r="I366" s="17">
        <f t="shared" si="50"/>
        <v>-10536.138579043029</v>
      </c>
    </row>
    <row r="367" spans="1:9" x14ac:dyDescent="0.25">
      <c r="A367" s="19">
        <f t="shared" si="51"/>
        <v>350</v>
      </c>
      <c r="B367" s="16">
        <f t="shared" si="52"/>
        <v>10634</v>
      </c>
      <c r="C367" s="17">
        <f t="shared" si="53"/>
        <v>-10536.138579043029</v>
      </c>
      <c r="D367" s="17">
        <f t="shared" si="45"/>
        <v>83.337276909043254</v>
      </c>
      <c r="E367" s="18">
        <f t="shared" si="46"/>
        <v>10</v>
      </c>
      <c r="F367" s="17">
        <f t="shared" si="47"/>
        <v>93.337276909043254</v>
      </c>
      <c r="G367" s="17">
        <f t="shared" si="48"/>
        <v>181.13843173440182</v>
      </c>
      <c r="H367" s="17">
        <f t="shared" si="49"/>
        <v>-87.80115482535858</v>
      </c>
      <c r="I367" s="17">
        <f t="shared" si="50"/>
        <v>-10717.27701077743</v>
      </c>
    </row>
    <row r="368" spans="1:9" x14ac:dyDescent="0.25">
      <c r="A368" s="19">
        <f t="shared" si="51"/>
        <v>351</v>
      </c>
      <c r="B368" s="16">
        <f t="shared" si="52"/>
        <v>10662</v>
      </c>
      <c r="C368" s="17">
        <f t="shared" si="53"/>
        <v>-10717.27701077743</v>
      </c>
      <c r="D368" s="17">
        <f t="shared" si="45"/>
        <v>83.337276909043254</v>
      </c>
      <c r="E368" s="18">
        <f t="shared" si="46"/>
        <v>10</v>
      </c>
      <c r="F368" s="17">
        <f t="shared" si="47"/>
        <v>93.337276909043254</v>
      </c>
      <c r="G368" s="17">
        <f t="shared" si="48"/>
        <v>182.64791866552184</v>
      </c>
      <c r="H368" s="17">
        <f t="shared" si="49"/>
        <v>-89.310641756478603</v>
      </c>
      <c r="I368" s="17">
        <f t="shared" si="50"/>
        <v>-10899.924929442952</v>
      </c>
    </row>
    <row r="369" spans="1:9" x14ac:dyDescent="0.25">
      <c r="A369" s="19">
        <f t="shared" si="51"/>
        <v>352</v>
      </c>
      <c r="B369" s="16">
        <f t="shared" si="52"/>
        <v>10693</v>
      </c>
      <c r="C369" s="17">
        <f t="shared" si="53"/>
        <v>-10899.924929442952</v>
      </c>
      <c r="D369" s="17">
        <f t="shared" si="45"/>
        <v>83.337276909043254</v>
      </c>
      <c r="E369" s="18">
        <f t="shared" si="46"/>
        <v>10</v>
      </c>
      <c r="F369" s="17">
        <f t="shared" si="47"/>
        <v>93.337276909043254</v>
      </c>
      <c r="G369" s="17">
        <f t="shared" si="48"/>
        <v>184.16998465440119</v>
      </c>
      <c r="H369" s="17">
        <f t="shared" si="49"/>
        <v>-90.832707745357936</v>
      </c>
      <c r="I369" s="17">
        <f t="shared" si="50"/>
        <v>-11084.094914097353</v>
      </c>
    </row>
    <row r="370" spans="1:9" x14ac:dyDescent="0.25">
      <c r="A370" s="19">
        <f t="shared" si="51"/>
        <v>353</v>
      </c>
      <c r="B370" s="16">
        <f t="shared" si="52"/>
        <v>10723</v>
      </c>
      <c r="C370" s="17">
        <f t="shared" si="53"/>
        <v>-11084.094914097353</v>
      </c>
      <c r="D370" s="17">
        <f t="shared" si="45"/>
        <v>83.337276909043254</v>
      </c>
      <c r="E370" s="18">
        <f t="shared" si="46"/>
        <v>10</v>
      </c>
      <c r="F370" s="17">
        <f t="shared" si="47"/>
        <v>93.337276909043254</v>
      </c>
      <c r="G370" s="17">
        <f t="shared" si="48"/>
        <v>185.70473452652121</v>
      </c>
      <c r="H370" s="17">
        <f t="shared" si="49"/>
        <v>-92.367457617477953</v>
      </c>
      <c r="I370" s="17">
        <f t="shared" si="50"/>
        <v>-11269.799648623875</v>
      </c>
    </row>
    <row r="371" spans="1:9" x14ac:dyDescent="0.25">
      <c r="A371" s="19">
        <f t="shared" si="51"/>
        <v>354</v>
      </c>
      <c r="B371" s="16">
        <f t="shared" si="52"/>
        <v>10754</v>
      </c>
      <c r="C371" s="17">
        <f t="shared" si="53"/>
        <v>-11269.799648623875</v>
      </c>
      <c r="D371" s="17">
        <f t="shared" si="45"/>
        <v>83.337276909043254</v>
      </c>
      <c r="E371" s="18">
        <f t="shared" si="46"/>
        <v>10</v>
      </c>
      <c r="F371" s="17">
        <f t="shared" si="47"/>
        <v>93.337276909043254</v>
      </c>
      <c r="G371" s="17">
        <f t="shared" si="48"/>
        <v>187.25227398090888</v>
      </c>
      <c r="H371" s="17">
        <f t="shared" si="49"/>
        <v>-93.914997071865628</v>
      </c>
      <c r="I371" s="17">
        <f t="shared" si="50"/>
        <v>-11457.051922604784</v>
      </c>
    </row>
    <row r="372" spans="1:9" x14ac:dyDescent="0.25">
      <c r="A372" s="19">
        <f t="shared" si="51"/>
        <v>355</v>
      </c>
      <c r="B372" s="16">
        <f t="shared" si="52"/>
        <v>10784</v>
      </c>
      <c r="C372" s="17">
        <f t="shared" si="53"/>
        <v>-11457.051922604784</v>
      </c>
      <c r="D372" s="17">
        <f t="shared" si="45"/>
        <v>83.337276909043254</v>
      </c>
      <c r="E372" s="18">
        <f t="shared" si="46"/>
        <v>10</v>
      </c>
      <c r="F372" s="17">
        <f t="shared" si="47"/>
        <v>93.337276909043254</v>
      </c>
      <c r="G372" s="17">
        <f t="shared" si="48"/>
        <v>188.81270959741647</v>
      </c>
      <c r="H372" s="17">
        <f t="shared" si="49"/>
        <v>-95.475432688373203</v>
      </c>
      <c r="I372" s="17">
        <f t="shared" si="50"/>
        <v>-11645.8646322022</v>
      </c>
    </row>
    <row r="373" spans="1:9" x14ac:dyDescent="0.25">
      <c r="A373" s="19">
        <f t="shared" si="51"/>
        <v>356</v>
      </c>
      <c r="B373" s="16">
        <f t="shared" si="52"/>
        <v>10815</v>
      </c>
      <c r="C373" s="17">
        <f t="shared" si="53"/>
        <v>-11645.8646322022</v>
      </c>
      <c r="D373" s="17">
        <f t="shared" si="45"/>
        <v>83.337276909043254</v>
      </c>
      <c r="E373" s="18">
        <f t="shared" si="46"/>
        <v>10</v>
      </c>
      <c r="F373" s="17">
        <f t="shared" si="47"/>
        <v>93.337276909043254</v>
      </c>
      <c r="G373" s="17">
        <f t="shared" si="48"/>
        <v>190.38614884406158</v>
      </c>
      <c r="H373" s="17">
        <f t="shared" si="49"/>
        <v>-97.048871935018326</v>
      </c>
      <c r="I373" s="17">
        <f t="shared" si="50"/>
        <v>-11836.250781046261</v>
      </c>
    </row>
    <row r="374" spans="1:9" x14ac:dyDescent="0.25">
      <c r="A374" s="19">
        <f t="shared" si="51"/>
        <v>357</v>
      </c>
      <c r="B374" s="16">
        <f t="shared" si="52"/>
        <v>10846</v>
      </c>
      <c r="C374" s="17">
        <f t="shared" si="53"/>
        <v>-11836.250781046261</v>
      </c>
      <c r="D374" s="17">
        <f t="shared" si="45"/>
        <v>83.337276909043254</v>
      </c>
      <c r="E374" s="18">
        <f t="shared" si="46"/>
        <v>10</v>
      </c>
      <c r="F374" s="17">
        <f t="shared" si="47"/>
        <v>93.337276909043254</v>
      </c>
      <c r="G374" s="17">
        <f t="shared" si="48"/>
        <v>191.97270008442877</v>
      </c>
      <c r="H374" s="17">
        <f t="shared" si="49"/>
        <v>-98.635423175385526</v>
      </c>
      <c r="I374" s="17">
        <f t="shared" si="50"/>
        <v>-12028.22348113069</v>
      </c>
    </row>
    <row r="375" spans="1:9" x14ac:dyDescent="0.25">
      <c r="A375" s="19">
        <f t="shared" si="51"/>
        <v>358</v>
      </c>
      <c r="B375" s="16">
        <f t="shared" si="52"/>
        <v>10876</v>
      </c>
      <c r="C375" s="17">
        <f t="shared" si="53"/>
        <v>-12028.22348113069</v>
      </c>
      <c r="D375" s="17">
        <f t="shared" si="45"/>
        <v>83.337276909043254</v>
      </c>
      <c r="E375" s="18">
        <f t="shared" si="46"/>
        <v>10</v>
      </c>
      <c r="F375" s="17">
        <f t="shared" si="47"/>
        <v>93.337276909043254</v>
      </c>
      <c r="G375" s="17">
        <f t="shared" si="48"/>
        <v>193.57247258513235</v>
      </c>
      <c r="H375" s="17">
        <f t="shared" si="49"/>
        <v>-100.23519567608908</v>
      </c>
      <c r="I375" s="17">
        <f t="shared" si="50"/>
        <v>-12221.795953715822</v>
      </c>
    </row>
    <row r="376" spans="1:9" x14ac:dyDescent="0.25">
      <c r="A376" s="19">
        <f t="shared" si="51"/>
        <v>359</v>
      </c>
      <c r="B376" s="16">
        <f t="shared" si="52"/>
        <v>10907</v>
      </c>
      <c r="C376" s="17">
        <f t="shared" si="53"/>
        <v>-12221.795953715822</v>
      </c>
      <c r="D376" s="17">
        <f t="shared" si="45"/>
        <v>83.337276909043254</v>
      </c>
      <c r="E376" s="18">
        <f t="shared" si="46"/>
        <v>10</v>
      </c>
      <c r="F376" s="17">
        <f t="shared" si="47"/>
        <v>93.337276909043254</v>
      </c>
      <c r="G376" s="17">
        <f t="shared" si="48"/>
        <v>195.18557652334178</v>
      </c>
      <c r="H376" s="17">
        <f t="shared" si="49"/>
        <v>-101.84829961429853</v>
      </c>
      <c r="I376" s="17">
        <f t="shared" si="50"/>
        <v>-12416.981530239163</v>
      </c>
    </row>
    <row r="377" spans="1:9" x14ac:dyDescent="0.25">
      <c r="A377" s="19">
        <f t="shared" si="51"/>
        <v>360</v>
      </c>
      <c r="B377" s="16">
        <f t="shared" si="52"/>
        <v>10937</v>
      </c>
      <c r="C377" s="17">
        <f t="shared" si="53"/>
        <v>-12416.981530239163</v>
      </c>
      <c r="D377" s="17">
        <f t="shared" si="45"/>
        <v>83.337276909043254</v>
      </c>
      <c r="E377" s="18">
        <f t="shared" si="46"/>
        <v>10</v>
      </c>
      <c r="F377" s="17">
        <f t="shared" si="47"/>
        <v>93.337276909043254</v>
      </c>
      <c r="G377" s="17">
        <f t="shared" si="48"/>
        <v>196.81212299436962</v>
      </c>
      <c r="H377" s="17">
        <f t="shared" si="49"/>
        <v>-103.47484608532636</v>
      </c>
      <c r="I377" s="17">
        <f t="shared" si="50"/>
        <v>-12613.793653233533</v>
      </c>
    </row>
    <row r="378" spans="1:9" x14ac:dyDescent="0.25">
      <c r="A378" s="20"/>
      <c r="B378" s="20"/>
      <c r="C378" s="20"/>
      <c r="D378" s="20"/>
      <c r="E378" s="20"/>
      <c r="F378" s="20"/>
      <c r="G378" s="20"/>
      <c r="H378" s="20"/>
      <c r="I378" s="20"/>
    </row>
    <row r="380" spans="1:9" x14ac:dyDescent="0.25">
      <c r="A380" s="21"/>
      <c r="B380" s="21"/>
      <c r="C380" s="21"/>
      <c r="D380" s="21"/>
      <c r="E380" s="21"/>
      <c r="F380" s="21"/>
      <c r="G380" s="21"/>
      <c r="H380" s="21"/>
      <c r="I380" s="21"/>
    </row>
    <row r="381" spans="1:9" x14ac:dyDescent="0.25">
      <c r="A381" s="21"/>
      <c r="B381" s="21"/>
      <c r="C381" s="21"/>
      <c r="D381" s="21"/>
      <c r="E381" s="21"/>
      <c r="F381" s="21"/>
      <c r="G381" s="21"/>
      <c r="H381" s="21"/>
      <c r="I381" s="21"/>
    </row>
    <row r="382" spans="1:9" x14ac:dyDescent="0.25">
      <c r="A382" s="21"/>
      <c r="B382" s="21"/>
      <c r="C382" s="21"/>
      <c r="D382" s="21"/>
      <c r="E382" s="21"/>
      <c r="F382" s="21"/>
      <c r="G382" s="21"/>
      <c r="H382" s="21"/>
      <c r="I382" s="21"/>
    </row>
    <row r="383" spans="1:9" x14ac:dyDescent="0.25">
      <c r="A383" s="21"/>
      <c r="B383" s="21"/>
      <c r="C383" s="21"/>
      <c r="D383" s="21"/>
      <c r="E383" s="21"/>
      <c r="F383" s="21"/>
      <c r="G383" s="21"/>
      <c r="H383" s="21"/>
      <c r="I383" s="21"/>
    </row>
    <row r="384" spans="1:9" x14ac:dyDescent="0.25">
      <c r="A384" s="21"/>
      <c r="B384" s="21"/>
      <c r="C384" s="21"/>
      <c r="D384" s="21"/>
      <c r="E384" s="21"/>
      <c r="F384" s="21"/>
      <c r="G384" s="21"/>
      <c r="H384" s="21"/>
      <c r="I384" s="21"/>
    </row>
    <row r="385" spans="1:9" x14ac:dyDescent="0.25">
      <c r="A385" s="21"/>
      <c r="B385" s="21"/>
      <c r="C385" s="21"/>
      <c r="D385" s="21"/>
      <c r="E385" s="21"/>
      <c r="F385" s="21"/>
      <c r="G385" s="21"/>
      <c r="H385" s="21"/>
      <c r="I385" s="21"/>
    </row>
    <row r="386" spans="1:9" x14ac:dyDescent="0.25">
      <c r="A386" s="21"/>
      <c r="B386" s="21"/>
      <c r="C386" s="21"/>
      <c r="D386" s="21"/>
      <c r="E386" s="21"/>
      <c r="F386" s="21"/>
      <c r="G386" s="21"/>
      <c r="H386" s="21"/>
      <c r="I386" s="21"/>
    </row>
    <row r="387" spans="1:9" x14ac:dyDescent="0.25">
      <c r="A387" s="21"/>
      <c r="B387" s="21"/>
      <c r="C387" s="21"/>
      <c r="D387" s="21"/>
      <c r="E387" s="21"/>
      <c r="F387" s="21"/>
      <c r="G387" s="21"/>
      <c r="H387" s="21"/>
      <c r="I387" s="21"/>
    </row>
    <row r="388" spans="1:9" x14ac:dyDescent="0.25">
      <c r="A388" s="21"/>
      <c r="B388" s="21"/>
      <c r="C388" s="21"/>
      <c r="D388" s="21"/>
      <c r="E388" s="21"/>
      <c r="F388" s="21"/>
      <c r="G388" s="21"/>
      <c r="H388" s="21"/>
      <c r="I388" s="21"/>
    </row>
    <row r="389" spans="1:9" x14ac:dyDescent="0.25">
      <c r="A389" s="21"/>
      <c r="B389" s="21"/>
      <c r="C389" s="21"/>
      <c r="D389" s="21"/>
      <c r="E389" s="21"/>
      <c r="F389" s="21"/>
      <c r="G389" s="21"/>
      <c r="H389" s="21"/>
      <c r="I389" s="21"/>
    </row>
  </sheetData>
  <mergeCells count="13">
    <mergeCell ref="A15:C15"/>
    <mergeCell ref="A1:I1"/>
    <mergeCell ref="A4:C4"/>
    <mergeCell ref="F4:I4"/>
    <mergeCell ref="A5:C5"/>
    <mergeCell ref="F5:I7"/>
    <mergeCell ref="A6:C6"/>
    <mergeCell ref="A7:C7"/>
    <mergeCell ref="A8:C8"/>
    <mergeCell ref="A11:C11"/>
    <mergeCell ref="A12:C12"/>
    <mergeCell ref="A13:C13"/>
    <mergeCell ref="A14:C14"/>
  </mergeCells>
  <phoneticPr fontId="0" type="noConversion"/>
  <conditionalFormatting sqref="A18:I377">
    <cfRule type="expression" dxfId="1" priority="1" stopIfTrue="1">
      <formula>IF(ROW(A18)&gt;Last_Row,TRUE, FALSE)</formula>
    </cfRule>
    <cfRule type="expression" dxfId="0" priority="2" stopIfTrue="1">
      <formula>IF(ROW(A18)=Last_Row,TRUE, FALSE)</formula>
    </cfRule>
  </conditionalFormatting>
  <pageMargins left="0.75" right="0.5" top="0.5" bottom="0.5" header="0.5" footer="0.5"/>
  <pageSetup paperSize="9" scale="84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5d022ff-4ce9-4922-b5a4-f245e35e2aac">false</MarketSpecific>
    <ApprovalStatus xmlns="e5d022ff-4ce9-4922-b5a4-f245e35e2aac">InProgress</ApprovalStatus>
    <LocComments xmlns="e5d022ff-4ce9-4922-b5a4-f245e35e2aac" xsi:nil="true"/>
    <DirectSourceMarket xmlns="e5d022ff-4ce9-4922-b5a4-f245e35e2aac">english</DirectSourceMarket>
    <ThumbnailAssetId xmlns="e5d022ff-4ce9-4922-b5a4-f245e35e2aac" xsi:nil="true"/>
    <PrimaryImageGen xmlns="e5d022ff-4ce9-4922-b5a4-f245e35e2aac">true</PrimaryImageGen>
    <LegacyData xmlns="e5d022ff-4ce9-4922-b5a4-f245e35e2aac" xsi:nil="true"/>
    <TPFriendlyName xmlns="e5d022ff-4ce9-4922-b5a4-f245e35e2aac" xsi:nil="true"/>
    <NumericId xmlns="e5d022ff-4ce9-4922-b5a4-f245e35e2aac" xsi:nil="true"/>
    <LocRecommendedHandoff xmlns="e5d022ff-4ce9-4922-b5a4-f245e35e2aac" xsi:nil="true"/>
    <BlockPublish xmlns="e5d022ff-4ce9-4922-b5a4-f245e35e2aac">false</BlockPublish>
    <BusinessGroup xmlns="e5d022ff-4ce9-4922-b5a4-f245e35e2aac" xsi:nil="true"/>
    <OpenTemplate xmlns="e5d022ff-4ce9-4922-b5a4-f245e35e2aac">true</OpenTemplate>
    <SourceTitle xmlns="e5d022ff-4ce9-4922-b5a4-f245e35e2aac">Loan calculator with extra payments</SourceTitle>
    <APEditor xmlns="e5d022ff-4ce9-4922-b5a4-f245e35e2aac">
      <UserInfo>
        <DisplayName/>
        <AccountId xsi:nil="true"/>
        <AccountType/>
      </UserInfo>
    </APEditor>
    <UALocComments xmlns="e5d022ff-4ce9-4922-b5a4-f245e35e2aac">2007 Template UpLeveling Do Not HandOff</UALocComments>
    <IntlLangReviewDate xmlns="e5d022ff-4ce9-4922-b5a4-f245e35e2aac" xsi:nil="true"/>
    <PublishStatusLookup xmlns="e5d022ff-4ce9-4922-b5a4-f245e35e2aac">
      <Value>448974</Value>
      <Value>448992</Value>
    </PublishStatusLookup>
    <ParentAssetId xmlns="e5d022ff-4ce9-4922-b5a4-f245e35e2aac" xsi:nil="true"/>
    <FeatureTagsTaxHTField0 xmlns="e5d022ff-4ce9-4922-b5a4-f245e35e2aac">
      <Terms xmlns="http://schemas.microsoft.com/office/infopath/2007/PartnerControls"/>
    </FeatureTagsTaxHTField0>
    <MachineTranslated xmlns="e5d022ff-4ce9-4922-b5a4-f245e35e2aac">false</MachineTranslated>
    <Providers xmlns="e5d022ff-4ce9-4922-b5a4-f245e35e2aac" xsi:nil="true"/>
    <OriginalSourceMarket xmlns="e5d022ff-4ce9-4922-b5a4-f245e35e2aac">english</OriginalSourceMarket>
    <APDescription xmlns="e5d022ff-4ce9-4922-b5a4-f245e35e2aac" xsi:nil="true"/>
    <ContentItem xmlns="e5d022ff-4ce9-4922-b5a4-f245e35e2aac" xsi:nil="true"/>
    <ClipArtFilename xmlns="e5d022ff-4ce9-4922-b5a4-f245e35e2aac" xsi:nil="true"/>
    <TPInstallLocation xmlns="e5d022ff-4ce9-4922-b5a4-f245e35e2aac" xsi:nil="true"/>
    <TimesCloned xmlns="e5d022ff-4ce9-4922-b5a4-f245e35e2aac" xsi:nil="true"/>
    <PublishTargets xmlns="e5d022ff-4ce9-4922-b5a4-f245e35e2aac">OfficeOnline,OfficeOnlineVNext</PublishTargets>
    <AcquiredFrom xmlns="e5d022ff-4ce9-4922-b5a4-f245e35e2aac">Internal MS</AcquiredFrom>
    <AssetStart xmlns="e5d022ff-4ce9-4922-b5a4-f245e35e2aac">2011-12-20T19:22:00+00:00</AssetStart>
    <FriendlyTitle xmlns="e5d022ff-4ce9-4922-b5a4-f245e35e2aac" xsi:nil="true"/>
    <Provider xmlns="e5d022ff-4ce9-4922-b5a4-f245e35e2aac" xsi:nil="true"/>
    <LastHandOff xmlns="e5d022ff-4ce9-4922-b5a4-f245e35e2aac" xsi:nil="true"/>
    <Manager xmlns="e5d022ff-4ce9-4922-b5a4-f245e35e2aac" xsi:nil="true"/>
    <UALocRecommendation xmlns="e5d022ff-4ce9-4922-b5a4-f245e35e2aac">Localize</UALocRecommendation>
    <ArtSampleDocs xmlns="e5d022ff-4ce9-4922-b5a4-f245e35e2aac" xsi:nil="true"/>
    <UACurrentWords xmlns="e5d022ff-4ce9-4922-b5a4-f245e35e2aac" xsi:nil="true"/>
    <TPClientViewer xmlns="e5d022ff-4ce9-4922-b5a4-f245e35e2aac" xsi:nil="true"/>
    <TemplateStatus xmlns="e5d022ff-4ce9-4922-b5a4-f245e35e2aac">Complete</TemplateStatus>
    <ShowIn xmlns="e5d022ff-4ce9-4922-b5a4-f245e35e2aac">Show everywhere</ShowIn>
    <CSXHash xmlns="e5d022ff-4ce9-4922-b5a4-f245e35e2aac" xsi:nil="true"/>
    <Downloads xmlns="e5d022ff-4ce9-4922-b5a4-f245e35e2aac">0</Downloads>
    <VoteCount xmlns="e5d022ff-4ce9-4922-b5a4-f245e35e2aac" xsi:nil="true"/>
    <OOCacheId xmlns="e5d022ff-4ce9-4922-b5a4-f245e35e2aac" xsi:nil="true"/>
    <IsDeleted xmlns="e5d022ff-4ce9-4922-b5a4-f245e35e2aac">false</IsDeleted>
    <InternalTagsTaxHTField0 xmlns="e5d022ff-4ce9-4922-b5a4-f245e35e2aac">
      <Terms xmlns="http://schemas.microsoft.com/office/infopath/2007/PartnerControls"/>
    </InternalTagsTaxHTField0>
    <UANotes xmlns="e5d022ff-4ce9-4922-b5a4-f245e35e2aac">2003 to 2007 conversion</UANotes>
    <AssetExpire xmlns="e5d022ff-4ce9-4922-b5a4-f245e35e2aac">2035-01-01T08:00:00+00:00</AssetExpire>
    <CSXSubmissionMarket xmlns="e5d022ff-4ce9-4922-b5a4-f245e35e2aac" xsi:nil="true"/>
    <DSATActionTaken xmlns="e5d022ff-4ce9-4922-b5a4-f245e35e2aac" xsi:nil="true"/>
    <SubmitterId xmlns="e5d022ff-4ce9-4922-b5a4-f245e35e2aac" xsi:nil="true"/>
    <EditorialTags xmlns="e5d022ff-4ce9-4922-b5a4-f245e35e2aac" xsi:nil="true"/>
    <TPExecutable xmlns="e5d022ff-4ce9-4922-b5a4-f245e35e2aac" xsi:nil="true"/>
    <CSXSubmissionDate xmlns="e5d022ff-4ce9-4922-b5a4-f245e35e2aac" xsi:nil="true"/>
    <CSXUpdate xmlns="e5d022ff-4ce9-4922-b5a4-f245e35e2aac">false</CSXUpdate>
    <AssetType xmlns="e5d022ff-4ce9-4922-b5a4-f245e35e2aac">TP</AssetType>
    <ApprovalLog xmlns="e5d022ff-4ce9-4922-b5a4-f245e35e2aac" xsi:nil="true"/>
    <BugNumber xmlns="e5d022ff-4ce9-4922-b5a4-f245e35e2aac" xsi:nil="true"/>
    <OriginAsset xmlns="e5d022ff-4ce9-4922-b5a4-f245e35e2aac" xsi:nil="true"/>
    <TPComponent xmlns="e5d022ff-4ce9-4922-b5a4-f245e35e2aac" xsi:nil="true"/>
    <Milestone xmlns="e5d022ff-4ce9-4922-b5a4-f245e35e2aac" xsi:nil="true"/>
    <RecommendationsModifier xmlns="e5d022ff-4ce9-4922-b5a4-f245e35e2aac" xsi:nil="true"/>
    <AssetId xmlns="e5d022ff-4ce9-4922-b5a4-f245e35e2aac">TP102805787</AssetId>
    <PolicheckWords xmlns="e5d022ff-4ce9-4922-b5a4-f245e35e2aac" xsi:nil="true"/>
    <TPLaunchHelpLink xmlns="e5d022ff-4ce9-4922-b5a4-f245e35e2aac" xsi:nil="true"/>
    <IntlLocPriority xmlns="e5d022ff-4ce9-4922-b5a4-f245e35e2aac" xsi:nil="true"/>
    <TPApplication xmlns="e5d022ff-4ce9-4922-b5a4-f245e35e2aac" xsi:nil="true"/>
    <IntlLangReviewer xmlns="e5d022ff-4ce9-4922-b5a4-f245e35e2aac" xsi:nil="true"/>
    <HandoffToMSDN xmlns="e5d022ff-4ce9-4922-b5a4-f245e35e2aac" xsi:nil="true"/>
    <PlannedPubDate xmlns="e5d022ff-4ce9-4922-b5a4-f245e35e2aac" xsi:nil="true"/>
    <CrawlForDependencies xmlns="e5d022ff-4ce9-4922-b5a4-f245e35e2aac">false</CrawlForDependencies>
    <LocLastLocAttemptVersionLookup xmlns="e5d022ff-4ce9-4922-b5a4-f245e35e2aac">727537</LocLastLocAttemptVersionLookup>
    <TrustLevel xmlns="e5d022ff-4ce9-4922-b5a4-f245e35e2aac">1 Microsoft Managed Content</TrustLevel>
    <CampaignTagsTaxHTField0 xmlns="e5d022ff-4ce9-4922-b5a4-f245e35e2aac">
      <Terms xmlns="http://schemas.microsoft.com/office/infopath/2007/PartnerControls"/>
    </CampaignTagsTaxHTField0>
    <TPNamespace xmlns="e5d022ff-4ce9-4922-b5a4-f245e35e2aac" xsi:nil="true"/>
    <TaxCatchAll xmlns="e5d022ff-4ce9-4922-b5a4-f245e35e2aac"/>
    <IsSearchable xmlns="e5d022ff-4ce9-4922-b5a4-f245e35e2aac">true</IsSearchable>
    <TemplateTemplateType xmlns="e5d022ff-4ce9-4922-b5a4-f245e35e2aac">Excel 2007 Default</TemplateTemplateType>
    <Markets xmlns="e5d022ff-4ce9-4922-b5a4-f245e35e2aac"/>
    <IntlLangReview xmlns="e5d022ff-4ce9-4922-b5a4-f245e35e2aac">false</IntlLangReview>
    <UAProjectedTotalWords xmlns="e5d022ff-4ce9-4922-b5a4-f245e35e2aac" xsi:nil="true"/>
    <OutputCachingOn xmlns="e5d022ff-4ce9-4922-b5a4-f245e35e2aac">false</OutputCachingOn>
    <LocMarketGroupTiers2 xmlns="e5d022ff-4ce9-4922-b5a4-f245e35e2aac">,t:Tier 1,t:Tier 2,t:Tier 3,</LocMarketGroupTiers2>
    <APAuthor xmlns="e5d022ff-4ce9-4922-b5a4-f245e35e2aac">
      <UserInfo>
        <DisplayName/>
        <AccountId>2721</AccountId>
        <AccountType/>
      </UserInfo>
    </APAuthor>
    <TPCommandLine xmlns="e5d022ff-4ce9-4922-b5a4-f245e35e2aac" xsi:nil="true"/>
    <LocManualTestRequired xmlns="e5d022ff-4ce9-4922-b5a4-f245e35e2aac">false</LocManualTestRequired>
    <TPAppVersion xmlns="e5d022ff-4ce9-4922-b5a4-f245e35e2aac" xsi:nil="true"/>
    <EditorialStatus xmlns="e5d022ff-4ce9-4922-b5a4-f245e35e2aac" xsi:nil="true"/>
    <LastModifiedDateTime xmlns="e5d022ff-4ce9-4922-b5a4-f245e35e2aac" xsi:nil="true"/>
    <TPLaunchHelpLinkType xmlns="e5d022ff-4ce9-4922-b5a4-f245e35e2aac">Template</TPLaunchHelpLinkType>
    <OriginalRelease xmlns="e5d022ff-4ce9-4922-b5a4-f245e35e2aac">14</OriginalRelease>
    <ScenarioTagsTaxHTField0 xmlns="e5d022ff-4ce9-4922-b5a4-f245e35e2aac">
      <Terms xmlns="http://schemas.microsoft.com/office/infopath/2007/PartnerControls"/>
    </ScenarioTagsTaxHTField0>
    <LocalizationTagsTaxHTField0 xmlns="e5d022ff-4ce9-4922-b5a4-f245e35e2aa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12AB21C-ABB7-4315-8294-80A722B0CEF7}"/>
</file>

<file path=customXml/itemProps2.xml><?xml version="1.0" encoding="utf-8"?>
<ds:datastoreItem xmlns:ds="http://schemas.openxmlformats.org/officeDocument/2006/customXml" ds:itemID="{5BD37E92-A9D1-43E2-9CCA-ABB56E911EB8}"/>
</file>

<file path=customXml/itemProps3.xml><?xml version="1.0" encoding="utf-8"?>
<ds:datastoreItem xmlns:ds="http://schemas.openxmlformats.org/officeDocument/2006/customXml" ds:itemID="{E413B20B-B5C4-4B53-900E-ABC25F2433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Planilha cálculo empréstimo</vt:lpstr>
      <vt:lpstr>Beg_Bal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Pay_Date</vt:lpstr>
      <vt:lpstr>Pay_Num</vt:lpstr>
      <vt:lpstr>Princ</vt:lpstr>
      <vt:lpstr>'Planilha cálculo empréstimo'!Print_Area</vt:lpstr>
      <vt:lpstr>'Planilha cálculo empréstimo'!Print_Titles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2004-10-26T22:35:19Z</cp:lastPrinted>
  <dcterms:created xsi:type="dcterms:W3CDTF">2000-08-25T00:46:01Z</dcterms:created>
  <dcterms:modified xsi:type="dcterms:W3CDTF">2012-07-13T10:04:26Z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TC062062831046</vt:lpwstr>
  </property>
  <property fmtid="{D5CDD505-2E9C-101B-9397-08002B2CF9AE}" pid="3" name="InternalTags">
    <vt:lpwstr/>
  </property>
  <property fmtid="{D5CDD505-2E9C-101B-9397-08002B2CF9AE}" pid="4" name="ContentTypeId">
    <vt:lpwstr>0x01010062057737089D604C8995D725789FFFFD0400C05BDBFCDB0BE84BA6AEC1D1A4F5E4CE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8710000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