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0" documentId="13_ncr:1_{AE99942C-9C3D-4CC8-BC71-8F67A60111BE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Plano de Crédito Universitário" sheetId="1" r:id="rId1"/>
    <sheet name="Curso" sheetId="5" r:id="rId2"/>
    <sheet name="Dados de Resumo do Semestre" sheetId="4" r:id="rId3"/>
  </sheets>
  <definedNames>
    <definedName name="CreditsEarned">DegreeRequirements[[#Totals],[ACUMULADO]]</definedName>
    <definedName name="CreditsNeeded">DegreeRequirements[[#Totals],[TOTAL]]</definedName>
    <definedName name="CreditsRemaining">DegreeRequirements[[#Totals],[NECESSÁRIO]]</definedName>
    <definedName name="RequirementLookup">DegreeRequirements[REQUISITOS DE CRÉDITO]</definedName>
    <definedName name="_xlnm.Print_Titles" localSheetId="1">Curso!$1:$2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F11" i="1" l="1"/>
  <c r="D12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<sst xmlns="http://schemas.openxmlformats.org/spreadsheetml/2006/main" count="164" uniqueCount="86">
  <si>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Planejador de crédito universitário</t>
  </si>
  <si>
    <t>RESUMO DO SEMESTRE</t>
  </si>
  <si>
    <t>Gráfico de barras mostrando todos os créditos e as aulas de cada semestre está nesta célula. Esse Gráfico Dinâmico é atualizado automaticamente com base na Tabela Dinâmica na Planilha Dados de Resumo do Semestre.</t>
  </si>
  <si>
    <t>Para atualizar o Gráfico Dinâmico, selecione o gráfico.  
Clique com o botão direito do mouse para obter o menu de atalho.
Selecione Atualizar ou Atualizar Tudo para atualizar o gráfico.</t>
  </si>
  <si>
    <t>REQUISITOS DE CRÉDITO</t>
  </si>
  <si>
    <t>Área de concentração acadêmica primária</t>
  </si>
  <si>
    <t>Área de concentração acadêmica secundária</t>
  </si>
  <si>
    <t>Curso opcional</t>
  </si>
  <si>
    <t>Estudos gerais</t>
  </si>
  <si>
    <t>TOTAIS</t>
  </si>
  <si>
    <t>PROGRESSO GERAL:</t>
  </si>
  <si>
    <t>TOTAL</t>
  </si>
  <si>
    <t>NA</t>
  </si>
  <si>
    <t>ACUMULADO</t>
  </si>
  <si>
    <t>NECESSÁRIO</t>
  </si>
  <si>
    <t>Cursos universitários</t>
  </si>
  <si>
    <t>TÍTULO DO CURSO</t>
  </si>
  <si>
    <t>Antropologia</t>
  </si>
  <si>
    <t>Música Aplicada</t>
  </si>
  <si>
    <t>História da Arte</t>
  </si>
  <si>
    <t xml:space="preserve">História da Arte </t>
  </si>
  <si>
    <t>Ouvido Musical I</t>
  </si>
  <si>
    <t>Ouvido Musical II</t>
  </si>
  <si>
    <t>Ouvido Musical III</t>
  </si>
  <si>
    <t>Ouvido Musical IV</t>
  </si>
  <si>
    <t>Regência I</t>
  </si>
  <si>
    <t>Redação em Inglês</t>
  </si>
  <si>
    <t>Forma e Análise</t>
  </si>
  <si>
    <t>Introdução à Antropologia</t>
  </si>
  <si>
    <t>Princípios da Matemática</t>
  </si>
  <si>
    <t>História da Música na Civilização Ocidental I</t>
  </si>
  <si>
    <t>História da Música na Civilização Ocidental II</t>
  </si>
  <si>
    <t>Teoria Musical I</t>
  </si>
  <si>
    <t>Teoria Musical II</t>
  </si>
  <si>
    <t>Teoria Musical III</t>
  </si>
  <si>
    <t>Teoria Musical IV</t>
  </si>
  <si>
    <t>Aula de Piano</t>
  </si>
  <si>
    <t>Princípios das Ciências Sociais</t>
  </si>
  <si>
    <t>Princípios dos Estudos Sociais</t>
  </si>
  <si>
    <t>Mundo do Jazz</t>
  </si>
  <si>
    <t>Mundo da Música I</t>
  </si>
  <si>
    <t>Mundo da Música II</t>
  </si>
  <si>
    <t>Mundo da Música III</t>
  </si>
  <si>
    <t>N° CURSO</t>
  </si>
  <si>
    <t>GER 109</t>
  </si>
  <si>
    <t>MUS 215</t>
  </si>
  <si>
    <t>ARTE 101</t>
  </si>
  <si>
    <t>ARTE 201</t>
  </si>
  <si>
    <t>MUS 113</t>
  </si>
  <si>
    <t>MUS 213</t>
  </si>
  <si>
    <t>MUS 313</t>
  </si>
  <si>
    <t>MUS 413</t>
  </si>
  <si>
    <t>MUS 114</t>
  </si>
  <si>
    <t>ING 101</t>
  </si>
  <si>
    <t>ING 201</t>
  </si>
  <si>
    <t>MUS 214</t>
  </si>
  <si>
    <t>GER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</si>
  <si>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</si>
  <si>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</si>
  <si>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</si>
  <si>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</si>
  <si>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</si>
  <si>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</si>
  <si>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</si>
  <si>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</si>
  <si>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</si>
  <si>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</si>
  <si>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</si>
  <si>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</si>
  <si>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</si>
  <si>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REQUISITO DE GRADUAÇÃO</t>
  </si>
  <si>
    <t>CRÉDITOS</t>
  </si>
  <si>
    <t>CONCLUÍDO?</t>
  </si>
  <si>
    <t>Sim</t>
  </si>
  <si>
    <t>Não</t>
  </si>
  <si>
    <t>SEMESTRE</t>
  </si>
  <si>
    <t>Semestre 1</t>
  </si>
  <si>
    <t>Semestre 3</t>
  </si>
  <si>
    <t>Semestre 2</t>
  </si>
  <si>
    <t>Semestre 4</t>
  </si>
  <si>
    <t>Semestre 5</t>
  </si>
  <si>
    <t>Dados de Resumo do Semestre</t>
  </si>
  <si>
    <t>Esta Tabela Dinâmica é a fonte de dados do Gráfico Dinâmico do Resumo do Semestre na planilha planejador de crédito universitário.</t>
  </si>
  <si>
    <t xml:space="preserve">AULAS </t>
  </si>
  <si>
    <t>Bacharelado em 
História da Música</t>
  </si>
  <si>
    <t xml:space="preserve">CRÉDITOS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</si>
</sst>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0" xfId="0" applyAlignment="1">
      <alignment horizontal="left" vertical="center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5" builtinId="20" customBuiltin="1"/>
    <cellStyle name="Moeda" xfId="6" builtinId="4" customBuiltin="1"/>
    <cellStyle name="Moeda [0]" xfId="7" builtinId="7" customBuiltin="1"/>
    <cellStyle name="Neutro" xfId="14" builtinId="28" customBuiltin="1"/>
    <cellStyle name="Normal" xfId="0" builtinId="0" customBuiltin="1"/>
    <cellStyle name="Nota" xfId="9" builtinId="10" customBuiltin="1"/>
    <cellStyle name="Porcentagem" xfId="8" builtinId="5" customBuiltin="1"/>
    <cellStyle name="Ruim" xfId="13" builtinId="27" customBuiltin="1"/>
    <cellStyle name="Saída" xfId="16" builtinId="21" customBuiltin="1"/>
    <cellStyle name="Separador de milhares [0]" xfId="5" builtinId="6" customBuiltin="1"/>
    <cellStyle name="Texto de Aviso" xfId="20" builtinId="11" customBuiltin="1"/>
    <cellStyle name="Texto Explicativo" xfId="21" builtinId="53" customBuiltin="1"/>
    <cellStyle name="Título" xfId="1" builtinId="15" customBuiltin="1"/>
    <cellStyle name="Título 1" xfId="3" builtinId="16" customBuiltin="1"/>
    <cellStyle name="Título 2" xfId="10" builtinId="17" customBuiltin="1"/>
    <cellStyle name="Título 3" xfId="11" builtinId="18" customBuiltin="1"/>
    <cellStyle name="Título 4" xfId="2" builtinId="19" customBuiltin="1"/>
    <cellStyle name="Total" xfId="22" builtinId="25" customBuiltin="1"/>
    <cellStyle name="Vírgula" xfId="4" builtinId="3" customBuiltin="1"/>
  </cellStyles>
  <dxfs count="38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Lista de cursos" pivot="0" count="3" xr9:uid="{00000000-0011-0000-FFFF-FFFF00000000}">
      <tableStyleElement type="wholeTable" dxfId="37"/>
      <tableStyleElement type="headerRow" dxfId="36"/>
      <tableStyleElement type="secondRowStripe" dxfId="35"/>
    </tableStyle>
    <tableStyle name="Resumo dos Requisitos de Crédito" pivot="0" count="3" xr9:uid="{00000000-0011-0000-FFFF-FFFF01000000}">
      <tableStyleElement type="wholeTable" dxfId="34"/>
      <tableStyleElement type="headerRow" dxfId="33"/>
      <tableStyleElement type="totalRow" dxfId="32"/>
    </tableStyle>
    <tableStyle name="Resumo do Semestre" table="0" count="3" xr9:uid="{00000000-0011-0000-FFFF-FFFF02000000}">
      <tableStyleElement type="headerRow" dxfId="31"/>
      <tableStyleElement type="totalRow" dxfId="30"/>
      <tableStyleElement type="secondRowStripe" dxfId="29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[Office_35054716_TF00000034.xlsx]Dados de Resumo do Semestre!SemesterSummaryPivotTable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de Resumo do Semestre'!$B$4</c:f>
              <c:strCache>
                <c:ptCount val="1"/>
                <c:pt idx="0">
                  <c:v>CRÉDITOS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de Resumo do Semestre'!$A$5:$A$10</c:f>
              <c:strCache>
                <c:ptCount val="5"/>
                <c:pt idx="0">
                  <c:v>Semestre 1</c:v>
                </c:pt>
                <c:pt idx="1">
                  <c:v>Semestre 2</c:v>
                </c:pt>
                <c:pt idx="2">
                  <c:v>Semestre 3</c:v>
                </c:pt>
                <c:pt idx="3">
                  <c:v>Semestre 4</c:v>
                </c:pt>
                <c:pt idx="4">
                  <c:v>Semestre 5</c:v>
                </c:pt>
              </c:strCache>
            </c:strRef>
          </c:cat>
          <c:val>
            <c:numRef>
              <c:f>'Dados de Resumo do Semestre'!$B$5:$B$10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'Dados de Resumo do Semestre'!$C$4</c:f>
              <c:strCache>
                <c:ptCount val="1"/>
                <c:pt idx="0">
                  <c:v>AULAS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de Resumo do Semestre'!$A$5:$A$10</c:f>
              <c:strCache>
                <c:ptCount val="5"/>
                <c:pt idx="0">
                  <c:v>Semestre 1</c:v>
                </c:pt>
                <c:pt idx="1">
                  <c:v>Semestre 2</c:v>
                </c:pt>
                <c:pt idx="2">
                  <c:v>Semestre 3</c:v>
                </c:pt>
                <c:pt idx="3">
                  <c:v>Semestre 4</c:v>
                </c:pt>
                <c:pt idx="4">
                  <c:v>Semestre 5</c:v>
                </c:pt>
              </c:strCache>
            </c:strRef>
          </c:cat>
          <c:val>
            <c:numRef>
              <c:f>'Dados de Resumo do Semestre'!$C$5:$C$10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Corpo)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ResumoDoSemestre" descr="Gráfico de barras mostrando o total de créditos e aulas para cada semest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44.828826736113" createdVersion="6" refreshedVersion="6" minRefreshableVersion="3" recordCount="27" xr:uid="{00000000-000A-0000-FFFF-FFFF0D000000}">
  <cacheSource type="worksheet">
    <worksheetSource name="Cursos"/>
  </cacheSource>
  <cacheFields count="6">
    <cacheField name="TÍTULO DO CURSO" numFmtId="0">
      <sharedItems/>
    </cacheField>
    <cacheField name="N° CURSO" numFmtId="0">
      <sharedItems/>
    </cacheField>
    <cacheField name="REQUISITO DE GRADUAÇÃO" numFmtId="0">
      <sharedItems/>
    </cacheField>
    <cacheField name="CRÉDITOS" numFmtId="0">
      <sharedItems containsSemiMixedTypes="0" containsString="0" containsNumber="1" containsInteger="1" minValue="2" maxValue="4"/>
    </cacheField>
    <cacheField name="CONCLUÍDO?" numFmtId="0">
      <sharedItems containsBlank="1"/>
    </cacheField>
    <cacheField name="SEMESTRE" numFmtId="0">
      <sharedItems count="5">
        <s v="Semestre 1"/>
        <s v="Semestre 3"/>
        <s v="Semestre 2"/>
        <s v="Semestre 4"/>
        <s v="Semestre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a"/>
    <s v="GER 109"/>
    <s v="Estudos gerais"/>
    <n v="4"/>
    <s v="Sim"/>
    <x v="0"/>
  </r>
  <r>
    <s v="Música Aplicada"/>
    <s v="MUS 215"/>
    <s v="Área de concentração acadêmica primária"/>
    <n v="3"/>
    <m/>
    <x v="1"/>
  </r>
  <r>
    <s v="História da Arte"/>
    <s v="ARTE 101"/>
    <s v="Estudos gerais"/>
    <n v="2"/>
    <s v="Sim"/>
    <x v="0"/>
  </r>
  <r>
    <s v="História da Arte "/>
    <s v="ARTE 201"/>
    <s v="Estudos gerais"/>
    <n v="2"/>
    <s v="Sim"/>
    <x v="2"/>
  </r>
  <r>
    <s v="Ouvido Musical I"/>
    <s v="MUS 113"/>
    <s v="Área de concentração acadêmica primária"/>
    <n v="2"/>
    <s v="Sim"/>
    <x v="0"/>
  </r>
  <r>
    <s v="Ouvido Musical II"/>
    <s v="MUS 213"/>
    <s v="Área de concentração acadêmica primária"/>
    <n v="2"/>
    <s v="Sim"/>
    <x v="2"/>
  </r>
  <r>
    <s v="Ouvido Musical III"/>
    <s v="MUS 313"/>
    <s v="Área de concentração acadêmica primária"/>
    <n v="2"/>
    <m/>
    <x v="1"/>
  </r>
  <r>
    <s v="Ouvido Musical IV"/>
    <s v="MUS 413"/>
    <s v="Área de concentração acadêmica primária"/>
    <n v="2"/>
    <m/>
    <x v="3"/>
  </r>
  <r>
    <s v="Regência I"/>
    <s v="MUS 114"/>
    <s v="Área de concentração acadêmica primária"/>
    <n v="2"/>
    <s v="Sim"/>
    <x v="0"/>
  </r>
  <r>
    <s v="Redação em Inglês"/>
    <s v="ING 101"/>
    <s v="Estudos gerais"/>
    <n v="3"/>
    <s v="Sim"/>
    <x v="0"/>
  </r>
  <r>
    <s v="Redação em Inglês"/>
    <s v="ING 201"/>
    <s v="Estudos gerais"/>
    <n v="3"/>
    <s v="Sim"/>
    <x v="2"/>
  </r>
  <r>
    <s v="Forma e Análise"/>
    <s v="MUS 214"/>
    <s v="Área de concentração acadêmica primária"/>
    <n v="2"/>
    <s v="Sim"/>
    <x v="2"/>
  </r>
  <r>
    <s v="Introdução à Antropologia"/>
    <s v="GER 208"/>
    <s v="Estudos gerais"/>
    <n v="3"/>
    <s v="Sim"/>
    <x v="2"/>
  </r>
  <r>
    <s v="Princípios da Matemática"/>
    <s v="MAT 101"/>
    <s v="Estudos gerais"/>
    <n v="3"/>
    <s v="Sim"/>
    <x v="0"/>
  </r>
  <r>
    <s v="História da Música na Civilização Ocidental I"/>
    <s v="MUS 101"/>
    <s v="Área de concentração acadêmica primária"/>
    <n v="2"/>
    <s v="Sim"/>
    <x v="0"/>
  </r>
  <r>
    <s v="História da Música na Civilização Ocidental II"/>
    <s v="MUS 201"/>
    <s v="Área de concentração acadêmica primária"/>
    <n v="2"/>
    <s v="Sim"/>
    <x v="0"/>
  </r>
  <r>
    <s v="Teoria Musical I"/>
    <s v="MUS 110"/>
    <s v="Área de concentração acadêmica primária"/>
    <n v="2"/>
    <s v="Sim"/>
    <x v="2"/>
  </r>
  <r>
    <s v="Teoria Musical II"/>
    <s v="MUS 210"/>
    <s v="Área de concentração acadêmica primária"/>
    <n v="2"/>
    <s v="Sim"/>
    <x v="1"/>
  </r>
  <r>
    <s v="Teoria Musical III"/>
    <s v="MUS 310"/>
    <s v="Área de concentração acadêmica primária"/>
    <n v="2"/>
    <m/>
    <x v="3"/>
  </r>
  <r>
    <s v="Teoria Musical IV"/>
    <s v="MUS 410"/>
    <s v="Área de concentração acadêmica primária"/>
    <n v="2"/>
    <m/>
    <x v="4"/>
  </r>
  <r>
    <s v="Aula de Piano"/>
    <s v="MUS 109"/>
    <s v="Área de concentração acadêmica primária"/>
    <n v="2"/>
    <s v="Sim"/>
    <x v="0"/>
  </r>
  <r>
    <s v="Princípios das Ciências Sociais"/>
    <s v="SOC 101"/>
    <s v="Estudos gerais"/>
    <n v="3"/>
    <s v="Sim"/>
    <x v="0"/>
  </r>
  <r>
    <s v="Princípios dos Estudos Sociais"/>
    <s v="SOC 201"/>
    <s v="Estudos gerais"/>
    <n v="3"/>
    <s v="Sim"/>
    <x v="0"/>
  </r>
  <r>
    <s v="Mundo do Jazz"/>
    <s v="MUS 105"/>
    <s v="Curso opcional"/>
    <n v="4"/>
    <s v="Sim"/>
    <x v="2"/>
  </r>
  <r>
    <s v="Mundo da Música I"/>
    <s v="MUS 112"/>
    <s v="Área de concentração acadêmica primária"/>
    <n v="2"/>
    <s v="Sim"/>
    <x v="0"/>
  </r>
  <r>
    <s v="Mundo da Música II"/>
    <s v="MUS 212"/>
    <s v="Área de concentração acadêmica primária"/>
    <n v="2"/>
    <s v="Sim"/>
    <x v="2"/>
  </r>
  <r>
    <s v="Mundo da Música III"/>
    <s v="MUS 213"/>
    <s v="Área de concentração acadêmica primária"/>
    <n v="2"/>
    <s v="Nã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SEMESTRE">
  <location ref="A4:C10" firstHeaderRow="0" firstDataRow="1" firstDataCol="1"/>
  <pivotFields count="6">
    <pivotField dataField="1" showAll="0"/>
    <pivotField showAll="0"/>
    <pivotField showAll="0"/>
    <pivotField dataField="1"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RÉDITOS " fld="3" baseField="5" baseItem="0"/>
    <dataField name="AULAS " fld="0" subtotal="count" baseField="5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Resumo do Semestr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sta tabela dinâmica calcula o total de créditos e aulas por semestr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8" dataDxfId="26" totalsRowDxfId="25" headerRowBorderDxfId="27">
  <tableColumns count="4">
    <tableColumn id="1" xr3:uid="{00000000-0010-0000-0000-000001000000}" name="REQUISITOS DE CRÉDITO" totalsRowLabel="TOTAIS" dataDxfId="24" totalsRowDxfId="23"/>
    <tableColumn id="2" xr3:uid="{00000000-0010-0000-0000-000002000000}" name="TOTAL" totalsRowFunction="sum" dataDxfId="22" totalsRowDxfId="21"/>
    <tableColumn id="3" xr3:uid="{00000000-0010-0000-0000-000003000000}" name="ACUMULADO" totalsRowFunction="sum" dataDxfId="20" totalsRowDxfId="19">
      <calculatedColumnFormula>IFERROR(SUMIFS(Cursos[CRÉDITOS],Cursos[REQUISITO DE GRADUAÇÃO],DegreeRequirements[[#This Row],[REQUISITOS DE CRÉDITO]],Cursos[CONCLUÍDO?],"=Sim"),"")</calculatedColumnFormula>
    </tableColumn>
    <tableColumn id="4" xr3:uid="{00000000-0010-0000-0000-000004000000}" name="NECESSÁRIO" totalsRowFunction="sum" dataDxfId="18" totalsRowDxfId="17">
      <calculatedColumnFormula>IFERROR(DegreeRequirements[[#This Row],[TOTAL]]-DegreeRequirements[[#This Row],[ACUMULADO]],"")</calculatedColumnFormula>
    </tableColumn>
  </tableColumns>
  <tableStyleInfo name="Resumo dos Requisitos de Crédito" showFirstColumn="0" showLastColumn="0" showRowStripes="0" showColumnStripes="1"/>
  <extLst>
    <ext xmlns:x14="http://schemas.microsoft.com/office/spreadsheetml/2009/9/main" uri="{504A1905-F514-4f6f-8877-14C23A59335A}">
      <x14:table altTextSummary="Lista de requisitos de crédito, como Formação Acadêmica, juntamente com o total de créditos, créditos obtidos e créditos necessário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ursos" displayName="Cursos" ref="A2:F29" headerRowDxfId="16" data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TÍTULO DO CURSO" totalsRowLabel="Total" dataDxfId="14" totalsRowDxfId="13"/>
    <tableColumn id="2" xr3:uid="{00000000-0010-0000-0100-000002000000}" name="N° CURSO" dataDxfId="12" totalsRowDxfId="11"/>
    <tableColumn id="3" xr3:uid="{00000000-0010-0000-0100-000003000000}" name="REQUISITO DE GRADUAÇÃO" dataDxfId="10" totalsRowDxfId="9"/>
    <tableColumn id="4" xr3:uid="{00000000-0010-0000-0100-000004000000}" name="CRÉDITOS" dataDxfId="8" totalsRowDxfId="7"/>
    <tableColumn id="6" xr3:uid="{00000000-0010-0000-0100-000006000000}" name="CONCLUÍDO?" dataDxfId="6" totalsRowDxfId="5"/>
    <tableColumn id="5" xr3:uid="{00000000-0010-0000-0100-000005000000}" name="SEMESTRE" totalsRowFunction="count" dataDxfId="4" totalsRowDxfId="3"/>
  </tableColumns>
  <tableStyleInfo name="Lista de cursos" showFirstColumn="0" showLastColumn="0" showRowStripes="1" showColumnStripes="0"/>
  <extLst>
    <ext xmlns:x14="http://schemas.microsoft.com/office/spreadsheetml/2009/9/main" uri="{504A1905-F514-4f6f-8877-14C23A59335A}">
      <x14:table altTextSummary="Insira o Título do Curso, o número do Curso, os Créditos e o número do Semestre nesta tabela. Selecione Sim ou Não para completo e Requisito para Formação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9.375" customWidth="1"/>
    <col min="4" max="4" width="23.875" customWidth="1"/>
    <col min="5" max="6" width="22.125" customWidth="1"/>
    <col min="7" max="7" width="2.5" customWidth="1"/>
  </cols>
  <sheetData>
    <row r="1" spans="1:6" ht="6.75" customHeight="1" x14ac:dyDescent="0.3">
      <c r="A1" s="34" t="s">
        <v>0</v>
      </c>
      <c r="B1" s="34"/>
      <c r="C1" s="22"/>
      <c r="D1" s="22"/>
      <c r="E1" s="22"/>
      <c r="F1" s="22"/>
    </row>
    <row r="2" spans="1:6" ht="51" customHeight="1" x14ac:dyDescent="0.3">
      <c r="A2" s="34"/>
      <c r="B2" s="34"/>
      <c r="C2" s="28" t="s">
        <v>84</v>
      </c>
      <c r="D2" s="29"/>
      <c r="E2" s="29"/>
      <c r="F2" s="29"/>
    </row>
    <row r="3" spans="1:6" ht="6.75" customHeight="1" x14ac:dyDescent="0.3">
      <c r="A3" s="34"/>
      <c r="B3" s="34"/>
      <c r="C3" s="21"/>
      <c r="D3" s="21"/>
      <c r="E3" s="21"/>
      <c r="F3" s="21"/>
    </row>
    <row r="4" spans="1:6" ht="36" customHeight="1" thickBot="1" x14ac:dyDescent="0.35">
      <c r="A4" s="30" t="s">
        <v>1</v>
      </c>
      <c r="B4" s="31"/>
      <c r="C4" s="12" t="s">
        <v>4</v>
      </c>
      <c r="D4" s="11" t="s">
        <v>11</v>
      </c>
      <c r="E4" s="11" t="s">
        <v>13</v>
      </c>
      <c r="F4" s="11" t="s">
        <v>14</v>
      </c>
    </row>
    <row r="5" spans="1:6" ht="30" customHeight="1" thickTop="1" x14ac:dyDescent="0.3">
      <c r="A5" s="32" t="s">
        <v>2</v>
      </c>
      <c r="B5" s="32"/>
      <c r="C5" s="13" t="s">
        <v>5</v>
      </c>
      <c r="D5" s="14">
        <v>54</v>
      </c>
      <c r="E5" s="14">
        <f>IFERROR(SUMIFS(Cursos[CRÉDITOS],Cursos[REQUISITO DE GRADUAÇÃO],DegreeRequirements[[#This Row],[REQUISITOS DE CRÉDITO]],Cursos[CONCLUÍDO?],"=Sim"),"")</f>
        <v>22</v>
      </c>
      <c r="F5" s="15">
        <f>IFERROR(DegreeRequirements[[#This Row],[TOTAL]]-DegreeRequirements[[#This Row],[ACUMULADO]],"")</f>
        <v>32</v>
      </c>
    </row>
    <row r="6" spans="1:6" ht="30" customHeight="1" x14ac:dyDescent="0.3">
      <c r="A6" s="33"/>
      <c r="B6" s="33"/>
      <c r="C6" s="13" t="s">
        <v>6</v>
      </c>
      <c r="D6" s="14" t="s">
        <v>12</v>
      </c>
      <c r="E6" s="14">
        <f>IFERROR(SUMIFS(Cursos[CRÉDITOS],Cursos[REQUISITO DE GRADUAÇÃO],DegreeRequirements[[#This Row],[REQUISITOS DE CRÉDITO]],Cursos[CONCLUÍDO?],"=Sim"),"")</f>
        <v>0</v>
      </c>
      <c r="F6" s="15" t="str">
        <f>IFERROR(DegreeRequirements[[#This Row],[TOTAL]]-DegreeRequirements[[#This Row],[ACUMULADO]],"")</f>
        <v/>
      </c>
    </row>
    <row r="7" spans="1:6" ht="30" customHeight="1" x14ac:dyDescent="0.3">
      <c r="A7" s="33"/>
      <c r="B7" s="33"/>
      <c r="C7" s="13" t="s">
        <v>7</v>
      </c>
      <c r="D7" s="14">
        <v>4</v>
      </c>
      <c r="E7" s="14">
        <f>IFERROR(SUMIFS(Cursos[CRÉDITOS],Cursos[REQUISITO DE GRADUAÇÃO],DegreeRequirements[[#This Row],[REQUISITOS DE CRÉDITO]],Cursos[CONCLUÍDO?],"=Sim"),"")</f>
        <v>4</v>
      </c>
      <c r="F7" s="15">
        <f>IFERROR(DegreeRequirements[[#This Row],[TOTAL]]-DegreeRequirements[[#This Row],[ACUMULADO]],"")</f>
        <v>0</v>
      </c>
    </row>
    <row r="8" spans="1:6" ht="30" customHeight="1" x14ac:dyDescent="0.3">
      <c r="A8" s="33"/>
      <c r="B8" s="33"/>
      <c r="C8" s="13" t="s">
        <v>8</v>
      </c>
      <c r="D8" s="14">
        <v>66</v>
      </c>
      <c r="E8" s="15">
        <f>IFERROR(SUMIFS(Cursos[CRÉDITOS],Cursos[REQUISITO DE GRADUAÇÃO],DegreeRequirements[[#This Row],[REQUISITOS DE CRÉDITO]],Cursos[CONCLUÍDO?],"=Sim"),"")</f>
        <v>26</v>
      </c>
      <c r="F8" s="15">
        <f>IFERROR(DegreeRequirements[[#This Row],[TOTAL]]-DegreeRequirements[[#This Row],[ACUMULADO]],"")</f>
        <v>40</v>
      </c>
    </row>
    <row r="9" spans="1:6" ht="30" customHeight="1" x14ac:dyDescent="0.3">
      <c r="A9" s="33"/>
      <c r="B9" s="33"/>
      <c r="C9" s="16" t="s">
        <v>9</v>
      </c>
      <c r="D9" s="14">
        <f>SUBTOTAL(109,DegreeRequirements[TOTAL])</f>
        <v>124</v>
      </c>
      <c r="E9" s="14">
        <f>SUBTOTAL(109,DegreeRequirements[ACUMULADO])</f>
        <v>52</v>
      </c>
      <c r="F9" s="14">
        <f>SUBTOTAL(109,DegreeRequirements[NECESSÁRIO])</f>
        <v>72</v>
      </c>
    </row>
    <row r="10" spans="1:6" ht="30" customHeight="1" x14ac:dyDescent="0.3">
      <c r="A10" s="33"/>
      <c r="B10" s="33"/>
      <c r="C10" s="7"/>
      <c r="D10" s="7"/>
      <c r="E10" s="7"/>
      <c r="F10" s="7"/>
    </row>
    <row r="11" spans="1:6" ht="30" customHeight="1" x14ac:dyDescent="0.3">
      <c r="A11" s="27" t="s">
        <v>3</v>
      </c>
      <c r="B11" s="27"/>
      <c r="C11" s="8" t="s">
        <v>10</v>
      </c>
      <c r="D11" s="25">
        <f>CreditsEarned</f>
        <v>52</v>
      </c>
      <c r="E11" s="26"/>
      <c r="F11" s="10" t="str">
        <f>TEXT(DegreeRequirements[[#Totals],[ACUMULADO]]/DegreeRequirements[[#Totals],[TOTAL]],"##%")&amp;" CONCLUÍDO?"</f>
        <v>42% CONCLUÍDO?</v>
      </c>
    </row>
    <row r="12" spans="1:6" ht="39" customHeight="1" x14ac:dyDescent="0.3">
      <c r="A12" s="27"/>
      <c r="B12" s="27"/>
      <c r="C12" s="7"/>
      <c r="D12" s="24" t="str">
        <f>IF(CreditsEarned&gt;=(CreditsNeeded)," Parabéns!",IF(CreditsEarned&gt;=(CreditsNeeded*0.75)," Não vai demorar muito!",IF(CreditsEarned&gt;=(CreditsNeeded*0.5)," Você alcançou mais da 1/2 de sua meta!",IF(CreditsEarned&gt;=(CreditsNeeded*0.25)," Mantenha o bom trabalho!",""))))</f>
        <v xml:space="preserve"> Mantenha o bom trabalho!</v>
      </c>
      <c r="E12" s="24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Digite o Nome do Curso nesta célula e os detalhes na tabela abaixo" sqref="C2" xr:uid="{00000000-0002-0000-0000-000000000000}"/>
    <dataValidation allowBlank="1" showInputMessage="1" showErrorMessage="1" prompt="Insira os Requisitos de Crédito nesta coluna sob este título" sqref="C4" xr:uid="{00000000-0002-0000-0000-000001000000}"/>
    <dataValidation allowBlank="1" showInputMessage="1" showErrorMessage="1" prompt="Insira o Total de Créditos nesta coluna sob este título" sqref="D4" xr:uid="{00000000-0002-0000-0000-000002000000}"/>
    <dataValidation allowBlank="1" showInputMessage="1" showErrorMessage="1" prompt="Os créditos ganhos são calculados automaticamente nesta coluna sob este título. A barra de dados é atualizada automaticamente" sqref="E4" xr:uid="{00000000-0002-0000-0000-000003000000}"/>
    <dataValidation allowBlank="1" showInputMessage="1" showErrorMessage="1" prompt="Os créditos necessários são automaticamente calculados nesta coluna sob este título. A marca de seleção aparece quando o valor é zero. A barra de progresso geral está nas células abaixo da tabela" sqref="F4" xr:uid="{00000000-0002-0000-0000-000004000000}"/>
    <dataValidation allowBlank="1" showInputMessage="1" showErrorMessage="1" prompt="A barra de progresso geral está nesta célula. O percentual de conclusão do curso é atualizado automaticamente na célula à direita e a mensagem na célula abaixo" sqref="D11:E11" xr:uid="{00000000-0002-0000-0000-000005000000}"/>
    <dataValidation allowBlank="1" showInputMessage="1" showErrorMessage="1" prompt="A barra de progresso geral está na célula à direita" sqref="C11" xr:uid="{00000000-0002-0000-0000-000006000000}"/>
    <dataValidation allowBlank="1" showInputMessage="1" showErrorMessage="1" prompt="A porcentagem de conclusão do curso é atualizada automaticamente nesta célula" sqref="F11" xr:uid="{00000000-0002-0000-0000-000007000000}"/>
    <dataValidation allowBlank="1" showInputMessage="1" showErrorMessage="1" prompt="A mensagem é atualizada automaticamente nesta célula" sqref="D12:E12" xr:uid="{00000000-0002-0000-0000-000008000000}"/>
    <dataValidation allowBlank="1" showInputMessage="1" showErrorMessage="1" prompt="Crie o Planejador de Crédito da Faculdade nesta pasta de trabalho. O título desta planilha está nesta célula &amp; gráfico na célula A5. Digite o Nome do Curso na célula C2 e os detalhes na tabela Requisitos para Formação." sqref="A1:B3" xr:uid="{00000000-0002-0000-0000-000009000000}"/>
    <dataValidation allowBlank="1" showInputMessage="1" showErrorMessage="1" prompt="O gráfico de Resumo do Semestre está na célula abaixo e Dica na célula A11" sqref="A4:B4" xr:uid="{00000000-0002-0000-0000-00000A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>
      <selection sqref="A1:B3"/>
    </sheetView>
  </sheetViews>
  <sheetFormatPr defaultRowHeight="30" customHeight="1" x14ac:dyDescent="0.3"/>
  <cols>
    <col min="1" max="1" width="45.25" customWidth="1"/>
    <col min="2" max="2" width="31" customWidth="1"/>
    <col min="3" max="3" width="42.37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15</v>
      </c>
      <c r="B1" s="3"/>
      <c r="C1" s="3"/>
      <c r="D1" s="3"/>
      <c r="E1" s="1"/>
      <c r="F1" s="1"/>
    </row>
    <row r="2" spans="1:6" ht="30" customHeight="1" x14ac:dyDescent="0.3">
      <c r="A2" s="4" t="s">
        <v>16</v>
      </c>
      <c r="B2" s="5" t="s">
        <v>43</v>
      </c>
      <c r="C2" s="5" t="s">
        <v>70</v>
      </c>
      <c r="D2" s="2" t="s">
        <v>71</v>
      </c>
      <c r="E2" s="2" t="s">
        <v>72</v>
      </c>
      <c r="F2" s="5" t="s">
        <v>75</v>
      </c>
    </row>
    <row r="3" spans="1:6" ht="30" customHeight="1" x14ac:dyDescent="0.3">
      <c r="A3" s="23" t="s">
        <v>17</v>
      </c>
      <c r="B3" s="23" t="s">
        <v>44</v>
      </c>
      <c r="C3" s="23" t="s">
        <v>8</v>
      </c>
      <c r="D3" s="2">
        <v>4</v>
      </c>
      <c r="E3" s="2" t="s">
        <v>73</v>
      </c>
      <c r="F3" s="23" t="s">
        <v>76</v>
      </c>
    </row>
    <row r="4" spans="1:6" ht="30" customHeight="1" x14ac:dyDescent="0.3">
      <c r="A4" s="23" t="s">
        <v>18</v>
      </c>
      <c r="B4" s="23" t="s">
        <v>45</v>
      </c>
      <c r="C4" s="23" t="s">
        <v>5</v>
      </c>
      <c r="D4" s="2">
        <v>3</v>
      </c>
      <c r="E4" s="2"/>
      <c r="F4" s="23" t="s">
        <v>77</v>
      </c>
    </row>
    <row r="5" spans="1:6" ht="30" customHeight="1" x14ac:dyDescent="0.3">
      <c r="A5" s="23" t="s">
        <v>19</v>
      </c>
      <c r="B5" s="23" t="s">
        <v>46</v>
      </c>
      <c r="C5" s="23" t="s">
        <v>8</v>
      </c>
      <c r="D5" s="2">
        <v>2</v>
      </c>
      <c r="E5" s="2" t="s">
        <v>73</v>
      </c>
      <c r="F5" s="23" t="s">
        <v>76</v>
      </c>
    </row>
    <row r="6" spans="1:6" ht="30" customHeight="1" x14ac:dyDescent="0.3">
      <c r="A6" s="23" t="s">
        <v>20</v>
      </c>
      <c r="B6" s="23" t="s">
        <v>47</v>
      </c>
      <c r="C6" s="23" t="s">
        <v>8</v>
      </c>
      <c r="D6" s="2">
        <v>2</v>
      </c>
      <c r="E6" s="2" t="s">
        <v>73</v>
      </c>
      <c r="F6" s="23" t="s">
        <v>78</v>
      </c>
    </row>
    <row r="7" spans="1:6" ht="30" customHeight="1" x14ac:dyDescent="0.3">
      <c r="A7" s="23" t="s">
        <v>21</v>
      </c>
      <c r="B7" s="23" t="s">
        <v>48</v>
      </c>
      <c r="C7" s="23" t="s">
        <v>5</v>
      </c>
      <c r="D7" s="2">
        <v>2</v>
      </c>
      <c r="E7" s="2" t="s">
        <v>73</v>
      </c>
      <c r="F7" s="23" t="s">
        <v>76</v>
      </c>
    </row>
    <row r="8" spans="1:6" ht="30" customHeight="1" x14ac:dyDescent="0.3">
      <c r="A8" s="23" t="s">
        <v>22</v>
      </c>
      <c r="B8" s="23" t="s">
        <v>49</v>
      </c>
      <c r="C8" s="23" t="s">
        <v>5</v>
      </c>
      <c r="D8" s="2">
        <v>2</v>
      </c>
      <c r="E8" s="2" t="s">
        <v>73</v>
      </c>
      <c r="F8" s="23" t="s">
        <v>78</v>
      </c>
    </row>
    <row r="9" spans="1:6" ht="30" customHeight="1" x14ac:dyDescent="0.3">
      <c r="A9" s="23" t="s">
        <v>23</v>
      </c>
      <c r="B9" s="23" t="s">
        <v>50</v>
      </c>
      <c r="C9" s="23" t="s">
        <v>5</v>
      </c>
      <c r="D9" s="2">
        <v>2</v>
      </c>
      <c r="E9" s="2"/>
      <c r="F9" s="23" t="s">
        <v>77</v>
      </c>
    </row>
    <row r="10" spans="1:6" ht="30" customHeight="1" x14ac:dyDescent="0.3">
      <c r="A10" s="23" t="s">
        <v>24</v>
      </c>
      <c r="B10" s="23" t="s">
        <v>51</v>
      </c>
      <c r="C10" s="23" t="s">
        <v>5</v>
      </c>
      <c r="D10" s="2">
        <v>2</v>
      </c>
      <c r="E10" s="2"/>
      <c r="F10" s="23" t="s">
        <v>79</v>
      </c>
    </row>
    <row r="11" spans="1:6" ht="30" customHeight="1" x14ac:dyDescent="0.3">
      <c r="A11" s="23" t="s">
        <v>25</v>
      </c>
      <c r="B11" s="23" t="s">
        <v>52</v>
      </c>
      <c r="C11" s="23" t="s">
        <v>5</v>
      </c>
      <c r="D11" s="2">
        <v>2</v>
      </c>
      <c r="E11" s="2" t="s">
        <v>73</v>
      </c>
      <c r="F11" s="23" t="s">
        <v>76</v>
      </c>
    </row>
    <row r="12" spans="1:6" ht="30" customHeight="1" x14ac:dyDescent="0.3">
      <c r="A12" s="23" t="s">
        <v>26</v>
      </c>
      <c r="B12" s="23" t="s">
        <v>53</v>
      </c>
      <c r="C12" s="23" t="s">
        <v>8</v>
      </c>
      <c r="D12" s="2">
        <v>3</v>
      </c>
      <c r="E12" s="2" t="s">
        <v>73</v>
      </c>
      <c r="F12" s="23" t="s">
        <v>76</v>
      </c>
    </row>
    <row r="13" spans="1:6" ht="30" customHeight="1" x14ac:dyDescent="0.3">
      <c r="A13" s="23" t="s">
        <v>26</v>
      </c>
      <c r="B13" s="23" t="s">
        <v>54</v>
      </c>
      <c r="C13" s="23" t="s">
        <v>8</v>
      </c>
      <c r="D13" s="2">
        <v>3</v>
      </c>
      <c r="E13" s="2" t="s">
        <v>73</v>
      </c>
      <c r="F13" s="23" t="s">
        <v>78</v>
      </c>
    </row>
    <row r="14" spans="1:6" ht="30" customHeight="1" x14ac:dyDescent="0.3">
      <c r="A14" s="23" t="s">
        <v>27</v>
      </c>
      <c r="B14" s="23" t="s">
        <v>55</v>
      </c>
      <c r="C14" s="23" t="s">
        <v>5</v>
      </c>
      <c r="D14" s="2">
        <v>2</v>
      </c>
      <c r="E14" s="2" t="s">
        <v>73</v>
      </c>
      <c r="F14" s="23" t="s">
        <v>78</v>
      </c>
    </row>
    <row r="15" spans="1:6" ht="30" customHeight="1" x14ac:dyDescent="0.3">
      <c r="A15" s="23" t="s">
        <v>28</v>
      </c>
      <c r="B15" s="23" t="s">
        <v>56</v>
      </c>
      <c r="C15" s="23" t="s">
        <v>8</v>
      </c>
      <c r="D15" s="2">
        <v>3</v>
      </c>
      <c r="E15" s="2" t="s">
        <v>73</v>
      </c>
      <c r="F15" s="23" t="s">
        <v>78</v>
      </c>
    </row>
    <row r="16" spans="1:6" ht="30" customHeight="1" x14ac:dyDescent="0.3">
      <c r="A16" s="23" t="s">
        <v>29</v>
      </c>
      <c r="B16" s="23" t="s">
        <v>57</v>
      </c>
      <c r="C16" s="23" t="s">
        <v>8</v>
      </c>
      <c r="D16" s="2">
        <v>3</v>
      </c>
      <c r="E16" s="2" t="s">
        <v>73</v>
      </c>
      <c r="F16" s="23" t="s">
        <v>76</v>
      </c>
    </row>
    <row r="17" spans="1:6" ht="30" customHeight="1" x14ac:dyDescent="0.3">
      <c r="A17" s="23" t="s">
        <v>30</v>
      </c>
      <c r="B17" s="23" t="s">
        <v>58</v>
      </c>
      <c r="C17" s="23" t="s">
        <v>5</v>
      </c>
      <c r="D17" s="2">
        <v>2</v>
      </c>
      <c r="E17" s="2" t="s">
        <v>73</v>
      </c>
      <c r="F17" s="23" t="s">
        <v>76</v>
      </c>
    </row>
    <row r="18" spans="1:6" ht="30" customHeight="1" x14ac:dyDescent="0.3">
      <c r="A18" s="23" t="s">
        <v>31</v>
      </c>
      <c r="B18" s="23" t="s">
        <v>59</v>
      </c>
      <c r="C18" s="23" t="s">
        <v>5</v>
      </c>
      <c r="D18" s="2">
        <v>2</v>
      </c>
      <c r="E18" s="2" t="s">
        <v>73</v>
      </c>
      <c r="F18" s="23" t="s">
        <v>76</v>
      </c>
    </row>
    <row r="19" spans="1:6" ht="30" customHeight="1" x14ac:dyDescent="0.3">
      <c r="A19" s="23" t="s">
        <v>32</v>
      </c>
      <c r="B19" s="23" t="s">
        <v>60</v>
      </c>
      <c r="C19" s="23" t="s">
        <v>5</v>
      </c>
      <c r="D19" s="2">
        <v>2</v>
      </c>
      <c r="E19" s="2" t="s">
        <v>73</v>
      </c>
      <c r="F19" s="23" t="s">
        <v>78</v>
      </c>
    </row>
    <row r="20" spans="1:6" ht="30" customHeight="1" x14ac:dyDescent="0.3">
      <c r="A20" s="23" t="s">
        <v>33</v>
      </c>
      <c r="B20" s="23" t="s">
        <v>61</v>
      </c>
      <c r="C20" s="23" t="s">
        <v>5</v>
      </c>
      <c r="D20" s="2">
        <v>2</v>
      </c>
      <c r="E20" s="2" t="s">
        <v>73</v>
      </c>
      <c r="F20" s="23" t="s">
        <v>77</v>
      </c>
    </row>
    <row r="21" spans="1:6" ht="30" customHeight="1" x14ac:dyDescent="0.3">
      <c r="A21" s="23" t="s">
        <v>34</v>
      </c>
      <c r="B21" s="23" t="s">
        <v>62</v>
      </c>
      <c r="C21" s="23" t="s">
        <v>5</v>
      </c>
      <c r="D21" s="2">
        <v>2</v>
      </c>
      <c r="E21" s="2"/>
      <c r="F21" s="23" t="s">
        <v>79</v>
      </c>
    </row>
    <row r="22" spans="1:6" ht="30" customHeight="1" x14ac:dyDescent="0.3">
      <c r="A22" s="23" t="s">
        <v>35</v>
      </c>
      <c r="B22" s="23" t="s">
        <v>63</v>
      </c>
      <c r="C22" s="23" t="s">
        <v>5</v>
      </c>
      <c r="D22" s="2">
        <v>2</v>
      </c>
      <c r="E22" s="2"/>
      <c r="F22" s="23" t="s">
        <v>80</v>
      </c>
    </row>
    <row r="23" spans="1:6" ht="30" customHeight="1" x14ac:dyDescent="0.3">
      <c r="A23" s="23" t="s">
        <v>36</v>
      </c>
      <c r="B23" s="23" t="s">
        <v>64</v>
      </c>
      <c r="C23" s="23" t="s">
        <v>5</v>
      </c>
      <c r="D23" s="2">
        <v>2</v>
      </c>
      <c r="E23" s="2" t="s">
        <v>73</v>
      </c>
      <c r="F23" s="23" t="s">
        <v>76</v>
      </c>
    </row>
    <row r="24" spans="1:6" ht="30" customHeight="1" x14ac:dyDescent="0.3">
      <c r="A24" s="23" t="s">
        <v>37</v>
      </c>
      <c r="B24" s="23" t="s">
        <v>65</v>
      </c>
      <c r="C24" s="23" t="s">
        <v>8</v>
      </c>
      <c r="D24" s="2">
        <v>3</v>
      </c>
      <c r="E24" s="2" t="s">
        <v>73</v>
      </c>
      <c r="F24" s="23" t="s">
        <v>76</v>
      </c>
    </row>
    <row r="25" spans="1:6" ht="30" customHeight="1" x14ac:dyDescent="0.3">
      <c r="A25" s="23" t="s">
        <v>38</v>
      </c>
      <c r="B25" s="23" t="s">
        <v>66</v>
      </c>
      <c r="C25" s="23" t="s">
        <v>8</v>
      </c>
      <c r="D25" s="2">
        <v>3</v>
      </c>
      <c r="E25" s="2" t="s">
        <v>73</v>
      </c>
      <c r="F25" s="23" t="s">
        <v>76</v>
      </c>
    </row>
    <row r="26" spans="1:6" ht="30" customHeight="1" x14ac:dyDescent="0.3">
      <c r="A26" s="23" t="s">
        <v>39</v>
      </c>
      <c r="B26" s="23" t="s">
        <v>67</v>
      </c>
      <c r="C26" s="23" t="s">
        <v>7</v>
      </c>
      <c r="D26" s="2">
        <v>4</v>
      </c>
      <c r="E26" s="2" t="s">
        <v>73</v>
      </c>
      <c r="F26" s="23" t="s">
        <v>78</v>
      </c>
    </row>
    <row r="27" spans="1:6" ht="30" customHeight="1" x14ac:dyDescent="0.3">
      <c r="A27" s="23" t="s">
        <v>40</v>
      </c>
      <c r="B27" s="23" t="s">
        <v>68</v>
      </c>
      <c r="C27" s="23" t="s">
        <v>5</v>
      </c>
      <c r="D27" s="2">
        <v>2</v>
      </c>
      <c r="E27" s="2" t="s">
        <v>73</v>
      </c>
      <c r="F27" s="23" t="s">
        <v>76</v>
      </c>
    </row>
    <row r="28" spans="1:6" ht="30" customHeight="1" x14ac:dyDescent="0.3">
      <c r="A28" s="23" t="s">
        <v>41</v>
      </c>
      <c r="B28" s="23" t="s">
        <v>69</v>
      </c>
      <c r="C28" s="23" t="s">
        <v>5</v>
      </c>
      <c r="D28" s="2">
        <v>2</v>
      </c>
      <c r="E28" s="2" t="s">
        <v>73</v>
      </c>
      <c r="F28" s="23" t="s">
        <v>78</v>
      </c>
    </row>
    <row r="29" spans="1:6" ht="30" customHeight="1" x14ac:dyDescent="0.3">
      <c r="A29" s="23" t="s">
        <v>42</v>
      </c>
      <c r="B29" s="23" t="s">
        <v>49</v>
      </c>
      <c r="C29" s="23" t="s">
        <v>5</v>
      </c>
      <c r="D29" s="2">
        <v>2</v>
      </c>
      <c r="E29" s="2" t="s">
        <v>74</v>
      </c>
      <c r="F29" s="23" t="s">
        <v>77</v>
      </c>
    </row>
  </sheetData>
  <dataValidations count="9">
    <dataValidation type="list" errorStyle="warning" allowBlank="1" showInputMessage="1" showErrorMessage="1" error="Selecione Sim ou Não na lista. Selecione CANCELAR, pressione ALT + SETA PARA BAIXO para opções, depois SETA PARA BAIXO e ENTER para fazer a seleção" sqref="E3:E29" xr:uid="{00000000-0002-0000-0100-000000000000}">
      <formula1>"Sim,Não"</formula1>
    </dataValidation>
    <dataValidation type="list" errorStyle="warning" allowBlank="1" showInputMessage="1" showErrorMessage="1" error="Selecione Requisito para Formação na lista. Selecione CANCELAR, pressione ALT + SETA PARA BAIXO para opções, depois SETA PARA BAIXO e ENTER para fazer a seleção" sqref="C3:C29" xr:uid="{00000000-0002-0000-0100-000001000000}">
      <formula1>RequirementLookup</formula1>
    </dataValidation>
    <dataValidation allowBlank="1" showInputMessage="1" showErrorMessage="1" prompt="Crie uma lista de Cursos Universitários nesta planilha. O título está nesta célula. Digite os detalhes na tabela abaixo" sqref="A1" xr:uid="{00000000-0002-0000-0100-000002000000}"/>
    <dataValidation allowBlank="1" showInputMessage="1" showErrorMessage="1" prompt="Digite o Título do Curso nesta coluna sob este título. Use filtros de título para encontrar entradas específicas" sqref="A2" xr:uid="{00000000-0002-0000-0100-000003000000}"/>
    <dataValidation allowBlank="1" showInputMessage="1" showErrorMessage="1" prompt="Digite o Número do Curso nesta coluna sob este título" sqref="B2" xr:uid="{00000000-0002-0000-0100-000004000000}"/>
    <dataValidation allowBlank="1" showInputMessage="1" showErrorMessage="1" prompt="Selecione Requisito para Formação nesta coluna sob este título. Pressione ALT + SETA PARA BAIXO para opções, depois SETA PARA BAIXO e ENTER para fazer a seleção" sqref="C2" xr:uid="{00000000-0002-0000-0100-000005000000}"/>
    <dataValidation allowBlank="1" showInputMessage="1" showErrorMessage="1" prompt="Insira os Créditos nesta coluna sob este título" sqref="D2" xr:uid="{00000000-0002-0000-0100-000006000000}"/>
    <dataValidation allowBlank="1" showInputMessage="1" showErrorMessage="1" prompt="Selecione Sim ou Não para Concluído nesta coluna sob este título. Pressione ALT + SETA PARA BAIXO para opções, depois SETA PARA BAIXO e ENTER para fazer a seleção" sqref="E2" xr:uid="{00000000-0002-0000-0100-000007000000}"/>
    <dataValidation allowBlank="1" showInputMessage="1" showErrorMessage="1" prompt="Insira o número do Semestre nesta coluna sob este título" sqref="F2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44" customWidth="1"/>
  </cols>
  <sheetData>
    <row r="1" spans="1:3" ht="6.75" customHeight="1" x14ac:dyDescent="0.3">
      <c r="A1" s="35" t="s">
        <v>81</v>
      </c>
      <c r="B1" s="35"/>
      <c r="C1" s="1"/>
    </row>
    <row r="2" spans="1:3" ht="51" customHeight="1" x14ac:dyDescent="0.3">
      <c r="A2" s="35"/>
      <c r="B2" s="35"/>
      <c r="C2" s="17" t="s">
        <v>82</v>
      </c>
    </row>
    <row r="3" spans="1:3" ht="6.75" customHeight="1" x14ac:dyDescent="0.3">
      <c r="A3" s="35"/>
      <c r="B3" s="35"/>
      <c r="C3" s="1"/>
    </row>
    <row r="4" spans="1:3" ht="18" customHeight="1" x14ac:dyDescent="0.3">
      <c r="A4" s="7" t="s">
        <v>75</v>
      </c>
      <c r="B4" s="18" t="s">
        <v>85</v>
      </c>
      <c r="C4" s="18" t="s">
        <v>83</v>
      </c>
    </row>
    <row r="5" spans="1:3" ht="30" customHeight="1" x14ac:dyDescent="0.3">
      <c r="A5" s="19" t="s">
        <v>76</v>
      </c>
      <c r="B5" s="20">
        <v>30</v>
      </c>
      <c r="C5" s="20">
        <v>12</v>
      </c>
    </row>
    <row r="6" spans="1:3" ht="30" customHeight="1" x14ac:dyDescent="0.3">
      <c r="A6" s="19" t="s">
        <v>78</v>
      </c>
      <c r="B6" s="20">
        <v>20</v>
      </c>
      <c r="C6" s="20">
        <v>8</v>
      </c>
    </row>
    <row r="7" spans="1:3" ht="30" customHeight="1" x14ac:dyDescent="0.3">
      <c r="A7" s="19" t="s">
        <v>77</v>
      </c>
      <c r="B7" s="20">
        <v>9</v>
      </c>
      <c r="C7" s="20">
        <v>4</v>
      </c>
    </row>
    <row r="8" spans="1:3" ht="30" customHeight="1" x14ac:dyDescent="0.3">
      <c r="A8" s="19" t="s">
        <v>79</v>
      </c>
      <c r="B8" s="20">
        <v>4</v>
      </c>
      <c r="C8" s="20">
        <v>2</v>
      </c>
    </row>
    <row r="9" spans="1:3" ht="30" customHeight="1" x14ac:dyDescent="0.3">
      <c r="A9" s="19" t="s">
        <v>80</v>
      </c>
      <c r="B9" s="20">
        <v>2</v>
      </c>
      <c r="C9" s="20">
        <v>1</v>
      </c>
    </row>
    <row r="10" spans="1:3" ht="30" customHeight="1" x14ac:dyDescent="0.3">
      <c r="A10" s="19" t="s">
        <v>11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O título desta planilha está nesta célula. A tabela abaixo é atualizada automaticamente" sqref="A1:B3" xr:uid="{00000000-0002-0000-0200-000000000000}"/>
  </dataValidation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Plano de Crédito Universitário</vt:lpstr>
      <vt:lpstr>Curso</vt:lpstr>
      <vt:lpstr>Dados de Resumo do Semestre</vt:lpstr>
      <vt:lpstr>CreditsEarned</vt:lpstr>
      <vt:lpstr>CreditsNeeded</vt:lpstr>
      <vt:lpstr>CreditsRemaining</vt:lpstr>
      <vt:lpstr>RequirementLookup</vt:lpstr>
      <vt:lpstr>Curso!Titulos_de_impressao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2019-06-28T12:02:10Z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