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6"/>
  <workbookPr filterPrivacy="1" codeName="ThisWorkbook"/>
  <xr:revisionPtr revIDLastSave="0" documentId="13_ncr:1_{2748C32C-FE17-4E58-BA26-D3FFC6CC012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atura Comercial" sheetId="1" r:id="rId1"/>
    <sheet name="Clientes" sheetId="3" r:id="rId2"/>
  </sheets>
  <definedNames>
    <definedName name="AlíquotaImpostoSobreVendas">'Fatura Comercial'!$H$15</definedName>
    <definedName name="_xlnm.Print_Area" localSheetId="1">Clientes!$A:$L</definedName>
    <definedName name="_xlnm.Print_Area" localSheetId="0">'Fatura Comercial'!$A:$I</definedName>
    <definedName name="Depósito">'Fatura Comercial'!$H$18</definedName>
    <definedName name="ImpostoSobreVendas">'Fatura Comercial'!$H$16</definedName>
    <definedName name="NomeCobrança">'Fatura Comercial'!$C$4</definedName>
    <definedName name="NomeDaEmpresa">'Fatura Comercial'!$B$1</definedName>
    <definedName name="PesquisaCliente">ListaDeClientes[NOME DA EMPRESA]</definedName>
    <definedName name="RegiãoDeTítuloDaLinha2..E5">'Fatura Comercial'!$D$4</definedName>
    <definedName name="RegiãoDeTítuloDaLinha3..H5">'Fatura Comercial'!$G$4</definedName>
    <definedName name="RegiãoDeTítuloDaLinha4..H20">'Fatura Comercial'!$G$14</definedName>
    <definedName name="RegiãoTítuloLinha1..C6">'Fatura Comercial'!$B$4</definedName>
    <definedName name="Remessa">'Fatura Comercial'!$H$17</definedName>
    <definedName name="SubtotalDaFatura">'Fatura Comercial'!$H$14</definedName>
    <definedName name="Título2">ListaDeClientes[[#Headers],[NOME DA EMPRESA]]</definedName>
    <definedName name="TítuloColuna1">ItemsDaFatura[[#Headers],[DATA]]</definedName>
    <definedName name="_xlnm.Print_Titles" localSheetId="1">Clientes!$2:$2</definedName>
    <definedName name="_xlnm.Print_Titles" localSheetId="0">'Fatura Comercial'!$8:$8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E6" i="1"/>
  <c r="E5" i="1"/>
  <c r="E4" i="1"/>
  <c r="B9" i="1" l="1"/>
  <c r="H5" i="1"/>
  <c r="C7" i="1" l="1"/>
  <c r="C6" i="1" l="1"/>
  <c r="H6" i="1" l="1"/>
  <c r="C5" i="1"/>
  <c r="H9" i="1" l="1"/>
  <c r="H10" i="1"/>
  <c r="H11" i="1"/>
  <c r="H12" i="1"/>
  <c r="H13" i="1"/>
  <c r="H14" i="1" l="1"/>
  <c r="H16" i="1" l="1"/>
  <c r="H19" i="1" s="1"/>
</calcChain>
</file>

<file path=xl/sharedStrings.xml><?xml version="1.0" encoding="utf-8"?>
<sst xmlns="http://schemas.openxmlformats.org/spreadsheetml/2006/main" count="62" uniqueCount="60">
  <si>
    <t>TAILSPIN TOYS</t>
  </si>
  <si>
    <t>Cobrança para:</t>
  </si>
  <si>
    <t>Endereço:</t>
  </si>
  <si>
    <t>DATA</t>
  </si>
  <si>
    <t>Total com vencimento em 10 dias. Contas vencidas estão sujeitas a uma taxa de juros de 2% ao mês.</t>
  </si>
  <si>
    <t>Lilli Allik</t>
  </si>
  <si>
    <t>Nº DO ITEM</t>
  </si>
  <si>
    <t>Telefone:</t>
  </si>
  <si>
    <t>Fax:</t>
  </si>
  <si>
    <t>Email:</t>
  </si>
  <si>
    <t>DESCRIÇÃO</t>
  </si>
  <si>
    <t>Blocos de Madeira</t>
  </si>
  <si>
    <t>Rua das Oliveiras, 235</t>
  </si>
  <si>
    <t>Paraíso, SP/CEP: 01234-010</t>
  </si>
  <si>
    <t>QUANT</t>
  </si>
  <si>
    <r>
      <rPr>
        <b/>
        <sz val="11"/>
        <color theme="2" tint="-0.749992370372631"/>
        <rFont val="Source Sans Pro"/>
        <family val="2"/>
      </rPr>
      <t xml:space="preserve">Tel.: </t>
    </r>
    <r>
      <rPr>
        <sz val="11"/>
        <color theme="2" tint="-0.749992370372631"/>
        <rFont val="Source Sans Pro"/>
        <family val="2"/>
      </rPr>
      <t>(55) 11 3693-9636</t>
    </r>
  </si>
  <si>
    <r>
      <rPr>
        <b/>
        <sz val="11"/>
        <color theme="2" tint="-0.749992370372631"/>
        <rFont val="Source Sans Pro"/>
        <family val="2"/>
      </rPr>
      <t>Fax:</t>
    </r>
    <r>
      <rPr>
        <sz val="11"/>
        <color theme="2" tint="-0.749992370372631"/>
        <rFont val="Source Sans Pro"/>
        <family val="2"/>
      </rPr>
      <t xml:space="preserve"> (55) 11 3693-9637</t>
    </r>
  </si>
  <si>
    <t>PREÇO UNITÁRIO</t>
  </si>
  <si>
    <t>tailspin@interestingsite.com</t>
  </si>
  <si>
    <t>www.tailspintoys.com</t>
  </si>
  <si>
    <t>Nº da fatura:</t>
  </si>
  <si>
    <t>Data da fatura:</t>
  </si>
  <si>
    <t>Contato:</t>
  </si>
  <si>
    <t>DESCONTO</t>
  </si>
  <si>
    <t>Subtotal da fatura</t>
  </si>
  <si>
    <t>Alíquota de imposto</t>
  </si>
  <si>
    <t>Imposto sobre vendas</t>
  </si>
  <si>
    <t>Remessa</t>
  </si>
  <si>
    <t>Depósito recebido</t>
  </si>
  <si>
    <t>Total</t>
  </si>
  <si>
    <t>TOTAL</t>
  </si>
  <si>
    <t>Clientes</t>
  </si>
  <si>
    <t>CLIENTES</t>
  </si>
  <si>
    <t>NOME DA EMPRESA</t>
  </si>
  <si>
    <t>Contoso, Ltd</t>
  </si>
  <si>
    <t>INFORMAÇÕES DE CONTATO</t>
  </si>
  <si>
    <t>Antônio Teixeira</t>
  </si>
  <si>
    <t>Yara Lima</t>
  </si>
  <si>
    <t>ENDEREÇO</t>
  </si>
  <si>
    <t>Rua Ipê-amarelo, 111</t>
  </si>
  <si>
    <t>Rua Castanheira, 555</t>
  </si>
  <si>
    <t>ENDEREÇO2</t>
  </si>
  <si>
    <t>Apto. 45</t>
  </si>
  <si>
    <t>CIDADE</t>
  </si>
  <si>
    <t>São Paulo</t>
  </si>
  <si>
    <t>Campinas</t>
  </si>
  <si>
    <t>ESTADO</t>
  </si>
  <si>
    <t>SP</t>
  </si>
  <si>
    <t>CEP</t>
  </si>
  <si>
    <t>23456-789</t>
  </si>
  <si>
    <t>TELEFONE</t>
  </si>
  <si>
    <t>(55) 3555-0178</t>
  </si>
  <si>
    <t>(55) 3555-0189</t>
  </si>
  <si>
    <t>EMAIL</t>
  </si>
  <si>
    <t>mike@excellentwebsite.com</t>
  </si>
  <si>
    <t>contoso@websitegoeshere.com</t>
  </si>
  <si>
    <t>FAX</t>
  </si>
  <si>
    <t>(55) 3693-9595</t>
  </si>
  <si>
    <t>(55) 3555-0179</t>
  </si>
  <si>
    <t>Fatura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</si>
</sst>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8" formatCode="&quot;R$&quot;\ #,##0.00"/>
    <numFmt numFmtId="169" formatCode="[&lt;=9999999]###\-####;\(###\)\ ###\-####"/>
  </numFmts>
  <fonts count="37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28"/>
      <color theme="4"/>
      <name val="Verdana"/>
      <family val="2"/>
    </font>
    <font>
      <sz val="11"/>
      <color rgb="FF707070"/>
      <name val="Source Sans Pro"/>
      <family val="2"/>
    </font>
    <font>
      <sz val="11"/>
      <color theme="3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3"/>
      <name val="Trebuchet MS Bold Italic"/>
    </font>
    <font>
      <sz val="11"/>
      <color theme="0"/>
      <name val="Trebuchet MS Bold Italic"/>
    </font>
    <font>
      <b/>
      <sz val="11"/>
      <color theme="0"/>
      <name val="Source Sans Pro"/>
      <family val="2"/>
    </font>
    <font>
      <sz val="11"/>
      <color theme="3" tint="-0.249977111117893"/>
      <name val="Source Sans Pro"/>
      <family val="2"/>
    </font>
    <font>
      <sz val="10"/>
      <color theme="2" tint="-0.749992370372631"/>
      <name val="Calibri"/>
      <family val="2"/>
      <scheme val="minor"/>
    </font>
    <font>
      <sz val="10"/>
      <color theme="2" tint="-0.749992370372631"/>
      <name val="Source Sans Pro"/>
      <family val="2"/>
    </font>
    <font>
      <sz val="11"/>
      <color theme="2" tint="-0.749992370372631"/>
      <name val="Source Sans Pro"/>
      <family val="2"/>
    </font>
    <font>
      <b/>
      <sz val="11"/>
      <color theme="2" tint="-0.749992370372631"/>
      <name val="Source Sans Pro"/>
      <family val="2"/>
    </font>
    <font>
      <sz val="9"/>
      <color theme="2" tint="-0.749992370372631"/>
      <name val="Source Sans Pro"/>
      <family val="2"/>
    </font>
    <font>
      <b/>
      <sz val="28"/>
      <color theme="4" tint="-0.499984740745262"/>
      <name val="Trebuchet MS"/>
      <family val="2"/>
    </font>
    <font>
      <b/>
      <sz val="22"/>
      <color theme="4" tint="-0.499984740745262"/>
      <name val="Trebuchet MS Bold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horizontal="left" vertical="center" wrapText="1"/>
    </xf>
    <xf numFmtId="0" fontId="8" fillId="0" borderId="0" applyNumberFormat="0" applyFill="0" applyBorder="0" applyAlignment="0" applyProtection="0">
      <alignment vertical="center" wrapText="1"/>
    </xf>
    <xf numFmtId="0" fontId="9" fillId="0" borderId="0" applyNumberFormat="0" applyFill="0" applyBorder="0" applyProtection="0">
      <alignment horizontal="left" wrapText="1" indent="2"/>
    </xf>
    <xf numFmtId="0" fontId="9" fillId="0" borderId="0" applyNumberFormat="0" applyFill="0" applyBorder="0" applyProtection="0">
      <alignment horizontal="left" vertical="top" wrapText="1" indent="2"/>
    </xf>
    <xf numFmtId="9" fontId="2" fillId="0" borderId="0" applyFill="0" applyBorder="0" applyProtection="0">
      <alignment horizontal="right" vertical="center" indent="1"/>
    </xf>
    <xf numFmtId="0" fontId="8" fillId="0" borderId="0" applyNumberFormat="0" applyFill="0" applyBorder="0" applyAlignment="0" applyProtection="0">
      <alignment vertical="center" wrapText="1"/>
    </xf>
    <xf numFmtId="2" fontId="5" fillId="0" borderId="0" applyFill="0" applyBorder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8" fillId="0" borderId="0" applyNumberFormat="0" applyFill="0" applyProtection="0">
      <alignment horizontal="right" vertical="top" indent="2"/>
    </xf>
    <xf numFmtId="0" fontId="8" fillId="0" borderId="0" applyNumberFormat="0" applyFill="0" applyBorder="0" applyProtection="0">
      <alignment horizontal="right" indent="2"/>
    </xf>
    <xf numFmtId="0" fontId="8" fillId="2" borderId="2" applyNumberFormat="0" applyFont="0" applyAlignment="0" applyProtection="0"/>
    <xf numFmtId="0" fontId="7" fillId="0" borderId="3" applyNumberFormat="0" applyFill="0" applyAlignment="0" applyProtection="0"/>
    <xf numFmtId="0" fontId="8" fillId="0" borderId="1" applyNumberFormat="0" applyFont="0" applyFill="0" applyAlignment="0">
      <alignment vertical="center"/>
    </xf>
    <xf numFmtId="14" fontId="8" fillId="0" borderId="0" applyFont="0" applyFill="0" applyBorder="0" applyAlignment="0" applyProtection="0">
      <alignment horizontal="left" vertical="center"/>
    </xf>
    <xf numFmtId="1" fontId="8" fillId="0" borderId="0" applyFont="0" applyFill="0" applyBorder="0" applyProtection="0">
      <alignment vertical="center"/>
    </xf>
    <xf numFmtId="169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Protection="0"/>
    <xf numFmtId="166" fontId="6" fillId="0" borderId="0" applyNumberFormat="0">
      <alignment horizontal="left" vertical="top" wrapText="1"/>
    </xf>
    <xf numFmtId="0" fontId="6" fillId="0" borderId="0" applyNumberFormat="0" applyFill="0" applyBorder="0">
      <alignment horizontal="right" vertical="center" wrapText="1"/>
    </xf>
    <xf numFmtId="0" fontId="8" fillId="0" borderId="0" applyNumberFormat="0" applyFont="0" applyFill="0" applyBorder="0">
      <alignment horizontal="left" vertical="center" wrapText="1"/>
    </xf>
    <xf numFmtId="0" fontId="10" fillId="0" borderId="0" applyNumberFormat="0" applyFill="0" applyBorder="0">
      <alignment horizontal="center" vertical="center" wrapText="1"/>
    </xf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6" applyNumberFormat="0" applyAlignment="0" applyProtection="0"/>
    <xf numFmtId="0" fontId="32" fillId="8" borderId="7" applyNumberFormat="0" applyAlignment="0" applyProtection="0"/>
    <xf numFmtId="0" fontId="33" fillId="8" borderId="6" applyNumberFormat="0" applyAlignment="0" applyProtection="0"/>
    <xf numFmtId="0" fontId="34" fillId="0" borderId="8" applyNumberFormat="0" applyFill="0" applyAlignment="0" applyProtection="0"/>
    <xf numFmtId="0" fontId="35" fillId="9" borderId="9" applyNumberFormat="0" applyAlignment="0" applyProtection="0"/>
    <xf numFmtId="0" fontId="3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63">
    <xf numFmtId="0" fontId="0" fillId="0" borderId="0" xfId="0">
      <alignment horizontal="left" vertical="center" wrapText="1"/>
    </xf>
    <xf numFmtId="0" fontId="4" fillId="0" borderId="0" xfId="0" applyFont="1">
      <alignment horizontal="left" vertical="center" wrapText="1"/>
    </xf>
    <xf numFmtId="0" fontId="13" fillId="0" borderId="0" xfId="0" applyFont="1" applyAlignment="1">
      <alignment horizontal="left" vertical="center" wrapText="1" indent="1"/>
    </xf>
    <xf numFmtId="0" fontId="12" fillId="0" borderId="0" xfId="19" applyFont="1" applyAlignment="1">
      <alignment horizontal="left" indent="1"/>
    </xf>
    <xf numFmtId="0" fontId="13" fillId="0" borderId="0" xfId="0" applyFont="1">
      <alignment horizontal="left" vertical="center" wrapText="1"/>
    </xf>
    <xf numFmtId="0" fontId="16" fillId="0" borderId="0" xfId="23" applyFont="1" applyFill="1" applyAlignment="1">
      <alignment horizontal="center" vertical="top" wrapText="1"/>
    </xf>
    <xf numFmtId="0" fontId="17" fillId="0" borderId="0" xfId="0" applyFont="1">
      <alignment horizontal="left" vertical="center" wrapText="1"/>
    </xf>
    <xf numFmtId="0" fontId="18" fillId="0" borderId="0" xfId="23" quotePrefix="1" applyFont="1">
      <alignment horizontal="center" vertical="center" wrapText="1"/>
    </xf>
    <xf numFmtId="9" fontId="15" fillId="0" borderId="3" xfId="4" applyFont="1" applyFill="1" applyBorder="1" applyProtection="1">
      <alignment horizontal="right" vertical="center" indent="1"/>
    </xf>
    <xf numFmtId="0" fontId="14" fillId="0" borderId="5" xfId="14" applyFont="1" applyFill="1" applyBorder="1" applyAlignment="1" applyProtection="1">
      <alignment horizontal="left" vertical="center" indent="1"/>
    </xf>
    <xf numFmtId="0" fontId="14" fillId="0" borderId="3" xfId="14" applyFont="1" applyFill="1" applyAlignment="1" applyProtection="1">
      <alignment horizontal="left" vertical="center" indent="1"/>
    </xf>
    <xf numFmtId="0" fontId="14" fillId="0" borderId="4" xfId="14" applyFont="1" applyFill="1" applyBorder="1" applyAlignment="1" applyProtection="1">
      <alignment horizontal="left" vertical="center" indent="1"/>
    </xf>
    <xf numFmtId="0" fontId="14" fillId="0" borderId="0" xfId="14" applyFont="1" applyFill="1" applyBorder="1" applyAlignment="1" applyProtection="1">
      <alignment horizontal="left" vertical="center" indent="1"/>
    </xf>
    <xf numFmtId="0" fontId="19" fillId="3" borderId="0" xfId="21" applyFont="1" applyFill="1" applyBorder="1" applyAlignment="1">
      <alignment horizontal="center" vertical="center" wrapText="1"/>
    </xf>
    <xf numFmtId="0" fontId="19" fillId="3" borderId="0" xfId="21" applyFont="1" applyFill="1" applyBorder="1" applyAlignment="1">
      <alignment horizontal="right" vertical="center" wrapText="1" indent="1"/>
    </xf>
    <xf numFmtId="0" fontId="19" fillId="3" borderId="0" xfId="14" applyFont="1" applyFill="1" applyBorder="1" applyAlignment="1" applyProtection="1">
      <alignment horizontal="left" vertical="center" indent="1"/>
    </xf>
    <xf numFmtId="0" fontId="20" fillId="0" borderId="0" xfId="0" applyFont="1" applyAlignment="1">
      <alignment horizontal="left" vertical="center" wrapText="1" indent="1"/>
    </xf>
    <xf numFmtId="0" fontId="20" fillId="0" borderId="0" xfId="0" applyFont="1">
      <alignment horizontal="left" vertical="center" wrapText="1"/>
    </xf>
    <xf numFmtId="0" fontId="20" fillId="0" borderId="0" xfId="0" applyFont="1" applyAlignment="1">
      <alignment horizontal="left" vertical="center"/>
    </xf>
    <xf numFmtId="169" fontId="20" fillId="0" borderId="0" xfId="18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69" fontId="20" fillId="0" borderId="0" xfId="18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 wrapText="1"/>
    </xf>
    <xf numFmtId="1" fontId="20" fillId="0" borderId="0" xfId="17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2" fillId="0" borderId="0" xfId="0" applyFont="1">
      <alignment horizontal="left" vertical="center" wrapText="1"/>
    </xf>
    <xf numFmtId="0" fontId="23" fillId="0" borderId="0" xfId="11" applyFont="1" applyAlignment="1">
      <alignment horizontal="left" vertical="top" indent="1"/>
    </xf>
    <xf numFmtId="166" fontId="24" fillId="0" borderId="0" xfId="20" applyNumberFormat="1" applyFont="1" applyAlignment="1">
      <alignment horizontal="left" vertical="top" wrapText="1" indent="1"/>
    </xf>
    <xf numFmtId="169" fontId="24" fillId="0" borderId="0" xfId="18" applyFont="1" applyAlignment="1">
      <alignment horizontal="left" vertical="top" wrapText="1" indent="1"/>
    </xf>
    <xf numFmtId="0" fontId="23" fillId="0" borderId="0" xfId="11" applyFont="1" applyAlignment="1">
      <alignment horizontal="left" vertical="top" indent="2"/>
    </xf>
    <xf numFmtId="0" fontId="24" fillId="0" borderId="0" xfId="20" applyNumberFormat="1" applyFont="1">
      <alignment horizontal="left" vertical="top" wrapText="1"/>
    </xf>
    <xf numFmtId="169" fontId="24" fillId="0" borderId="0" xfId="18" applyFont="1" applyBorder="1" applyAlignment="1">
      <alignment horizontal="left" vertical="top" wrapText="1" indent="1"/>
    </xf>
    <xf numFmtId="14" fontId="24" fillId="0" borderId="0" xfId="20" applyNumberFormat="1" applyFont="1">
      <alignment horizontal="left" vertical="top" wrapText="1"/>
    </xf>
    <xf numFmtId="166" fontId="24" fillId="0" borderId="0" xfId="20" applyNumberFormat="1" applyFont="1">
      <alignment horizontal="left" vertical="top" wrapText="1"/>
    </xf>
    <xf numFmtId="0" fontId="25" fillId="0" borderId="0" xfId="0" applyFont="1" applyAlignment="1">
      <alignment horizontal="left" vertical="top" indent="1"/>
    </xf>
    <xf numFmtId="0" fontId="22" fillId="0" borderId="0" xfId="0" applyFont="1" applyAlignment="1">
      <alignment horizontal="left" vertical="top" wrapText="1"/>
    </xf>
    <xf numFmtId="0" fontId="23" fillId="0" borderId="0" xfId="2" applyFont="1" applyAlignment="1">
      <alignment horizontal="left" wrapText="1" indent="1"/>
    </xf>
    <xf numFmtId="169" fontId="23" fillId="0" borderId="0" xfId="18" applyFont="1" applyAlignment="1">
      <alignment horizontal="left" wrapText="1" indent="1"/>
    </xf>
    <xf numFmtId="0" fontId="23" fillId="0" borderId="0" xfId="3" applyFont="1" applyAlignment="1">
      <alignment horizontal="left" vertical="top" wrapText="1" indent="1"/>
    </xf>
    <xf numFmtId="2" fontId="27" fillId="0" borderId="0" xfId="6" applyFont="1" applyAlignment="1">
      <alignment horizontal="left" vertical="center" inden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 indent="1"/>
    </xf>
    <xf numFmtId="0" fontId="19" fillId="0" borderId="0" xfId="22" applyFont="1" applyFill="1" applyBorder="1" applyAlignment="1">
      <alignment horizontal="left" vertical="center" wrapText="1" indent="1"/>
    </xf>
    <xf numFmtId="0" fontId="19" fillId="0" borderId="0" xfId="22" applyFont="1" applyFill="1" applyBorder="1" applyAlignment="1">
      <alignment horizontal="center" vertical="center" wrapText="1"/>
    </xf>
    <xf numFmtId="0" fontId="19" fillId="0" borderId="0" xfId="21" applyFont="1" applyFill="1" applyBorder="1" applyAlignment="1">
      <alignment horizontal="center" vertical="center" wrapText="1"/>
    </xf>
    <xf numFmtId="14" fontId="20" fillId="0" borderId="0" xfId="16" applyFont="1" applyFill="1" applyBorder="1" applyAlignment="1">
      <alignment horizontal="left" vertical="center" wrapText="1" indent="1"/>
    </xf>
    <xf numFmtId="0" fontId="20" fillId="0" borderId="0" xfId="22" applyFont="1" applyFill="1" applyBorder="1" applyAlignment="1">
      <alignment horizontal="center" vertical="center" wrapText="1"/>
    </xf>
    <xf numFmtId="166" fontId="24" fillId="0" borderId="0" xfId="20" applyNumberFormat="1" applyFont="1" applyAlignment="1">
      <alignment horizontal="left" vertical="top" indent="1"/>
    </xf>
    <xf numFmtId="168" fontId="20" fillId="0" borderId="0" xfId="9" applyFont="1" applyFill="1" applyBorder="1" applyAlignment="1">
      <alignment horizontal="center" vertical="center"/>
    </xf>
    <xf numFmtId="168" fontId="20" fillId="0" borderId="0" xfId="10" applyFont="1" applyFill="1" applyBorder="1">
      <alignment horizontal="right" vertical="center" indent="1"/>
    </xf>
    <xf numFmtId="168" fontId="15" fillId="0" borderId="5" xfId="10" applyFont="1" applyFill="1" applyBorder="1" applyProtection="1">
      <alignment horizontal="right" vertical="center" indent="1"/>
    </xf>
    <xf numFmtId="168" fontId="15" fillId="0" borderId="3" xfId="10" applyFont="1" applyFill="1" applyBorder="1" applyProtection="1">
      <alignment horizontal="right" vertical="center" indent="1"/>
    </xf>
    <xf numFmtId="168" fontId="15" fillId="0" borderId="4" xfId="10" applyFont="1" applyFill="1" applyBorder="1" applyProtection="1">
      <alignment horizontal="right" vertical="center" indent="1"/>
    </xf>
    <xf numFmtId="168" fontId="15" fillId="0" borderId="0" xfId="10" applyFont="1" applyFill="1" applyBorder="1" applyProtection="1">
      <alignment horizontal="right" vertical="center" indent="1"/>
    </xf>
    <xf numFmtId="168" fontId="16" fillId="3" borderId="0" xfId="10" applyFont="1" applyFill="1" applyBorder="1" applyProtection="1">
      <alignment horizontal="right" vertical="center" indent="1"/>
    </xf>
    <xf numFmtId="0" fontId="23" fillId="0" borderId="0" xfId="1" applyFont="1" applyBorder="1" applyAlignment="1">
      <alignment wrapText="1"/>
    </xf>
    <xf numFmtId="0" fontId="23" fillId="0" borderId="0" xfId="1" applyFont="1" applyBorder="1" applyAlignment="1">
      <alignment vertical="top" wrapText="1"/>
    </xf>
    <xf numFmtId="2" fontId="26" fillId="0" borderId="0" xfId="6" applyFont="1" applyBorder="1" applyAlignment="1">
      <alignment horizontal="left" vertical="center" wrapText="1"/>
    </xf>
    <xf numFmtId="2" fontId="11" fillId="0" borderId="0" xfId="6" applyFont="1" applyBorder="1" applyAlignment="1">
      <alignment horizontal="left" vertical="center" wrapText="1"/>
    </xf>
    <xf numFmtId="169" fontId="23" fillId="0" borderId="0" xfId="3" applyNumberFormat="1" applyFont="1" applyAlignment="1">
      <alignment horizontal="left" vertical="top" wrapText="1" indent="1"/>
    </xf>
  </cellXfs>
  <cellStyles count="57">
    <cellStyle name="20% - Ênfase1" xfId="34" builtinId="30" customBuiltin="1"/>
    <cellStyle name="20% - Ênfase2" xfId="38" builtinId="34" customBuiltin="1"/>
    <cellStyle name="20% - Ênfase3" xfId="42" builtinId="38" customBuiltin="1"/>
    <cellStyle name="20% - Ênfase4" xfId="46" builtinId="42" customBuiltin="1"/>
    <cellStyle name="20% - Ênfase5" xfId="50" builtinId="46" customBuiltin="1"/>
    <cellStyle name="20% - Ênfase6" xfId="54" builtinId="50" customBuiltin="1"/>
    <cellStyle name="40% - Ênfase1" xfId="35" builtinId="31" customBuiltin="1"/>
    <cellStyle name="40% - Ênfase2" xfId="39" builtinId="35" customBuiltin="1"/>
    <cellStyle name="40% - Ênfase3" xfId="43" builtinId="39" customBuiltin="1"/>
    <cellStyle name="40% - Ênfase4" xfId="47" builtinId="43" customBuiltin="1"/>
    <cellStyle name="40% - Ênfase5" xfId="51" builtinId="47" customBuiltin="1"/>
    <cellStyle name="40% - Ênfase6" xfId="55" builtinId="51" customBuiltin="1"/>
    <cellStyle name="60% - Ênfase1" xfId="36" builtinId="32" customBuiltin="1"/>
    <cellStyle name="60% - Ênfase2" xfId="40" builtinId="36" customBuiltin="1"/>
    <cellStyle name="60% - Ênfase3" xfId="44" builtinId="40" customBuiltin="1"/>
    <cellStyle name="60% - Ênfase4" xfId="48" builtinId="44" customBuiltin="1"/>
    <cellStyle name="60% - Ênfase5" xfId="52" builtinId="48" customBuiltin="1"/>
    <cellStyle name="60% - Ênfase6" xfId="56" builtinId="52" customBuiltin="1"/>
    <cellStyle name="Alinhamento à direita do Título da Tabela" xfId="21" xr:uid="{00000000-0005-0000-0000-000014000000}"/>
    <cellStyle name="Bom" xfId="24" builtinId="26" customBuiltin="1"/>
    <cellStyle name="Borda direita" xfId="15" xr:uid="{00000000-0005-0000-0000-000012000000}"/>
    <cellStyle name="Cálculo" xfId="29" builtinId="22" customBuiltin="1"/>
    <cellStyle name="Célula de Verificação" xfId="31" builtinId="23" customBuiltin="1"/>
    <cellStyle name="Célula Vinculada" xfId="30" builtinId="24" customBuiltin="1"/>
    <cellStyle name="célula znavigation" xfId="23" xr:uid="{00000000-0005-0000-0000-000017000000}"/>
    <cellStyle name="Data" xfId="16" xr:uid="{00000000-0005-0000-0000-000004000000}"/>
    <cellStyle name="Detalhes da fatura" xfId="20" xr:uid="{00000000-0005-0000-0000-00000C000000}"/>
    <cellStyle name="Detalhes da tabela alinhados à esquerda" xfId="22" xr:uid="{00000000-0005-0000-0000-000013000000}"/>
    <cellStyle name="Ênfase1" xfId="33" builtinId="29" customBuiltin="1"/>
    <cellStyle name="Ênfase2" xfId="37" builtinId="33" customBuiltin="1"/>
    <cellStyle name="Ênfase3" xfId="41" builtinId="37" customBuiltin="1"/>
    <cellStyle name="Ênfase4" xfId="45" builtinId="41" customBuiltin="1"/>
    <cellStyle name="Ênfase5" xfId="49" builtinId="45" customBuiltin="1"/>
    <cellStyle name="Ênfase6" xfId="53" builtinId="49" customBuiltin="1"/>
    <cellStyle name="Entrada" xfId="27" builtinId="20" customBuiltin="1"/>
    <cellStyle name="Hiperlink" xfId="1" builtinId="8" customBuiltin="1"/>
    <cellStyle name="Hiperlink Visitado" xfId="5" builtinId="9" customBuiltin="1"/>
    <cellStyle name="Moeda" xfId="9" builtinId="4" customBuiltin="1"/>
    <cellStyle name="Moeda [0]" xfId="10" builtinId="7" customBuiltin="1"/>
    <cellStyle name="Neutro" xfId="26" builtinId="28" customBuiltin="1"/>
    <cellStyle name="Normal" xfId="0" builtinId="0" customBuiltin="1"/>
    <cellStyle name="Nota" xfId="13" builtinId="10" customBuiltin="1"/>
    <cellStyle name="Porcentagem" xfId="4" builtinId="5" customBuiltin="1"/>
    <cellStyle name="Quantidade" xfId="17" xr:uid="{00000000-0005-0000-0000-000011000000}"/>
    <cellStyle name="Ruim" xfId="25" builtinId="27" customBuiltin="1"/>
    <cellStyle name="Saída" xfId="28" builtinId="21" customBuiltin="1"/>
    <cellStyle name="Separador de milhares [0]" xfId="8" builtinId="6" customBuiltin="1"/>
    <cellStyle name="Telefone" xfId="18" xr:uid="{00000000-0005-0000-0000-000010000000}"/>
    <cellStyle name="Texto de Aviso" xfId="32" builtinId="11" customBuiltin="1"/>
    <cellStyle name="Texto Explicativo" xfId="19" builtinId="53" customBuiltin="1"/>
    <cellStyle name="Título" xfId="6" builtinId="15" customBuiltin="1"/>
    <cellStyle name="Título 1" xfId="2" builtinId="16" customBuiltin="1"/>
    <cellStyle name="Título 2" xfId="3" builtinId="17" customBuiltin="1"/>
    <cellStyle name="Título 3" xfId="11" builtinId="18" customBuiltin="1"/>
    <cellStyle name="Título 4" xfId="12" builtinId="19" customBuiltin="1"/>
    <cellStyle name="Total" xfId="14" builtinId="25" customBuiltin="1"/>
    <cellStyle name="Vírgula" xfId="7" builtinId="3" customBuiltin="1"/>
  </cellStyles>
  <dxfs count="38">
    <dxf>
      <font>
        <b/>
        <i val="0"/>
        <color theme="3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wrapText="1" indent="1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Source Sans Pro"/>
        <scheme val="none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Source Sans Pro"/>
        <scheme val="none"/>
      </font>
      <alignment horizontal="general" vertical="center" textRotation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solid">
          <fgColor indexed="64"/>
          <bgColor theme="1" tint="0.34998626667073579"/>
        </patternFill>
      </fill>
      <alignment horizontal="general"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5" defaultPivotStyle="PivotStyleLight16">
    <tableStyle name="Fatura Comercial" pivot="0" count="5" xr9:uid="{00000000-0011-0000-FFFF-FFFF00000000}">
      <tableStyleElement type="wholeTable" dxfId="37"/>
      <tableStyleElement type="headerRow" dxfId="36"/>
      <tableStyleElement type="totalRow" dxfId="35"/>
      <tableStyleElement type="firstRowStripe" dxfId="34"/>
      <tableStyleElement type="firstColumnStripe" dxfId="33"/>
    </tableStyle>
    <tableStyle name="Tabela Estilo 1" pivot="0" count="3" xr9:uid="{AA9AF6CC-74EC-A548-910A-2CEC5057D9FB}">
      <tableStyleElement type="firstRowStripe" dxfId="32"/>
      <tableStyleElement type="secondRowStripe" dxfId="31"/>
      <tableStyleElement type="firstColumnStripe" dxfId="30"/>
    </tableStyle>
    <tableStyle name="Tabela Estilo 2" pivot="0" count="1" xr9:uid="{AAC86889-926A-9644-9E30-E6BC94208819}">
      <tableStyleElement type="firstRowStripe" dxfId="29"/>
    </tableStyle>
    <tableStyle name="Tabela Estilo 3" pivot="0" count="1" xr9:uid="{5A480686-C0EA-C14B-997D-F309FB808E8A}">
      <tableStyleElement type="firstRowStripe" dxfId="28"/>
    </tableStyle>
    <tableStyle name="Tabela Estilo 4" pivot="0" count="2" xr9:uid="{125EA417-284A-6046-8AD9-209A0A64DD89}">
      <tableStyleElement type="headerRow" dxfId="27"/>
      <tableStyleElement type="firstRowStripe" dxfId="26"/>
    </tableStyle>
  </tableStyles>
  <colors>
    <mruColors>
      <color rgb="FF70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Clientes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Fatura Comercial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1</xdr:row>
      <xdr:rowOff>296552</xdr:rowOff>
    </xdr:to>
    <xdr:sp macro="" textlink="">
      <xdr:nvSpPr>
        <xdr:cNvPr id="3" name="Seta: Pentágono 2" descr="Selecione para navegar até a planilha Clientes">
          <a:hlinkClick xmlns:r="http://schemas.openxmlformats.org/officeDocument/2006/relationships" r:id="rId1" tooltip="Selecione para navegar até a planilha Clientes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 b="1">
              <a:ln>
                <a:noFill/>
              </a:ln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Clientes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Seta: Pentágono 1" descr="Selecione para navegar até a planilha da Fatura Comercial">
          <a:hlinkClick xmlns:r="http://schemas.openxmlformats.org/officeDocument/2006/relationships" r:id="rId1" tooltip="Selecione para navegar até a planilha da Fatura Comercial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 b="1" baseline="0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Fatura</a:t>
          </a:r>
          <a:r>
            <a:rPr lang="pt-br" sz="1100" b="1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Comercial</a:t>
          </a:r>
          <a:endParaRPr lang="en-US" sz="1100" b="1">
            <a:solidFill>
              <a:schemeClr val="bg1"/>
            </a:solidFill>
            <a:latin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temsDaFatura" displayName="ItemsDaFatura" ref="B8:H13" headerRowDxfId="25" dataDxfId="24" totalsRowDxfId="22" tableBorderDxfId="23">
  <autoFilter ref="B8:H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A" totalsRowLabel="Total" dataDxfId="5" dataCellStyle="Data"/>
    <tableColumn id="1" xr3:uid="{00000000-0010-0000-0000-000001000000}" name="Nº DO ITEM" dataDxfId="21" dataCellStyle="Detalhes da tabela alinhados à esquerda"/>
    <tableColumn id="2" xr3:uid="{00000000-0010-0000-0000-000002000000}" name="DESCRIÇÃO" dataDxfId="20" dataCellStyle="Detalhes da tabela alinhados à esquerda"/>
    <tableColumn id="3" xr3:uid="{00000000-0010-0000-0000-000003000000}" name="QUANT" dataDxfId="4"/>
    <tableColumn id="4" xr3:uid="{00000000-0010-0000-0000-000004000000}" name="PREÇO UNITÁRIO" dataDxfId="3"/>
    <tableColumn id="5" xr3:uid="{00000000-0010-0000-0000-000005000000}" name="DESCONTO" dataDxfId="2"/>
    <tableColumn id="6" xr3:uid="{00000000-0010-0000-0000-000006000000}" name="TOTAL" dataDxfId="1">
      <calculatedColumnFormula>IF(AND(ItemsDaFatura[[#This Row],[QUANT]]&lt;&gt;"",ItemsDaFatura[[#This Row],[PREÇO UNITÁRIO]]&lt;&gt;""),(ItemsDaFatura[[#This Row],[QUANT]]*ItemsDaFatura[[#This Row],[PREÇO UNITÁRIO]])-ItemsDaFatura[[#This Row],[DESCONTO]],"")</calculatedColumnFormula>
    </tableColumn>
  </tableColumns>
  <tableStyleInfo name="Tabela Estilo 4" showFirstColumn="0" showLastColumn="0" showRowStripes="1" showColumnStripes="0"/>
  <extLst>
    <ext xmlns:x14="http://schemas.microsoft.com/office/spreadsheetml/2009/9/main" uri="{504A1905-F514-4f6f-8877-14C23A59335A}">
      <x14:table altTextSummary="Digite a Data, Nº do Item, Descrição, Quantidade, Preço Unitário e Desconto nesta tabela. O total é calculado automaticament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aDeClientes" displayName="ListaDeClientes" ref="B2:K4" headerRowDxfId="19" dataDxfId="18" totalsRowDxfId="17" tableBorderDxfId="16" headerRowCellStyle="Normal">
  <autoFilter ref="B2:K4" xr:uid="{00000000-0009-0000-0100-000001000000}"/>
  <tableColumns count="10">
    <tableColumn id="2" xr3:uid="{00000000-0010-0000-0100-000002000000}" name="NOME DA EMPRESA" dataDxfId="15"/>
    <tableColumn id="3" xr3:uid="{00000000-0010-0000-0100-000003000000}" name="INFORMAÇÕES DE CONTATO" dataDxfId="14"/>
    <tableColumn id="4" xr3:uid="{00000000-0010-0000-0100-000004000000}" name="ENDEREÇO" dataDxfId="13"/>
    <tableColumn id="1" xr3:uid="{00000000-0010-0000-0100-000001000000}" name="ENDEREÇO2" dataDxfId="12"/>
    <tableColumn id="5" xr3:uid="{00000000-0010-0000-0100-000005000000}" name="CIDADE" dataDxfId="11"/>
    <tableColumn id="6" xr3:uid="{00000000-0010-0000-0100-000006000000}" name="ESTADO" dataDxfId="10"/>
    <tableColumn id="7" xr3:uid="{00000000-0010-0000-0100-000007000000}" name="CEP" dataDxfId="9"/>
    <tableColumn id="8" xr3:uid="{00000000-0010-0000-0100-000008000000}" name="TELEFONE" dataDxfId="8" dataCellStyle="Telefone"/>
    <tableColumn id="10" xr3:uid="{00000000-0010-0000-0100-00000A000000}" name="EMAIL" dataDxfId="7"/>
    <tableColumn id="11" xr3:uid="{00000000-0010-0000-0100-00000B000000}" name="FAX" dataDxfId="6" dataCellStyle="Telefone"/>
  </tableColumns>
  <tableStyleInfo name="Tabela Estilo 4" showFirstColumn="0" showLastColumn="0" showRowStripes="1" showColumnStripes="0"/>
  <extLst>
    <ext xmlns:x14="http://schemas.microsoft.com/office/spreadsheetml/2009/9/main" uri="{504A1905-F514-4f6f-8877-14C23A59335A}">
      <x14:table altTextSummary="Insira os detalhes do cliente, como o Nome da Empresa, Nome do Contato, Endereço, Telefone, Email e Número de fax nesta tabela"/>
    </ext>
  </extLst>
</table>
</file>

<file path=xl/theme/theme11.xml><?xml version="1.0" encoding="utf-8"?>
<a:theme xmlns:a="http://schemas.openxmlformats.org/drawingml/2006/main" name="Office Theme">
  <a:themeElements>
    <a:clrScheme name="Commercial Invoice">
      <a:dk1>
        <a:srgbClr val="000000"/>
      </a:dk1>
      <a:lt1>
        <a:srgbClr val="FFFFFF"/>
      </a:lt1>
      <a:dk2>
        <a:srgbClr val="6F6F6F"/>
      </a:dk2>
      <a:lt2>
        <a:srgbClr val="E7E6E6"/>
      </a:lt2>
      <a:accent1>
        <a:srgbClr val="E1BF49"/>
      </a:accent1>
      <a:accent2>
        <a:srgbClr val="B8B8B8"/>
      </a:accent2>
      <a:accent3>
        <a:srgbClr val="8BBC58"/>
      </a:accent3>
      <a:accent4>
        <a:srgbClr val="5097C7"/>
      </a:accent4>
      <a:accent5>
        <a:srgbClr val="E08587"/>
      </a:accent5>
      <a:accent6>
        <a:srgbClr val="D189FC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7" /><Relationship Type="http://schemas.openxmlformats.org/officeDocument/2006/relationships/drawing" Target="/xl/drawings/drawing12.xml" Id="rId6" /><Relationship Type="http://schemas.openxmlformats.org/officeDocument/2006/relationships/printerSettings" Target="/xl/printerSettings/printerSettings12.bin" Id="rId5" /><Relationship Type="http://schemas.openxmlformats.org/officeDocument/2006/relationships/hyperlink" Target="http://www.tailspintoys.com/" TargetMode="External" Id="rId3" /><Relationship Type="http://schemas.openxmlformats.org/officeDocument/2006/relationships/hyperlink" Target="mailto:tailspin@interestingsite.com" TargetMode="External" Id="rId2" /><Relationship Type="http://schemas.openxmlformats.org/officeDocument/2006/relationships/hyperlink" Target="mailto:CustomerService@tailspintoys.com" TargetMode="External" Id="rId1" /><Relationship Type="http://schemas.openxmlformats.org/officeDocument/2006/relationships/hyperlink" Target="http://www.tailspintoys.com/" TargetMode="Externa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table" Target="/xl/tables/table21.xml" Id="rId5" /><Relationship Type="http://schemas.openxmlformats.org/officeDocument/2006/relationships/drawing" Target="/xl/drawings/drawing21.xml" Id="rId4" /><Relationship Type="http://schemas.openxmlformats.org/officeDocument/2006/relationships/hyperlink" Target="mailto:mike@excellentwebsite.com" TargetMode="External" Id="rId2" /><Relationship Type="http://schemas.openxmlformats.org/officeDocument/2006/relationships/hyperlink" Target="mailto:contoso@websitegoeshere.com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9"/>
  <sheetViews>
    <sheetView showGridLines="0" tabSelected="1" zoomScaleNormal="100" workbookViewId="0"/>
  </sheetViews>
  <sheetFormatPr defaultColWidth="9.28515625" defaultRowHeight="30" customHeight="1"/>
  <cols>
    <col min="1" max="1" width="2.7109375" customWidth="1"/>
    <col min="2" max="2" width="19.28515625" style="1" customWidth="1"/>
    <col min="3" max="3" width="22.85546875" style="1" customWidth="1"/>
    <col min="4" max="4" width="19.28515625" style="1" customWidth="1"/>
    <col min="5" max="5" width="22.28515625" style="1" customWidth="1"/>
    <col min="6" max="6" width="25.85546875" style="1" customWidth="1"/>
    <col min="7" max="7" width="26" style="1" customWidth="1"/>
    <col min="8" max="8" width="19.28515625" style="1" customWidth="1"/>
    <col min="9" max="9" width="2.7109375" customWidth="1"/>
    <col min="10" max="10" width="22.7109375" customWidth="1"/>
  </cols>
  <sheetData>
    <row r="1" spans="2:10" ht="22.15" customHeight="1">
      <c r="B1" s="60" t="s">
        <v>0</v>
      </c>
      <c r="C1" s="61"/>
      <c r="D1" s="61"/>
      <c r="E1" s="39" t="s">
        <v>12</v>
      </c>
      <c r="F1" s="40" t="s">
        <v>15</v>
      </c>
      <c r="G1" s="58" t="s">
        <v>18</v>
      </c>
      <c r="H1" s="58"/>
      <c r="I1" s="4"/>
      <c r="J1" s="5" t="s">
        <v>31</v>
      </c>
    </row>
    <row r="2" spans="2:10" ht="28.9" customHeight="1">
      <c r="B2" s="61"/>
      <c r="C2" s="61"/>
      <c r="D2" s="61"/>
      <c r="E2" s="41" t="s">
        <v>13</v>
      </c>
      <c r="F2" s="62" t="s">
        <v>16</v>
      </c>
      <c r="G2" s="59" t="s">
        <v>19</v>
      </c>
      <c r="H2" s="59"/>
      <c r="I2" s="4"/>
      <c r="J2" s="4"/>
    </row>
    <row r="3" spans="2:10" ht="30" customHeight="1">
      <c r="B3" s="26"/>
      <c r="C3" s="26"/>
      <c r="D3" s="26"/>
      <c r="E3" s="27"/>
      <c r="F3" s="27"/>
      <c r="G3" s="28"/>
      <c r="H3" s="28"/>
      <c r="I3" s="4"/>
      <c r="J3" s="4"/>
    </row>
    <row r="4" spans="2:10" ht="30" customHeight="1">
      <c r="B4" s="29" t="s">
        <v>1</v>
      </c>
      <c r="C4" s="30" t="s">
        <v>5</v>
      </c>
      <c r="D4" s="29" t="s">
        <v>7</v>
      </c>
      <c r="E4" s="31" t="str">
        <f>IFERROR(VLOOKUP(NomeCobrança,ListaDeClientes[],8,FALSE),"")</f>
        <v>(55) 3555-0178</v>
      </c>
      <c r="F4" s="31"/>
      <c r="G4" s="32" t="s">
        <v>20</v>
      </c>
      <c r="H4" s="33">
        <v>34567</v>
      </c>
    </row>
    <row r="5" spans="2:10" ht="30" customHeight="1">
      <c r="B5" s="29" t="s">
        <v>2</v>
      </c>
      <c r="C5" s="30" t="str">
        <f>IFERROR(VLOOKUP(NomeCobrança,ListaDeClientes[],3,FALSE),"")</f>
        <v>Rua Ipê-amarelo, 111</v>
      </c>
      <c r="D5" s="29" t="s">
        <v>8</v>
      </c>
      <c r="E5" s="34" t="str">
        <f>IFERROR(VLOOKUP(NomeCobrança,ListaDeClientes[],10,FALSE),"")</f>
        <v>(55) 3693-9595</v>
      </c>
      <c r="F5" s="34"/>
      <c r="G5" s="32" t="s">
        <v>21</v>
      </c>
      <c r="H5" s="35">
        <f ca="1">TODAY()</f>
        <v>44902</v>
      </c>
    </row>
    <row r="6" spans="2:10" ht="30" customHeight="1">
      <c r="B6" s="29"/>
      <c r="C6" s="30" t="str">
        <f>IF(VLOOKUP(NomeCobrança,ListaDeClientes[],4,FALSE)&lt;&gt;"",VLOOKUP(NomeCobrança,ListaDeClientes[],4,FALSE),IF(VLOOKUP(NomeCobrança,ListaDeClientes[],5,FALSE)&lt;&gt;"",CONCATENATE(VLOOKUP(NomeCobrança,ListaDeClientes[],5,FALSE),", ",VLOOKUP(NomeCobrança,ListaDeClientes[],6,FALSE)," ",VLOOKUP(NomeCobrança,ListaDeClientes[],7,FALSE)),CONCATENATE(VLOOKUP(NomeCobrança,ListaDeClientes[],6,FALSE)," ",VLOOKUP(NomeCobrança,ListaDeClientes[],7,FALSE))))</f>
        <v>Apto. 45</v>
      </c>
      <c r="D6" s="29" t="s">
        <v>9</v>
      </c>
      <c r="E6" s="50" t="str">
        <f>IFERROR(VLOOKUP(NomeCobrança,ListaDeClientes[],9,FALSE),"")</f>
        <v>mike@excellentwebsite.com</v>
      </c>
      <c r="F6" s="30"/>
      <c r="G6" s="32" t="s">
        <v>22</v>
      </c>
      <c r="H6" s="36" t="str">
        <f>IFERROR(VLOOKUP(NomeCobrança,ListaDeClientes[],2,FALSE),"")</f>
        <v>Antônio Teixeira</v>
      </c>
    </row>
    <row r="7" spans="2:10" ht="30" customHeight="1">
      <c r="B7" s="29"/>
      <c r="C7" s="30" t="str">
        <f>IF(VLOOKUP(NomeCobrança,ListaDeClientes[],4,FALSE)="","",IF(VLOOKUP(NomeCobrança,ListaDeClientes[],5,FALSE)&lt;&gt;"",CONCATENATE(VLOOKUP(NomeCobrança,ListaDeClientes[],5,FALSE),", ",VLOOKUP(NomeCobrança,ListaDeClientes[],6,FALSE)," ",VLOOKUP(NomeCobrança,ListaDeClientes[],7,FALSE)),CONCATENATE(VLOOKUP(NomeCobrança,ListaDeClientes[],6,FALSE)," ",VLOOKUP(NomeCobrança,ListaDeClientes[],7,FALSE))))</f>
        <v>São Paulo, SP 12345</v>
      </c>
      <c r="D7" s="27"/>
      <c r="E7" s="27"/>
      <c r="F7" s="37"/>
      <c r="G7" s="38"/>
      <c r="H7" s="28"/>
    </row>
    <row r="8" spans="2:10" ht="30" customHeight="1">
      <c r="B8" s="45" t="s">
        <v>3</v>
      </c>
      <c r="C8" s="46" t="s">
        <v>6</v>
      </c>
      <c r="D8" s="46" t="s">
        <v>10</v>
      </c>
      <c r="E8" s="47" t="s">
        <v>14</v>
      </c>
      <c r="F8" s="13" t="s">
        <v>17</v>
      </c>
      <c r="G8" s="13" t="s">
        <v>23</v>
      </c>
      <c r="H8" s="14" t="s">
        <v>30</v>
      </c>
    </row>
    <row r="9" spans="2:10" ht="30" customHeight="1">
      <c r="B9" s="48">
        <f ca="1">TODAY()</f>
        <v>44902</v>
      </c>
      <c r="C9" s="49">
        <v>789807</v>
      </c>
      <c r="D9" s="49" t="s">
        <v>11</v>
      </c>
      <c r="E9" s="25">
        <v>4</v>
      </c>
      <c r="F9" s="51">
        <v>10</v>
      </c>
      <c r="G9" s="51">
        <v>2</v>
      </c>
      <c r="H9" s="52">
        <f>IF(AND(ItemsDaFatura[[#This Row],[QUANT]]&lt;&gt;"",ItemsDaFatura[[#This Row],[PREÇO UNITÁRIO]]&lt;&gt;""),(ItemsDaFatura[[#This Row],[QUANT]]*ItemsDaFatura[[#This Row],[PREÇO UNITÁRIO]])-ItemsDaFatura[[#This Row],[DESCONTO]],"")</f>
        <v>38</v>
      </c>
    </row>
    <row r="10" spans="2:10" ht="30" customHeight="1">
      <c r="B10" s="48"/>
      <c r="C10" s="49"/>
      <c r="D10" s="49"/>
      <c r="E10" s="25"/>
      <c r="F10" s="51"/>
      <c r="G10" s="51"/>
      <c r="H10" s="52" t="str">
        <f>IF(AND(ItemsDaFatura[[#This Row],[QUANT]]&lt;&gt;"",ItemsDaFatura[[#This Row],[PREÇO UNITÁRIO]]&lt;&gt;""),(ItemsDaFatura[[#This Row],[QUANT]]*ItemsDaFatura[[#This Row],[PREÇO UNITÁRIO]])-ItemsDaFatura[[#This Row],[DESCONTO]],"")</f>
        <v/>
      </c>
    </row>
    <row r="11" spans="2:10" ht="30" customHeight="1">
      <c r="B11" s="48"/>
      <c r="C11" s="49"/>
      <c r="D11" s="49"/>
      <c r="E11" s="25"/>
      <c r="F11" s="51"/>
      <c r="G11" s="51"/>
      <c r="H11" s="52" t="str">
        <f>IF(AND(ItemsDaFatura[[#This Row],[QUANT]]&lt;&gt;"",ItemsDaFatura[[#This Row],[PREÇO UNITÁRIO]]&lt;&gt;""),(ItemsDaFatura[[#This Row],[QUANT]]*ItemsDaFatura[[#This Row],[PREÇO UNITÁRIO]])-ItemsDaFatura[[#This Row],[DESCONTO]],"")</f>
        <v/>
      </c>
    </row>
    <row r="12" spans="2:10" ht="30" customHeight="1">
      <c r="B12" s="48"/>
      <c r="C12" s="49"/>
      <c r="D12" s="49"/>
      <c r="E12" s="25"/>
      <c r="F12" s="51"/>
      <c r="G12" s="51"/>
      <c r="H12" s="52" t="str">
        <f>IF(AND(ItemsDaFatura[[#This Row],[QUANT]]&lt;&gt;"",ItemsDaFatura[[#This Row],[PREÇO UNITÁRIO]]&lt;&gt;""),(ItemsDaFatura[[#This Row],[QUANT]]*ItemsDaFatura[[#This Row],[PREÇO UNITÁRIO]])-ItemsDaFatura[[#This Row],[DESCONTO]],"")</f>
        <v/>
      </c>
    </row>
    <row r="13" spans="2:10" ht="30" customHeight="1">
      <c r="B13" s="48"/>
      <c r="C13" s="49"/>
      <c r="D13" s="49"/>
      <c r="E13" s="25"/>
      <c r="F13" s="51"/>
      <c r="G13" s="51"/>
      <c r="H13" s="52" t="str">
        <f>IF(AND(ItemsDaFatura[[#This Row],[QUANT]]&lt;&gt;"",ItemsDaFatura[[#This Row],[PREÇO UNITÁRIO]]&lt;&gt;""),(ItemsDaFatura[[#This Row],[QUANT]]*ItemsDaFatura[[#This Row],[PREÇO UNITÁRIO]])-ItemsDaFatura[[#This Row],[DESCONTO]],"")</f>
        <v/>
      </c>
    </row>
    <row r="14" spans="2:10" ht="30" customHeight="1">
      <c r="B14" s="2"/>
      <c r="C14" s="2"/>
      <c r="D14" s="2"/>
      <c r="E14" s="2"/>
      <c r="F14" s="2"/>
      <c r="G14" s="9" t="s">
        <v>24</v>
      </c>
      <c r="H14" s="53">
        <f>SUM(ItemsDaFatura[TOTAL])</f>
        <v>38</v>
      </c>
    </row>
    <row r="15" spans="2:10" ht="30" customHeight="1">
      <c r="B15" s="2"/>
      <c r="C15" s="2"/>
      <c r="D15" s="2"/>
      <c r="E15" s="2"/>
      <c r="F15" s="2"/>
      <c r="G15" s="10" t="s">
        <v>25</v>
      </c>
      <c r="H15" s="8">
        <v>8.8999999999999996E-2</v>
      </c>
    </row>
    <row r="16" spans="2:10" ht="30" customHeight="1">
      <c r="B16" s="2"/>
      <c r="C16" s="2"/>
      <c r="D16" s="2"/>
      <c r="E16" s="2"/>
      <c r="F16" s="2"/>
      <c r="G16" s="10" t="s">
        <v>26</v>
      </c>
      <c r="H16" s="54">
        <f>SubtotalDaFatura*AlíquotaImpostoSobreVendas</f>
        <v>3.3819999999999997</v>
      </c>
    </row>
    <row r="17" spans="2:8" ht="30" customHeight="1">
      <c r="B17" s="2"/>
      <c r="C17" s="2"/>
      <c r="D17" s="2"/>
      <c r="E17" s="2"/>
      <c r="F17" s="2"/>
      <c r="G17" s="11" t="s">
        <v>27</v>
      </c>
      <c r="H17" s="55">
        <v>5</v>
      </c>
    </row>
    <row r="18" spans="2:8" ht="30" customHeight="1">
      <c r="B18" s="3" t="str">
        <f>"Emitir todos os cheques nominais à ordem de "&amp;UPPER(NomeDaEmpresa)&amp;"."</f>
        <v>Emitir todos os cheques nominais à ordem de TAILSPIN TOYS.</v>
      </c>
      <c r="C18" s="3"/>
      <c r="D18" s="3"/>
      <c r="E18" s="3"/>
      <c r="F18" s="3"/>
      <c r="G18" s="12" t="s">
        <v>28</v>
      </c>
      <c r="H18" s="56">
        <v>0</v>
      </c>
    </row>
    <row r="19" spans="2:8" ht="30" customHeight="1">
      <c r="B19" s="3" t="s">
        <v>4</v>
      </c>
      <c r="C19" s="3"/>
      <c r="D19" s="3"/>
      <c r="E19" s="3"/>
      <c r="F19" s="3"/>
      <c r="G19" s="15" t="s">
        <v>29</v>
      </c>
      <c r="H19" s="57">
        <f>SubtotalDaFatura+ImpostoSobreVendas+Remessa-Depósito</f>
        <v>46.381999999999998</v>
      </c>
    </row>
  </sheetData>
  <sheetProtection formatCells="0" formatColumns="0" formatRows="0" selectLockedCells="1" sort="0"/>
  <mergeCells count="3">
    <mergeCell ref="G1:H1"/>
    <mergeCell ref="G2:H2"/>
    <mergeCell ref="B1:D2"/>
  </mergeCells>
  <phoneticPr fontId="3" type="noConversion"/>
  <conditionalFormatting sqref="E6">
    <cfRule type="expression" dxfId="0" priority="1">
      <formula>$E$6&lt;&gt;""</formula>
    </cfRule>
  </conditionalFormatting>
  <dataValidations xWindow="956" yWindow="463" count="48">
    <dataValidation type="list" allowBlank="1" showInputMessage="1" prompt="Selecione o nome do cliente nesta célula. Pressione ALT+ SETA PARA BAIXO para abrir a lista suspensa e, em seguida, pressione ENTER para selecionar. Adicione mais clientes à planilha do cliente para expandir a lista de seleção" sqref="C4" xr:uid="{00000000-0002-0000-0000-000000000000}">
      <formula1>PesquisaCliente</formula1>
    </dataValidation>
    <dataValidation allowBlank="1" showInputMessage="1" showErrorMessage="1" prompt="Insira o endereço da empresa de faturamento nesta célula" sqref="E1" xr:uid="{00000000-0002-0000-0000-000001000000}"/>
    <dataValidation allowBlank="1" showInputMessage="1" showErrorMessage="1" prompt="Insira a cidade, o estado e o CEP nesta célula" sqref="E2" xr:uid="{00000000-0002-0000-0000-000002000000}"/>
    <dataValidation allowBlank="1" showInputMessage="1" showErrorMessage="1" prompt="Insira o número de telefone da empresa emissora da fatura nesta célula" sqref="F1" xr:uid="{00000000-0002-0000-0000-000003000000}"/>
    <dataValidation allowBlank="1" showInputMessage="1" showErrorMessage="1" prompt="Insira o número de fax da empresa emissora da fatura nesta célula" sqref="F2" xr:uid="{00000000-0002-0000-0000-000004000000}"/>
    <dataValidation allowBlank="1" showInputMessage="1" showErrorMessage="1" prompt="Insira o endereço de email da empresa emissora da fatura nesta célula." sqref="G1" xr:uid="{00000000-0002-0000-0000-000005000000}"/>
    <dataValidation allowBlank="1" showInputMessage="1" showErrorMessage="1" prompt="Insira o site da empresa de faturamento nesta célula" sqref="G2:H2" xr:uid="{00000000-0002-0000-0000-000006000000}"/>
    <dataValidation allowBlank="1" showInputMessage="1" showErrorMessage="1" prompt="As informações de Cobrança são atualizada automaticamente nas linhas 3 a 6, com base na seleção feita na célula à direita. Insira, nas células H3 e H4, o Número da Fatura e a Data da Fatura " sqref="B4" xr:uid="{00000000-0002-0000-0000-000007000000}"/>
    <dataValidation allowBlank="1" showInputMessage="1" showErrorMessage="1" prompt="O número de Telefone do cliente é atualizado automaticamente na célula à direita" sqref="D4" xr:uid="{00000000-0002-0000-0000-000008000000}"/>
    <dataValidation allowBlank="1" showInputMessage="1" showErrorMessage="1" prompt="O número de Telefone do cliente é atualizado automaticamente nesta célula " sqref="E4" xr:uid="{00000000-0002-0000-0000-000009000000}"/>
    <dataValidation allowBlank="1" showInputMessage="1" showErrorMessage="1" prompt="O número de Fax do cliente é atualizado automaticamente na célula à direita" sqref="D5" xr:uid="{00000000-0002-0000-0000-00000A000000}"/>
    <dataValidation allowBlank="1" showInputMessage="1" showErrorMessage="1" prompt="O número de Fax do cliente é atualizado automaticamente nesta célula" sqref="E5" xr:uid="{00000000-0002-0000-0000-00000B000000}"/>
    <dataValidation allowBlank="1" showInputMessage="1" showErrorMessage="1" prompt="O número de Endereço de email cliente é atualizado automaticamente na célula à direita" sqref="D6" xr:uid="{00000000-0002-0000-0000-00000C000000}"/>
    <dataValidation allowBlank="1" showInputMessage="1" showErrorMessage="1" prompt="Insira o número da Fatura na célula à direita" sqref="G4" xr:uid="{00000000-0002-0000-0000-00000D000000}"/>
    <dataValidation allowBlank="1" showInputMessage="1" showErrorMessage="1" prompt="Insira o número da Fatura nesta célula" sqref="H4" xr:uid="{00000000-0002-0000-0000-00000E000000}"/>
    <dataValidation allowBlank="1" showInputMessage="1" showErrorMessage="1" prompt="Insira a Data da Fatura na célula à direita" sqref="G5" xr:uid="{00000000-0002-0000-0000-00000F000000}"/>
    <dataValidation allowBlank="1" showInputMessage="1" showErrorMessage="1" prompt="Insira a Data da fatura nesta célula" sqref="H5" xr:uid="{00000000-0002-0000-0000-000010000000}"/>
    <dataValidation allowBlank="1" showInputMessage="1" showErrorMessage="1" prompt="O nome do Contato do Cliente é atualizado automaticamente na célula à direita " sqref="G6" xr:uid="{00000000-0002-0000-0000-000011000000}"/>
    <dataValidation allowBlank="1" showInputMessage="1" showErrorMessage="1" prompt="O nome do Contato do Cliente é atualizado automaticamente nesta célula" sqref="H6" xr:uid="{00000000-0002-0000-0000-000012000000}"/>
    <dataValidation allowBlank="1" showInputMessage="1" showErrorMessage="1" prompt="Insira a data nesta coluna, abaixo deste título" sqref="B8" xr:uid="{00000000-0002-0000-0000-000013000000}"/>
    <dataValidation allowBlank="1" showInputMessage="1" showErrorMessage="1" prompt="Insira o número do item nesta coluna, abaixo deste título" sqref="C8" xr:uid="{00000000-0002-0000-0000-000014000000}"/>
    <dataValidation allowBlank="1" showInputMessage="1" showErrorMessage="1" prompt="Insira a descrição do item nesta coluna, abaixo deste título" sqref="D8" xr:uid="{00000000-0002-0000-0000-000015000000}"/>
    <dataValidation allowBlank="1" showInputMessage="1" showErrorMessage="1" prompt="Insira a Quantidade nesta coluna, abaixo deste título" sqref="E8" xr:uid="{00000000-0002-0000-0000-000016000000}"/>
    <dataValidation allowBlank="1" showInputMessage="1" showErrorMessage="1" prompt="Insira o preço unitário nesta coluna, abaixo deste título" sqref="F8" xr:uid="{00000000-0002-0000-0000-000017000000}"/>
    <dataValidation allowBlank="1" showInputMessage="1" showErrorMessage="1" prompt="Insira o desconto nesta coluna, abaixo deste título" sqref="G8" xr:uid="{00000000-0002-0000-0000-000018000000}"/>
    <dataValidation allowBlank="1" showInputMessage="1" showErrorMessage="1" prompt="O total é calculado automaticamente nesta coluna nesse título" sqref="H8" xr:uid="{00000000-0002-0000-0000-000019000000}"/>
    <dataValidation allowBlank="1" showInputMessage="1" showErrorMessage="1" prompt="O Subtotal da Fatura é calculado automaticamente na célula à direita" sqref="G14" xr:uid="{00000000-0002-0000-0000-00001A000000}"/>
    <dataValidation allowBlank="1" showInputMessage="1" showErrorMessage="1" prompt="O Subtotal da Fatura é calculado automaticamente nesta célula" sqref="H14" xr:uid="{00000000-0002-0000-0000-00001B000000}"/>
    <dataValidation allowBlank="1" showInputMessage="1" showErrorMessage="1" prompt="Insira da Alíquota de Imposto na célula à direita" sqref="G15" xr:uid="{00000000-0002-0000-0000-00001C000000}"/>
    <dataValidation allowBlank="1" showInputMessage="1" showErrorMessage="1" prompt="Insira a Alíquota de Imposto nesta célula" sqref="H15" xr:uid="{00000000-0002-0000-0000-00001D000000}"/>
    <dataValidation allowBlank="1" showInputMessage="1" showErrorMessage="1" prompt="O Imposto sobre Vendas é calculado automaticamente na célula à direita" sqref="G16" xr:uid="{00000000-0002-0000-0000-00001E000000}"/>
    <dataValidation allowBlank="1" showInputMessage="1" showErrorMessage="1" prompt="O Imposto sobre Vendas é calculado automaticamente nesta célula" sqref="H16" xr:uid="{00000000-0002-0000-0000-00001F000000}"/>
    <dataValidation allowBlank="1" showInputMessage="1" showErrorMessage="1" prompt="Insira o valor da Entrega na célula à direita" sqref="G17" xr:uid="{00000000-0002-0000-0000-000020000000}"/>
    <dataValidation allowBlank="1" showInputMessage="1" showErrorMessage="1" prompt="Insira o endereço da Entrega nesta célula" sqref="H17" xr:uid="{00000000-0002-0000-0000-000021000000}"/>
    <dataValidation allowBlank="1" showInputMessage="1" showErrorMessage="1" prompt="Insira o valor do Depósito Recebido na célula à direita" sqref="G18" xr:uid="{00000000-0002-0000-0000-000022000000}"/>
    <dataValidation allowBlank="1" showInputMessage="1" showErrorMessage="1" prompt="Insira o valor do Depósito Recebido nesta célula" sqref="H18" xr:uid="{00000000-0002-0000-0000-000023000000}"/>
    <dataValidation allowBlank="1" showInputMessage="1" showErrorMessage="1" prompt="O total é calculado automaticamente na célula à direita" sqref="G19" xr:uid="{00000000-0002-0000-0000-000024000000}"/>
    <dataValidation allowBlank="1" showInputMessage="1" showErrorMessage="1" prompt="O total é calculado automaticamente nesta célula" sqref="H19" xr:uid="{00000000-0002-0000-0000-000025000000}"/>
    <dataValidation allowBlank="1" showInputMessage="1" showErrorMessage="1" prompt="O nome da empresa é incluído automaticamente nesta célula" sqref="B18:F18" xr:uid="{00000000-0002-0000-0000-000026000000}"/>
    <dataValidation allowBlank="1" showInputMessage="1" showErrorMessage="1" prompt="Insira o número de dias do Total devido e a porcentagem de cobrança de juros dentro do texto nesta célula. Os dados da amostra são fornecidos no modelo padrão" sqref="B19:F19" xr:uid="{00000000-0002-0000-0000-000027000000}"/>
    <dataValidation allowBlank="1" showInputMessage="1" showErrorMessage="1" prompt="O endereço do cliente é atualizado automaticamente nesta célula" sqref="C5" xr:uid="{00000000-0002-0000-0000-000028000000}"/>
    <dataValidation allowBlank="1" showInputMessage="1" showErrorMessage="1" prompt="O endereço 2 do cliente é atualizado automaticamente nesta célula" sqref="C6" xr:uid="{00000000-0002-0000-0000-000029000000}"/>
    <dataValidation allowBlank="1" showInputMessage="1" showErrorMessage="1" prompt="A cidade, estado e CEP do cliente são atualizados automaticamente nesta célula" sqref="C7" xr:uid="{00000000-0002-0000-0000-00002A000000}"/>
    <dataValidation allowBlank="1" showInputMessage="1" showErrorMessage="1" prompt="O endereço de Email do cliente é atualizado automaticamente nesta célula" sqref="E6" xr:uid="{00000000-0002-0000-0000-00002B000000}"/>
    <dataValidation allowBlank="1" showInputMessage="1" showErrorMessage="1" prompt="Crie uma Fatura Comercial nesta pasta de trabalho. Insira os detalhes da empresa nessa planilha e os detalhes do cliente na planilha Clientes. Selecione a célula J1 para navegar até a planilha Clientes" sqref="A1" xr:uid="{00000000-0002-0000-0000-00002C000000}"/>
    <dataValidation allowBlank="1" showInputMessage="1" showErrorMessage="1" prompt="O Endereço do Cliente é atualizado automaticamente nas células C3:C6" sqref="B5:B7" xr:uid="{00000000-0002-0000-0000-00002F000000}"/>
    <dataValidation allowBlank="1" showInputMessage="1" showErrorMessage="1" prompt="Insira o nome da empresa de faturamento nessa célula. Insira os detalhes da empresa de faturamento nas células D1 a G2 e os detalhes do faturamento nas células B3 a H5. Insira os detalhes da fatura na tabela que começa na célula B7" sqref="B1" xr:uid="{00000000-0002-0000-0000-000030000000}"/>
    <dataValidation allowBlank="1" showInputMessage="1" showErrorMessage="1" prompt="Link de navegação para a planilha Clientes. Essa célula não será impressa" sqref="J1" xr:uid="{00000000-0002-0000-0000-000031000000}"/>
  </dataValidations>
  <hyperlinks>
    <hyperlink ref="G1" r:id="rId1" display="CustomerService@tailspintoys.com" xr:uid="{00000000-0004-0000-0000-000000000000}"/>
    <hyperlink ref="J1" location="Clientes!A1" tooltip="Selecione para navegar até a planilha Clientes" display="Customers" xr:uid="{00000000-0004-0000-0000-000003000000}"/>
    <hyperlink ref="G1:H1" r:id="rId2" display="tailspin@interestingsite.com" xr:uid="{827A1C82-3B3C-4978-8950-7AFF696333B1}"/>
    <hyperlink ref="G2:H2" r:id="rId3" tooltip="Selecione para visualizar este site" display="www.tailspintoys.com" xr:uid="{00000000-0004-0000-0000-000002000000}"/>
    <hyperlink ref="G2" r:id="rId4" xr:uid="{00000000-0004-0000-0000-000001000000}"/>
  </hyperlinks>
  <printOptions horizontalCentered="1"/>
  <pageMargins left="0.25" right="0.25" top="0.75" bottom="0.75" header="0.3" footer="0.3"/>
  <pageSetup paperSize="9" scale="61" fitToHeight="0" orientation="portrait" horizontalDpi="300" verticalDpi="300" r:id="rId5"/>
  <headerFooter differentFirst="1">
    <oddFooter>Page &amp;P of &amp;N</oddFooter>
  </headerFooter>
  <ignoredErrors>
    <ignoredError sqref="H10:H13" emptyCellReference="1"/>
  </ignoredErrors>
  <drawing r:id="rId6"/>
  <tableParts count="1"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4"/>
  <sheetViews>
    <sheetView showGridLines="0" zoomScaleNormal="100" workbookViewId="0"/>
  </sheetViews>
  <sheetFormatPr defaultColWidth="9.28515625" defaultRowHeight="30" customHeight="1"/>
  <cols>
    <col min="1" max="1" width="2.7109375" customWidth="1"/>
    <col min="2" max="2" width="24" customWidth="1"/>
    <col min="3" max="3" width="32.140625" customWidth="1"/>
    <col min="4" max="4" width="26" customWidth="1"/>
    <col min="5" max="6" width="19.28515625" customWidth="1"/>
    <col min="7" max="7" width="12.140625" customWidth="1"/>
    <col min="8" max="8" width="14.5703125" customWidth="1"/>
    <col min="9" max="9" width="19.28515625" customWidth="1"/>
    <col min="10" max="10" width="30.7109375" customWidth="1"/>
    <col min="11" max="11" width="19.28515625" customWidth="1"/>
    <col min="12" max="12" width="2.7109375" customWidth="1"/>
    <col min="13" max="13" width="22.7109375" customWidth="1"/>
  </cols>
  <sheetData>
    <row r="1" spans="2:14" ht="42" customHeight="1">
      <c r="B1" s="42" t="s">
        <v>32</v>
      </c>
      <c r="K1" s="6"/>
      <c r="L1" s="6"/>
      <c r="M1" s="7" t="s">
        <v>59</v>
      </c>
      <c r="N1" s="6"/>
    </row>
    <row r="2" spans="2:14" ht="30" customHeight="1">
      <c r="B2" s="44" t="s">
        <v>33</v>
      </c>
      <c r="C2" s="43" t="s">
        <v>35</v>
      </c>
      <c r="D2" s="43" t="s">
        <v>38</v>
      </c>
      <c r="E2" s="43" t="s">
        <v>41</v>
      </c>
      <c r="F2" s="43" t="s">
        <v>43</v>
      </c>
      <c r="G2" s="43" t="s">
        <v>46</v>
      </c>
      <c r="H2" s="43" t="s">
        <v>48</v>
      </c>
      <c r="I2" s="43" t="s">
        <v>50</v>
      </c>
      <c r="J2" s="43" t="s">
        <v>53</v>
      </c>
      <c r="K2" s="43" t="s">
        <v>56</v>
      </c>
    </row>
    <row r="3" spans="2:14" ht="30" customHeight="1">
      <c r="B3" s="16" t="s">
        <v>5</v>
      </c>
      <c r="C3" s="17" t="s">
        <v>36</v>
      </c>
      <c r="D3" s="17" t="s">
        <v>39</v>
      </c>
      <c r="E3" s="17" t="s">
        <v>42</v>
      </c>
      <c r="F3" s="17" t="s">
        <v>44</v>
      </c>
      <c r="G3" s="17" t="s">
        <v>47</v>
      </c>
      <c r="H3" s="18">
        <v>12345</v>
      </c>
      <c r="I3" s="19" t="s">
        <v>51</v>
      </c>
      <c r="J3" s="20" t="s">
        <v>54</v>
      </c>
      <c r="K3" s="19" t="s">
        <v>57</v>
      </c>
    </row>
    <row r="4" spans="2:14" ht="30" customHeight="1">
      <c r="B4" s="16" t="s">
        <v>34</v>
      </c>
      <c r="C4" s="21" t="s">
        <v>37</v>
      </c>
      <c r="D4" s="21" t="s">
        <v>40</v>
      </c>
      <c r="E4" s="21"/>
      <c r="F4" s="21" t="s">
        <v>45</v>
      </c>
      <c r="G4" s="21" t="s">
        <v>47</v>
      </c>
      <c r="H4" s="22" t="s">
        <v>49</v>
      </c>
      <c r="I4" s="23" t="s">
        <v>52</v>
      </c>
      <c r="J4" s="24" t="s">
        <v>55</v>
      </c>
      <c r="K4" s="23" t="s">
        <v>58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Insira os detalhes do cliente nesta planilha. As informações do cliente inseridas serão usadas na planilha Fatura Comercial. Selecione a célula M1 para navegar até a planilha Fatura Comercial" sqref="A1" xr:uid="{00000000-0002-0000-0100-000000000000}"/>
    <dataValidation allowBlank="1" showInputMessage="1" showErrorMessage="1" prompt="O título desta planilha está nesta célula" sqref="B1" xr:uid="{00000000-0002-0000-0100-000001000000}"/>
    <dataValidation allowBlank="1" showInputMessage="1" showErrorMessage="1" prompt="Insira o nome da empresa nesta coluna, abaixo desse título. Use filtros de título para encontrar entradas específicas" sqref="B2" xr:uid="{00000000-0002-0000-0100-000002000000}"/>
    <dataValidation allowBlank="1" showInputMessage="1" showErrorMessage="1" prompt="Insira o nome do contato nesta coluna, abaixo deste título" sqref="C2" xr:uid="{00000000-0002-0000-0100-000003000000}"/>
    <dataValidation allowBlank="1" showInputMessage="1" showErrorMessage="1" prompt="Insira o endereço nesta coluna, abaixo deste título" sqref="D2" xr:uid="{00000000-0002-0000-0100-000004000000}"/>
    <dataValidation allowBlank="1" showInputMessage="1" showErrorMessage="1" prompt="Insira o Endereço 2 nesta coluna, abaixo deste título" sqref="E2" xr:uid="{00000000-0002-0000-0100-000005000000}"/>
    <dataValidation allowBlank="1" showInputMessage="1" showErrorMessage="1" prompt="Insira a cidade nesta coluna, abaixo deste título" sqref="F2" xr:uid="{00000000-0002-0000-0100-000006000000}"/>
    <dataValidation allowBlank="1" showInputMessage="1" showErrorMessage="1" prompt="Insira o estado na coluna sob este cabeçalho." sqref="G2" xr:uid="{00000000-0002-0000-0100-000007000000}"/>
    <dataValidation allowBlank="1" showInputMessage="1" showErrorMessage="1" prompt="Insira o CEP nesta coluna, abaixo deste título" sqref="H2" xr:uid="{00000000-0002-0000-0100-000008000000}"/>
    <dataValidation allowBlank="1" showInputMessage="1" showErrorMessage="1" prompt="Insira o número do Telefone nesta coluna, abaixo deste título" sqref="I2" xr:uid="{00000000-0002-0000-0100-000009000000}"/>
    <dataValidation allowBlank="1" showInputMessage="1" showErrorMessage="1" prompt="Insira o endereço de email nesta coluna, abaixo deste título" sqref="J2" xr:uid="{00000000-0002-0000-0100-00000A000000}"/>
    <dataValidation allowBlank="1" showInputMessage="1" showErrorMessage="1" prompt="Insira o número do Fax nesta coluna, abaixo deste título" sqref="K2" xr:uid="{00000000-0002-0000-0100-00000B000000}"/>
    <dataValidation allowBlank="1" showInputMessage="1" showErrorMessage="1" prompt="Link de navegação para a planilha Fatura Comercial. Essa célula não será impressa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Fatura Comercial'!A1" tooltip="Selecione para navegar até a planilha da Fatura Comercial" display="Commercial Invoice" xr:uid="{00000000-0004-0000-0100-000002000000}"/>
  </hyperlinks>
  <printOptions horizontalCentered="1"/>
  <pageMargins left="0.25" right="0.25" top="0.75" bottom="0.75" header="0.3" footer="0.3"/>
  <pageSetup paperSize="9" scale="64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1EEA17F8-F2E6-4F37-96C5-FC2148209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6A9A12BA-9F57-446D-9D9A-4E9F2D8C2114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A0515C00-9D69-49C8-98A8-6AAA248F4F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TM00000028</ap:Template>
  <ap:DocSecurity>0</ap:DocSecurity>
  <ap:ScaleCrop>false</ap:ScaleCrop>
  <ap: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18</vt:i4>
      </vt:variant>
    </vt:vector>
  </ap:HeadingPairs>
  <ap:TitlesOfParts>
    <vt:vector baseType="lpstr" size="20">
      <vt:lpstr>Fatura Comercial</vt:lpstr>
      <vt:lpstr>Clientes</vt:lpstr>
      <vt:lpstr>AlíquotaImpostoSobreVendas</vt:lpstr>
      <vt:lpstr>Clientes!Area_de_impressao</vt:lpstr>
      <vt:lpstr>'Fatura Comercial'!Area_de_impressao</vt:lpstr>
      <vt:lpstr>Depósito</vt:lpstr>
      <vt:lpstr>ImpostoSobreVendas</vt:lpstr>
      <vt:lpstr>NomeCobrança</vt:lpstr>
      <vt:lpstr>NomeDaEmpresa</vt:lpstr>
      <vt:lpstr>PesquisaCliente</vt:lpstr>
      <vt:lpstr>RegiãoDeTítuloDaLinha2..E5</vt:lpstr>
      <vt:lpstr>RegiãoDeTítuloDaLinha3..H5</vt:lpstr>
      <vt:lpstr>RegiãoDeTítuloDaLinha4..H20</vt:lpstr>
      <vt:lpstr>RegiãoTítuloLinha1..C6</vt:lpstr>
      <vt:lpstr>Remessa</vt:lpstr>
      <vt:lpstr>SubtotalDaFatura</vt:lpstr>
      <vt:lpstr>Título2</vt:lpstr>
      <vt:lpstr>TítuloColuna1</vt:lpstr>
      <vt:lpstr>Clientes!Titulos_de_impressao</vt:lpstr>
      <vt:lpstr>'Fatura Comercial'!Titulos_de_impressao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2022-11-15T06:53:55Z</dcterms:created>
  <dcterms:modified xsi:type="dcterms:W3CDTF">2022-12-07T07:59:59Z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