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jpeg" ContentType="image/jpeg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1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000" tabRatio="504" xr2:uid="{00000000-000D-0000-FFFF-FFFF00000000}"/>
  </bookViews>
  <sheets>
    <sheet name="Lista uczniów" sheetId="2" r:id="rId1"/>
    <sheet name="Wykaz uczestników zajęć" sheetId="1" r:id="rId2"/>
    <sheet name="Szczegóły dotyczące ucznia" sheetId="5" r:id="rId3"/>
  </sheets>
  <definedNames>
    <definedName name="Imię_i_nazwisko_ucznia">'Szczegóły dotyczące ucznia'!$D$5</definedName>
    <definedName name="Lista_uczniów">Uczniowie[IMIĘ I NAZWISKO UCZNIA]</definedName>
    <definedName name="Region_tytułu_wiersza1..D13">'Szczegóły dotyczące ucznia'!$C$5</definedName>
    <definedName name="Region_tytułu_wiersza1..D6">'Wykaz uczestników zajęć'!$C$4</definedName>
    <definedName name="Region_tytułu_wiersza2..F5">'Wykaz uczestników zajęć'!$E$4</definedName>
    <definedName name="Tytuł_1">Uczniowie[[#Headers],[IMIĘ I NAZWISKO UCZNIA]]</definedName>
    <definedName name="Tytuł_2">Wykaz_uczniów[[#Headers],[IMIĘ I NAZWISKO UCZNIA]]</definedName>
    <definedName name="_xlnm.Print_Titles" localSheetId="0">'Lista uczniów'!$1:$4</definedName>
  </definedNames>
  <calcPr calcId="162913"/>
</workbook>
</file>

<file path=xl/calcChain.xml><?xml version="1.0" encoding="utf-8"?>
<calcChain xmlns="http://schemas.openxmlformats.org/spreadsheetml/2006/main">
  <c r="D13" i="5" l="1"/>
  <c r="D12" i="5"/>
  <c r="D11" i="5"/>
  <c r="D10" i="5"/>
  <c r="D9" i="5"/>
  <c r="D8" i="5"/>
  <c r="D7" i="5"/>
  <c r="D6" i="5"/>
  <c r="F12" i="1" l="1"/>
  <c r="F11" i="1"/>
  <c r="F10" i="1"/>
  <c r="F9" i="1"/>
  <c r="E12" i="1"/>
  <c r="E11" i="1"/>
  <c r="E10" i="1"/>
  <c r="E9" i="1"/>
  <c r="D12" i="1"/>
  <c r="D11" i="1"/>
  <c r="D10" i="1"/>
  <c r="D9" i="1"/>
  <c r="D6" i="1" l="1"/>
</calcChain>
</file>

<file path=xl/sharedStrings.xml><?xml version="1.0" encoding="utf-8"?>
<sst xmlns="http://schemas.openxmlformats.org/spreadsheetml/2006/main" count="86" uniqueCount="45">
  <si>
    <t>Lista uczniów</t>
  </si>
  <si>
    <t>IMIĘ I NAZWISKO UCZNIA</t>
  </si>
  <si>
    <t>Imię i nazwisko 1</t>
  </si>
  <si>
    <t>Imię i nazwisko 2</t>
  </si>
  <si>
    <t>Imię i nazwisko 3</t>
  </si>
  <si>
    <t>Imię i nazwisko 4</t>
  </si>
  <si>
    <t>ADRES E-MAIL</t>
  </si>
  <si>
    <t>Adres e-mail</t>
  </si>
  <si>
    <t>PRZEJDŹ DO WYKAZU UCZESTNIKÓW ZAJĘĆ</t>
  </si>
  <si>
    <t>PRZEJDŹ DO SZCZEGÓŁÓW DOTYCZĄCYCH UCZNIA</t>
  </si>
  <si>
    <t>TELEFON DOMOWY</t>
  </si>
  <si>
    <t>Telefon domowy</t>
  </si>
  <si>
    <t>TELEFON KOMÓRKOWY</t>
  </si>
  <si>
    <t>Telefon komórkowy</t>
  </si>
  <si>
    <t>Data urodzenia</t>
  </si>
  <si>
    <t>Data</t>
  </si>
  <si>
    <t>KONTAKT W NAGŁYCH WYPADKACH</t>
  </si>
  <si>
    <t>Osoba kontaktowa 1</t>
  </si>
  <si>
    <t>Osoba kontaktowa 2</t>
  </si>
  <si>
    <t>Osoba kontaktowa 3</t>
  </si>
  <si>
    <t>Osoba kontaktowa 4</t>
  </si>
  <si>
    <t>TELEFON W NAGŁYCH WYPADKACH</t>
  </si>
  <si>
    <t>Telefon w nagłych wypadkach</t>
  </si>
  <si>
    <t>LEKARZ</t>
  </si>
  <si>
    <t>Lekarz 1</t>
  </si>
  <si>
    <t>Lekarz 2</t>
  </si>
  <si>
    <t>Lekarz 3</t>
  </si>
  <si>
    <t>Lekarz 4</t>
  </si>
  <si>
    <t>TELEFON LEKARZA</t>
  </si>
  <si>
    <t>Telefon lekarza</t>
  </si>
  <si>
    <t xml:space="preserve">  </t>
  </si>
  <si>
    <t>Porada: aby dodać więcej uczniów, w ostatniej komórce tabeli i naciśnij klawisz Tab.</t>
  </si>
  <si>
    <t>Wykaz uczestników zajęć</t>
  </si>
  <si>
    <t>ZAJĘCIA</t>
  </si>
  <si>
    <t>OSOBA PROWADZĄCA</t>
  </si>
  <si>
    <t>ZAREJESTROWANI UCZNIOWIE</t>
  </si>
  <si>
    <t>Graphic Design Institute</t>
  </si>
  <si>
    <t>Nazwa zajęć</t>
  </si>
  <si>
    <t>Osoba prowadząca 1</t>
  </si>
  <si>
    <t>PRZEJDŹ DO LISTY UCZNIÓW</t>
  </si>
  <si>
    <t>DATA ROZPOCZĘCIA</t>
  </si>
  <si>
    <t>DATA ZAKOŃCZENIA</t>
  </si>
  <si>
    <t>Szczegóły dotyczące ucznia</t>
  </si>
  <si>
    <t>PORADA: WYBIERZ UCZNIA Z LISTY ROZWIJANEJ W KOMÓRCE D5 W CELU ZAKTUALIZOWANIA DOTYCZĄCYCH GO SZCZEGÓŁÓW</t>
  </si>
  <si>
    <t>DATA URODZENIA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</si>
</sst>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@\ \ *-"/>
    <numFmt numFmtId="169" formatCode="[&lt;=9999999]###\-##\-##;\(###\)\ ###\-##\-##"/>
    <numFmt numFmtId="170" formatCode="[$-415]d\ mmm\ yy;@"/>
    <numFmt numFmtId="171" formatCode="yy\-mm\-dd;@"/>
  </numFmts>
  <fonts count="19" x14ac:knownFonts="1">
    <font>
      <sz val="11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1" tint="0.34998626667073579"/>
      <name val="Bookman Old Style"/>
      <family val="1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i/>
      <sz val="11"/>
      <color theme="1" tint="0.34998626667073579"/>
      <name val="Century Gothic"/>
      <family val="2"/>
      <scheme val="minor"/>
    </font>
    <font>
      <u/>
      <sz val="11"/>
      <color theme="11"/>
      <name val="Century Gothic"/>
      <family val="2"/>
      <scheme val="minor"/>
    </font>
    <font>
      <u/>
      <sz val="11"/>
      <color theme="4" tint="-0.49998474074526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b/>
      <sz val="16"/>
      <color theme="4" tint="-0.499984740745262"/>
      <name val="Bookman Old Style"/>
      <family val="1"/>
      <scheme val="major"/>
    </font>
    <font>
      <b/>
      <sz val="11"/>
      <color theme="4" tint="-0.499984740745262"/>
      <name val="Bookman Old Style"/>
      <family val="1"/>
      <scheme val="major"/>
    </font>
    <font>
      <b/>
      <sz val="11"/>
      <color theme="1" tint="0.34998626667073579"/>
      <name val="Century Gothic"/>
      <family val="2"/>
      <scheme val="minor"/>
    </font>
    <font>
      <u/>
      <sz val="11"/>
      <color theme="0"/>
      <name val="Century Gothic"/>
      <family val="2"/>
      <scheme val="minor"/>
    </font>
    <font>
      <b/>
      <sz val="28"/>
      <color theme="0"/>
      <name val="Bookman Old Style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</borders>
  <cellStyleXfs count="16">
    <xf numFmtId="0" fontId="0" fillId="0" borderId="0">
      <alignment vertical="center" wrapText="1"/>
    </xf>
    <xf numFmtId="0" fontId="1" fillId="3" borderId="1" applyNumberFormat="0" applyProtection="0">
      <alignment wrapText="1"/>
    </xf>
    <xf numFmtId="0" fontId="2" fillId="2" borderId="1" applyNumberFormat="0" applyAlignment="0" applyProtection="0"/>
    <xf numFmtId="168" fontId="9" fillId="0" borderId="3" applyFill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167" fontId="12" fillId="0" borderId="0" applyFill="0" applyBorder="0" applyAlignment="0" applyProtection="0"/>
    <xf numFmtId="165" fontId="12" fillId="0" borderId="0" applyFill="0" applyBorder="0" applyAlignment="0" applyProtection="0"/>
    <xf numFmtId="166" fontId="12" fillId="0" borderId="0" applyFill="0" applyBorder="0" applyAlignment="0" applyProtection="0"/>
    <xf numFmtId="164" fontId="12" fillId="0" borderId="0" applyFill="0" applyBorder="0" applyAlignment="0" applyProtection="0"/>
    <xf numFmtId="9" fontId="12" fillId="0" borderId="0" applyFill="0" applyBorder="0" applyAlignment="0" applyProtection="0"/>
    <xf numFmtId="0" fontId="4" fillId="0" borderId="4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12" fillId="6" borderId="2" applyNumberFormat="0" applyAlignment="0" applyProtection="0"/>
    <xf numFmtId="0" fontId="7" fillId="0" borderId="6" applyNumberFormat="0" applyFill="0" applyAlignment="0" applyProtection="0"/>
  </cellStyleXfs>
  <cellXfs count="62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8" xfId="0" applyBorder="1">
      <alignment vertical="center" wrapText="1"/>
    </xf>
    <xf numFmtId="0" fontId="0" fillId="0" borderId="12" xfId="0" applyBorder="1">
      <alignment vertical="center" wrapText="1"/>
    </xf>
    <xf numFmtId="0" fontId="0" fillId="0" borderId="12" xfId="0" applyFont="1" applyBorder="1">
      <alignment vertical="center" wrapText="1"/>
    </xf>
    <xf numFmtId="0" fontId="0" fillId="0" borderId="0" xfId="0" applyFont="1" applyFill="1" applyBorder="1">
      <alignment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 wrapText="1" indent="1"/>
    </xf>
    <xf numFmtId="0" fontId="8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/>
    </xf>
    <xf numFmtId="0" fontId="0" fillId="0" borderId="0" xfId="0" applyFont="1">
      <alignment vertical="center" wrapText="1"/>
    </xf>
    <xf numFmtId="0" fontId="0" fillId="0" borderId="8" xfId="0" applyFont="1" applyBorder="1">
      <alignment vertical="center" wrapText="1"/>
    </xf>
    <xf numFmtId="0" fontId="0" fillId="0" borderId="11" xfId="0" applyFont="1" applyBorder="1">
      <alignment vertical="center" wrapText="1"/>
    </xf>
    <xf numFmtId="0" fontId="15" fillId="0" borderId="15" xfId="0" applyFont="1" applyBorder="1" applyAlignment="1">
      <alignment horizontal="left" vertical="center" indent="1"/>
    </xf>
    <xf numFmtId="0" fontId="16" fillId="0" borderId="1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0" fillId="0" borderId="13" xfId="0" applyFont="1" applyBorder="1">
      <alignment vertical="center" wrapText="1"/>
    </xf>
    <xf numFmtId="0" fontId="15" fillId="0" borderId="4" xfId="0" applyFont="1" applyBorder="1" applyAlignment="1">
      <alignment horizontal="left" vertical="center" indent="1"/>
    </xf>
    <xf numFmtId="0" fontId="0" fillId="0" borderId="14" xfId="0" applyFont="1" applyBorder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/>
    <xf numFmtId="0" fontId="0" fillId="0" borderId="14" xfId="0" applyBorder="1" applyAlignment="1"/>
    <xf numFmtId="0" fontId="0" fillId="0" borderId="13" xfId="0" applyBorder="1">
      <alignment vertical="center" wrapText="1"/>
    </xf>
    <xf numFmtId="0" fontId="0" fillId="0" borderId="0" xfId="0" applyFill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169" fontId="0" fillId="0" borderId="0" xfId="0" applyNumberFormat="1" applyFont="1" applyFill="1" applyBorder="1" applyAlignment="1">
      <alignment horizontal="left" vertical="center"/>
    </xf>
    <xf numFmtId="170" fontId="8" fillId="5" borderId="0" xfId="0" applyNumberFormat="1" applyFont="1" applyFill="1" applyBorder="1" applyAlignment="1">
      <alignment horizontal="left" vertical="center" wrapText="1"/>
    </xf>
    <xf numFmtId="169" fontId="0" fillId="0" borderId="0" xfId="0" applyNumberFormat="1" applyFont="1" applyBorder="1" applyAlignment="1">
      <alignment horizontal="left" vertical="center"/>
    </xf>
    <xf numFmtId="169" fontId="8" fillId="0" borderId="7" xfId="0" applyNumberFormat="1" applyFont="1" applyBorder="1" applyAlignment="1">
      <alignment horizontal="left" vertical="center"/>
    </xf>
    <xf numFmtId="171" fontId="8" fillId="0" borderId="7" xfId="0" applyNumberFormat="1" applyFont="1" applyBorder="1" applyAlignment="1">
      <alignment horizontal="left" vertical="center"/>
    </xf>
    <xf numFmtId="169" fontId="8" fillId="0" borderId="4" xfId="0" applyNumberFormat="1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9" xfId="4" applyFont="1" applyBorder="1" applyAlignment="1">
      <alignment horizontal="right" vertical="center" wrapText="1"/>
    </xf>
    <xf numFmtId="0" fontId="17" fillId="0" borderId="10" xfId="4" applyFont="1" applyBorder="1" applyAlignment="1">
      <alignment horizontal="right" vertical="center" wrapText="1"/>
    </xf>
    <xf numFmtId="0" fontId="17" fillId="0" borderId="0" xfId="4" applyFont="1" applyBorder="1" applyAlignment="1">
      <alignment horizontal="right" vertical="center" wrapText="1" indent="1"/>
    </xf>
    <xf numFmtId="0" fontId="17" fillId="0" borderId="12" xfId="4" applyFont="1" applyBorder="1" applyAlignment="1">
      <alignment horizontal="right" vertical="center" wrapText="1" inden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7" fillId="0" borderId="0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center" vertical="center" wrapText="1"/>
    </xf>
    <xf numFmtId="0" fontId="17" fillId="0" borderId="9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7" fillId="0" borderId="0" xfId="4" applyFont="1" applyBorder="1" applyAlignment="1">
      <alignment horizontal="right" vertical="center" wrapText="1"/>
    </xf>
    <xf numFmtId="0" fontId="17" fillId="0" borderId="12" xfId="4" applyFont="1" applyBorder="1" applyAlignment="1">
      <alignment horizontal="right" vertical="center" wrapText="1"/>
    </xf>
    <xf numFmtId="0" fontId="8" fillId="4" borderId="0" xfId="0" applyFont="1" applyFill="1" applyAlignment="1">
      <alignment horizontal="center" vertical="center" wrapText="1"/>
    </xf>
  </cellXfs>
  <cellStyles count="16">
    <cellStyle name="Dane wejściowe" xfId="1" builtinId="20" customBuiltin="1"/>
    <cellStyle name="Dziesiętny" xfId="6" builtinId="3" customBuiltin="1"/>
    <cellStyle name="Dziesiętny [0]" xfId="7" builtinId="6" customBuiltin="1"/>
    <cellStyle name="Hiperłącze" xfId="4" builtinId="8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ormalny" xfId="0" builtinId="0" customBuiltin="1"/>
    <cellStyle name="Obliczenia" xfId="2" builtinId="22" customBuiltin="1"/>
    <cellStyle name="Odwiedzone hiperłącze" xfId="5" builtinId="9" customBuiltin="1"/>
    <cellStyle name="Procentowy" xfId="10" builtinId="5" customBuiltin="1"/>
    <cellStyle name="Suma" xfId="15" builtinId="25" customBuiltin="1"/>
    <cellStyle name="Tekst objaśnienia" xfId="3" builtinId="53" customBuiltin="1"/>
    <cellStyle name="Uwaga" xfId="14" builtinId="10" customBuiltin="1"/>
    <cellStyle name="Walutowy" xfId="8" builtinId="4" customBuiltin="1"/>
    <cellStyle name="Walutowy [0]" xfId="9" builtinId="7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ck">
          <color theme="4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 style="thick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\-##;\(###\)\ ###\-##\-##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\-##;\(###\)\ ###\-##\-##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\-##;\(###\)\ ###\-##\-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\-##;\(###\)\ ###\-##\-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9" formatCode="dd/mm/yyyy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\-##;\(###\)\ ###\-##\-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\-##;\(###\)\ ###\-##\-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-0.499984740745262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/>
        <right style="thick">
          <color theme="4" tint="-0.499984740745262"/>
        </right>
        <top style="thick">
          <color theme="4" tint="-0.499984740745262"/>
        </top>
        <bottom style="thick">
          <color theme="4" tint="-0.499984740745262"/>
        </bottom>
        <vertical/>
        <horizontal style="thin">
          <color theme="4" tint="-0.499984740745262"/>
        </horizontal>
      </border>
    </dxf>
  </dxfs>
  <tableStyles count="1" defaultTableStyle="ClassRoster_table1" defaultPivotStyle="PivotStyleLight16">
    <tableStyle name="ClassRoster_table1" pivot="0" count="6" xr9:uid="{00000000-0011-0000-FFFF-FFFF00000000}">
      <tableStyleElement type="wholeTable" dxfId="37"/>
      <tableStyleElement type="headerRow" dxfId="36"/>
      <tableStyleElement type="firstColumn" dxfId="35"/>
      <tableStyleElement type="lastColumn" dxfId="34"/>
      <tableStyleElement type="firstHeaderCell" dxfId="33"/>
      <tableStyleElement type="lastHeaderCell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hyperlink" Target="#'Wykaz uczestnik&#243;w zaj&#281;&#263;'!A1" TargetMode="External" Id="rId2" /><Relationship Type="http://schemas.openxmlformats.org/officeDocument/2006/relationships/hyperlink" Target="#'Szczeg&#243;&#322;y dotycz&#261;ce ucznia'!A1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hyperlink" Target="#'Lista uczni&#243;w'!A1" TargetMode="External" Id="rId2" /><Relationship Type="http://schemas.openxmlformats.org/officeDocument/2006/relationships/hyperlink" Target="#'Szczeg&#243;&#322;y dotycz&#261;ce ucznia'!A1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hyperlink" Target="#'Lista uczni&#243;w'!A1" TargetMode="External" Id="rId2" /><Relationship Type="http://schemas.openxmlformats.org/officeDocument/2006/relationships/hyperlink" Target="#'Wykaz uczestnik&#243;w zaj&#281;&#263;'!A1" TargetMode="Externa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1074529</xdr:colOff>
      <xdr:row>2</xdr:row>
      <xdr:rowOff>124826</xdr:rowOff>
    </xdr:from>
    <xdr:to>
      <xdr:col>12</xdr:col>
      <xdr:colOff>3229</xdr:colOff>
      <xdr:row>2</xdr:row>
      <xdr:rowOff>376826</xdr:rowOff>
    </xdr:to>
    <xdr:sp macro="" textlink="">
      <xdr:nvSpPr>
        <xdr:cNvPr id="4" name="Przejdź do szczegółów dotyczących ucznia" descr="Student Details navigation button">
          <a:hlinkClick xmlns:r="http://schemas.openxmlformats.org/officeDocument/2006/relationships" r:id="rId1" tooltip="Wybierz, aby przejść do arkusza Szczegóły dotyczące ucznia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571079" y="753476"/>
          <a:ext cx="3996000" cy="252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pl" sz="1100" b="1">
              <a:solidFill>
                <a:schemeClr val="bg1"/>
              </a:solidFill>
              <a:latin typeface="+mj-lt"/>
            </a:rPr>
            <a:t>PRZEJDŹ DO SZCZEGÓŁÓW DOTYCZĄCYCH UCZNIA</a:t>
          </a:r>
        </a:p>
      </xdr:txBody>
    </xdr:sp>
    <xdr:clientData fPrintsWithSheet="0"/>
  </xdr:twoCellAnchor>
  <xdr:twoCellAnchor editAs="oneCell">
    <xdr:from>
      <xdr:col>2</xdr:col>
      <xdr:colOff>0</xdr:colOff>
      <xdr:row>0</xdr:row>
      <xdr:rowOff>219074</xdr:rowOff>
    </xdr:from>
    <xdr:to>
      <xdr:col>3</xdr:col>
      <xdr:colOff>1838025</xdr:colOff>
      <xdr:row>2</xdr:row>
      <xdr:rowOff>537224</xdr:rowOff>
    </xdr:to>
    <xdr:sp macro="" textlink="C2">
      <xdr:nvSpPr>
        <xdr:cNvPr id="7" name="Lista uczniów" descr="Student Lis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7650" y="219074"/>
          <a:ext cx="3924000" cy="9468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4E5C5A06-5E1B-41EF-8A1D-AD9F8790E807}" type="TxLink">
            <a:rPr lang="en-US" sz="2800" b="1" i="0" u="none" strike="noStrike">
              <a:solidFill>
                <a:srgbClr val="FFFFFF"/>
              </a:solidFill>
              <a:latin typeface="Bookman Old Style"/>
            </a:rPr>
            <a:pPr algn="ctr" rtl="0"/>
            <a:t>Lista uczniów</a:t>
          </a:fld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8</xdr:col>
      <xdr:colOff>1073354</xdr:colOff>
      <xdr:row>1</xdr:row>
      <xdr:rowOff>132433</xdr:rowOff>
    </xdr:from>
    <xdr:to>
      <xdr:col>12</xdr:col>
      <xdr:colOff>2054</xdr:colOff>
      <xdr:row>1</xdr:row>
      <xdr:rowOff>384433</xdr:rowOff>
    </xdr:to>
    <xdr:sp macro="" textlink="">
      <xdr:nvSpPr>
        <xdr:cNvPr id="3" name="Przejdź do wykazu uczestników zajęć" descr="Class Roster navigation button">
          <a:hlinkClick xmlns:r="http://schemas.openxmlformats.org/officeDocument/2006/relationships" r:id="rId2" tooltip="Wybierz, aby przejść do arkusza Wykaz uczestników zajęć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569904" y="351508"/>
          <a:ext cx="3996000" cy="252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pl" sz="1100" b="1">
              <a:solidFill>
                <a:schemeClr val="bg1"/>
              </a:solidFill>
              <a:latin typeface="+mj-lt"/>
            </a:rPr>
            <a:t>PRZEJDŹ DO WYKAZU UCZESTNIKÓW ZAJĘĆ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5715</xdr:rowOff>
    </xdr:from>
    <xdr:to>
      <xdr:col>3</xdr:col>
      <xdr:colOff>9225</xdr:colOff>
      <xdr:row>2</xdr:row>
      <xdr:rowOff>542940</xdr:rowOff>
    </xdr:to>
    <xdr:sp macro="" textlink="C2">
      <xdr:nvSpPr>
        <xdr:cNvPr id="4" name="Wykaz uczestników zajęć" descr="Class Roster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7650" y="224790"/>
          <a:ext cx="3924000" cy="9468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A216D4F5-83C8-4E87-A21B-328C609D29F1}" type="TxLink">
            <a:rPr lang="en-US" sz="2800" b="1" i="0" u="none" strike="noStrike">
              <a:solidFill>
                <a:srgbClr val="FFFFFF"/>
              </a:solidFill>
              <a:latin typeface="Bookman Old Style"/>
            </a:rPr>
            <a:pPr algn="ctr" rtl="0"/>
            <a:t>Wykaz uczestników zajęć</a:t>
          </a:fld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3</xdr:col>
      <xdr:colOff>3854179</xdr:colOff>
      <xdr:row>2</xdr:row>
      <xdr:rowOff>129234</xdr:rowOff>
    </xdr:from>
    <xdr:to>
      <xdr:col>6</xdr:col>
      <xdr:colOff>115879</xdr:colOff>
      <xdr:row>2</xdr:row>
      <xdr:rowOff>381234</xdr:rowOff>
    </xdr:to>
    <xdr:sp macro="" textlink="">
      <xdr:nvSpPr>
        <xdr:cNvPr id="5" name="Przejdź do szczegółów dotyczących ucznia" descr="Student Details navigation button">
          <a:hlinkClick xmlns:r="http://schemas.openxmlformats.org/officeDocument/2006/relationships" r:id="rId1" tooltip="Wybierz, aby przejść do arkusza Szczegóły dotyczące ucznia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197454" y="757884"/>
          <a:ext cx="3996000" cy="252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lvl="0" algn="l" rtl="0"/>
          <a:r>
            <a:rPr lang="pl" sz="1100" b="1">
              <a:solidFill>
                <a:schemeClr val="bg1"/>
              </a:solidFill>
              <a:latin typeface="+mj-lt"/>
            </a:rPr>
            <a:t>PRZEJDŹ DO SZCZEGÓŁÓW DOTYCZĄCYCH UCZNIA</a:t>
          </a:r>
        </a:p>
      </xdr:txBody>
    </xdr:sp>
    <xdr:clientData fPrintsWithSheet="0"/>
  </xdr:twoCellAnchor>
  <xdr:twoCellAnchor editAs="oneCell">
    <xdr:from>
      <xdr:col>3</xdr:col>
      <xdr:colOff>3854179</xdr:colOff>
      <xdr:row>1</xdr:row>
      <xdr:rowOff>130722</xdr:rowOff>
    </xdr:from>
    <xdr:to>
      <xdr:col>6</xdr:col>
      <xdr:colOff>115879</xdr:colOff>
      <xdr:row>1</xdr:row>
      <xdr:rowOff>382722</xdr:rowOff>
    </xdr:to>
    <xdr:sp macro="" textlink="">
      <xdr:nvSpPr>
        <xdr:cNvPr id="3" name="Przejdź do listy uczniów" descr="Student List navigation button">
          <a:hlinkClick xmlns:r="http://schemas.openxmlformats.org/officeDocument/2006/relationships" r:id="rId2" tooltip="Wybierz, aby przejść do arkusza Lista uczniów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016604" y="349797"/>
          <a:ext cx="3996000" cy="252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pl" sz="1100" b="1">
              <a:solidFill>
                <a:schemeClr val="bg1"/>
              </a:solidFill>
              <a:latin typeface="+mj-lt"/>
            </a:rPr>
            <a:t>PRZEJDŹ DO LISTY UCZNIÓW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10259</xdr:colOff>
      <xdr:row>1</xdr:row>
      <xdr:rowOff>7480</xdr:rowOff>
    </xdr:from>
    <xdr:to>
      <xdr:col>2</xdr:col>
      <xdr:colOff>3933825</xdr:colOff>
      <xdr:row>2</xdr:row>
      <xdr:rowOff>542924</xdr:rowOff>
    </xdr:to>
    <xdr:sp macro="" textlink="C2">
      <xdr:nvSpPr>
        <xdr:cNvPr id="27" name="Szczegóły dotyczące ucznia" descr="Student details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57909" y="226555"/>
          <a:ext cx="3923566" cy="945019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Ins="91440" rtlCol="0" anchor="ctr">
          <a:noAutofit/>
        </a:bodyPr>
        <a:lstStyle/>
        <a:p>
          <a:pPr algn="ctr" rtl="0"/>
          <a:fld id="{66EE8BF1-1BB7-40B6-BD43-5DE580D9C20E}" type="TxLink">
            <a:rPr lang="en-US" sz="2800" b="1" i="0" u="none" strike="noStrike">
              <a:solidFill>
                <a:srgbClr val="FFFFFF"/>
              </a:solidFill>
              <a:latin typeface="Bookman Old Style"/>
            </a:rPr>
            <a:pPr algn="ctr" rtl="0"/>
            <a:t>Szczegóły dotyczące ucznia</a:t>
          </a:fld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3</xdr:col>
      <xdr:colOff>361118</xdr:colOff>
      <xdr:row>2</xdr:row>
      <xdr:rowOff>146863</xdr:rowOff>
    </xdr:from>
    <xdr:to>
      <xdr:col>5</xdr:col>
      <xdr:colOff>20843</xdr:colOff>
      <xdr:row>2</xdr:row>
      <xdr:rowOff>398863</xdr:rowOff>
    </xdr:to>
    <xdr:sp macro="" textlink="">
      <xdr:nvSpPr>
        <xdr:cNvPr id="3" name="Przejdź do wykazu uczestników zajęć" descr="Class Roster navigation button">
          <a:hlinkClick xmlns:r="http://schemas.openxmlformats.org/officeDocument/2006/relationships" r:id="rId1" tooltip="Wybierz, aby przejść do arkusza Wykaz uczestników zajęć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552118" y="775513"/>
          <a:ext cx="3384000" cy="252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pl" sz="1050" b="1">
              <a:solidFill>
                <a:schemeClr val="bg1"/>
              </a:solidFill>
              <a:latin typeface="+mj-lt"/>
            </a:rPr>
            <a:t>PRZEJDŹ DO WYKAZU UCZESTNIKÓW ZAJĘĆ</a:t>
          </a:r>
        </a:p>
      </xdr:txBody>
    </xdr:sp>
    <xdr:clientData fPrintsWithSheet="0"/>
  </xdr:twoCellAnchor>
  <xdr:twoCellAnchor editAs="oneCell">
    <xdr:from>
      <xdr:col>3</xdr:col>
      <xdr:colOff>363499</xdr:colOff>
      <xdr:row>1</xdr:row>
      <xdr:rowOff>140866</xdr:rowOff>
    </xdr:from>
    <xdr:to>
      <xdr:col>4</xdr:col>
      <xdr:colOff>111049</xdr:colOff>
      <xdr:row>1</xdr:row>
      <xdr:rowOff>392866</xdr:rowOff>
    </xdr:to>
    <xdr:sp macro="" textlink="">
      <xdr:nvSpPr>
        <xdr:cNvPr id="2" name="Przejdź do listy uczniów" descr="Student List navigation button">
          <a:hlinkClick xmlns:r="http://schemas.openxmlformats.org/officeDocument/2006/relationships" r:id="rId2" tooltip="Wybierz, aby przejść do arkusza Lista uczniów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54499" y="359941"/>
          <a:ext cx="3348000" cy="252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pl" sz="1050" b="1">
              <a:solidFill>
                <a:schemeClr val="bg1"/>
              </a:solidFill>
              <a:latin typeface="+mj-lt"/>
            </a:rPr>
            <a:t>PRZEJDŹ DO LISTY UCZNIÓW</a:t>
          </a:r>
        </a:p>
      </xdr:txBody>
    </xdr:sp>
    <xdr:clientData fPrintsWithSheet="0"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czniowie" displayName="Uczniowie" ref="C4:L8" headerRowDxfId="31" dataDxfId="30">
  <tableColumns count="10">
    <tableColumn id="15" xr3:uid="{00000000-0010-0000-0000-00000F000000}" name="IMIĘ I NAZWISKO UCZNIA" totalsRowLabel="Suma" dataDxfId="29" totalsRowDxfId="28"/>
    <tableColumn id="3" xr3:uid="{00000000-0010-0000-0000-000003000000}" name="ADRES E-MAIL" dataDxfId="27" totalsRowDxfId="26"/>
    <tableColumn id="4" xr3:uid="{00000000-0010-0000-0000-000004000000}" name="TELEFON DOMOWY" dataDxfId="25" totalsRowDxfId="24"/>
    <tableColumn id="5" xr3:uid="{00000000-0010-0000-0000-000005000000}" name="TELEFON KOMÓRKOWY" dataDxfId="23" totalsRowDxfId="22"/>
    <tableColumn id="6" xr3:uid="{00000000-0010-0000-0000-000006000000}" name="DATA URODZENIA" dataDxfId="21" totalsRowDxfId="20"/>
    <tableColumn id="7" xr3:uid="{00000000-0010-0000-0000-000007000000}" name="KONTAKT W NAGŁYCH WYPADKACH" dataDxfId="19" totalsRowDxfId="18"/>
    <tableColumn id="8" xr3:uid="{00000000-0010-0000-0000-000008000000}" name="TELEFON W NAGŁYCH WYPADKACH" dataDxfId="17" totalsRowDxfId="16"/>
    <tableColumn id="9" xr3:uid="{00000000-0010-0000-0000-000009000000}" name="LEKARZ" dataDxfId="15" totalsRowDxfId="14"/>
    <tableColumn id="10" xr3:uid="{00000000-0010-0000-0000-00000A000000}" name="TELEFON LEKARZA" dataDxfId="13" totalsRowDxfId="12"/>
    <tableColumn id="2" xr3:uid="{00000000-0010-0000-0000-000002000000}" name="  " totalsRowFunction="count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W tej tabeli wprowadź imię i nazwisko ucznia, adres e-mail, numery telefonu domowego i komórkowego, datę urodzenia, informacje dotyczące kontaktu w nagłych wypadkach oraz informacje o lekarzu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Wykaz_uczniów" displayName="Wykaz_uczniów" ref="C8:G12" headerRowDxfId="11" dataDxfId="10">
  <tableColumns count="5">
    <tableColumn id="1" xr3:uid="{00000000-0010-0000-0100-000001000000}" name="IMIĘ I NAZWISKO UCZNIA" totalsRowLabel="Suma" dataDxfId="9" totalsRowDxfId="8"/>
    <tableColumn id="2" xr3:uid="{00000000-0010-0000-0100-000002000000}" name="ADRES E-MAIL" dataDxfId="7" totalsRowDxfId="6">
      <calculatedColumnFormula>IFERROR(VLOOKUP(Wykaz_uczniów[[#This Row],[IMIĘ I NAZWISKO UCZNIA]],Uczniowie[],2),"")</calculatedColumnFormula>
    </tableColumn>
    <tableColumn id="3" xr3:uid="{00000000-0010-0000-0100-000003000000}" name="TELEFON DOMOWY" dataDxfId="5" totalsRowDxfId="4">
      <calculatedColumnFormula>IFERROR(VLOOKUP(Wykaz_uczniów[[#This Row],[IMIĘ I NAZWISKO UCZNIA]],Uczniowie[],3),"")</calculatedColumnFormula>
    </tableColumn>
    <tableColumn id="4" xr3:uid="{00000000-0010-0000-0100-000004000000}" name="TELEFON KOMÓRKOWY" dataDxfId="3" totalsRowDxfId="2">
      <calculatedColumnFormula>IFERROR(VLOOKUP(Wykaz_uczniów[[#This Row],[IMIĘ I NAZWISKO UCZNIA]],Uczniowie[],4),"")</calculatedColumnFormula>
    </tableColumn>
    <tableColumn id="6" xr3:uid="{00000000-0010-0000-0100-000006000000}" name="  " totalsRowFunction="count" dataDxfId="1" totalsRowDxfId="0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W tej tabeli są automatycznie aktualizowane imię i nazwisko ucznia oraz inne szczegóły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2.jpeg" Id="rId2" /><Relationship Type="http://schemas.openxmlformats.org/officeDocument/2006/relationships/image" Target="/xl/media/image12.jpeg" Id="rId1" /></Relationships>
</file>

<file path=xl/theme/theme1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Q10"/>
  <sheetViews>
    <sheetView showGridLines="0" tabSelected="1" zoomScaleNormal="100" workbookViewId="0"/>
  </sheetViews>
  <sheetFormatPr defaultRowHeight="30" customHeight="1" x14ac:dyDescent="0.3"/>
  <cols>
    <col min="1" max="2" width="1.625" customWidth="1"/>
    <col min="3" max="3" width="27.375" customWidth="1"/>
    <col min="4" max="4" width="24.375" customWidth="1"/>
    <col min="5" max="5" width="22" customWidth="1"/>
    <col min="6" max="6" width="19.75" customWidth="1"/>
    <col min="7" max="7" width="15.375" customWidth="1"/>
    <col min="8" max="8" width="25.625" customWidth="1"/>
    <col min="9" max="9" width="30.125" customWidth="1"/>
    <col min="10" max="10" width="14" customWidth="1"/>
    <col min="11" max="11" width="20.75" customWidth="1"/>
    <col min="12" max="13" width="1.625" customWidth="1"/>
    <col min="14" max="17" width="7.75" customWidth="1"/>
  </cols>
  <sheetData>
    <row r="1" spans="2:17" ht="17.25" thickBot="1" x14ac:dyDescent="0.35"/>
    <row r="2" spans="2:17" ht="32.25" customHeight="1" thickTop="1" x14ac:dyDescent="0.3">
      <c r="B2" s="5"/>
      <c r="C2" s="45" t="s">
        <v>0</v>
      </c>
      <c r="D2" s="45"/>
      <c r="E2" s="47" t="s">
        <v>8</v>
      </c>
      <c r="F2" s="47"/>
      <c r="G2" s="47"/>
      <c r="H2" s="47"/>
      <c r="I2" s="47"/>
      <c r="J2" s="47"/>
      <c r="K2" s="47"/>
      <c r="L2" s="48"/>
    </row>
    <row r="3" spans="2:17" ht="50.25" customHeight="1" x14ac:dyDescent="0.3">
      <c r="B3" s="11"/>
      <c r="C3" s="46"/>
      <c r="D3" s="46"/>
      <c r="E3" s="49" t="s">
        <v>9</v>
      </c>
      <c r="F3" s="49"/>
      <c r="G3" s="49"/>
      <c r="H3" s="49"/>
      <c r="I3" s="49"/>
      <c r="J3" s="49"/>
      <c r="K3" s="49"/>
      <c r="L3" s="50"/>
    </row>
    <row r="4" spans="2:17" ht="36.75" customHeight="1" x14ac:dyDescent="0.3">
      <c r="B4" s="11"/>
      <c r="C4" s="37" t="s">
        <v>1</v>
      </c>
      <c r="D4" s="38" t="s">
        <v>6</v>
      </c>
      <c r="E4" s="38" t="s">
        <v>10</v>
      </c>
      <c r="F4" s="38" t="s">
        <v>12</v>
      </c>
      <c r="G4" s="38" t="s">
        <v>44</v>
      </c>
      <c r="H4" s="38" t="s">
        <v>16</v>
      </c>
      <c r="I4" s="38" t="s">
        <v>21</v>
      </c>
      <c r="J4" s="38" t="s">
        <v>23</v>
      </c>
      <c r="K4" s="38" t="s">
        <v>28</v>
      </c>
      <c r="L4" s="6" t="s">
        <v>30</v>
      </c>
    </row>
    <row r="5" spans="2:17" ht="30" customHeight="1" x14ac:dyDescent="0.3">
      <c r="B5" s="11"/>
      <c r="C5" s="3" t="s">
        <v>2</v>
      </c>
      <c r="D5" s="36" t="s">
        <v>7</v>
      </c>
      <c r="E5" s="39" t="s">
        <v>11</v>
      </c>
      <c r="F5" s="39" t="s">
        <v>13</v>
      </c>
      <c r="G5" s="9" t="s">
        <v>15</v>
      </c>
      <c r="H5" s="2" t="s">
        <v>17</v>
      </c>
      <c r="I5" s="39" t="s">
        <v>22</v>
      </c>
      <c r="J5" s="2" t="s">
        <v>24</v>
      </c>
      <c r="K5" s="39" t="s">
        <v>29</v>
      </c>
    </row>
    <row r="6" spans="2:17" ht="30" customHeight="1" x14ac:dyDescent="0.3">
      <c r="B6" s="11"/>
      <c r="C6" s="3" t="s">
        <v>3</v>
      </c>
      <c r="D6" s="8" t="s">
        <v>7</v>
      </c>
      <c r="E6" s="39" t="s">
        <v>11</v>
      </c>
      <c r="F6" s="39" t="s">
        <v>13</v>
      </c>
      <c r="G6" s="9" t="s">
        <v>15</v>
      </c>
      <c r="H6" s="2" t="s">
        <v>18</v>
      </c>
      <c r="I6" s="39" t="s">
        <v>22</v>
      </c>
      <c r="J6" s="2" t="s">
        <v>25</v>
      </c>
      <c r="K6" s="39" t="s">
        <v>29</v>
      </c>
    </row>
    <row r="7" spans="2:17" ht="30" customHeight="1" x14ac:dyDescent="0.3">
      <c r="B7" s="11"/>
      <c r="C7" s="3" t="s">
        <v>4</v>
      </c>
      <c r="D7" s="8" t="s">
        <v>7</v>
      </c>
      <c r="E7" s="39" t="s">
        <v>11</v>
      </c>
      <c r="F7" s="39" t="s">
        <v>13</v>
      </c>
      <c r="G7" s="9" t="s">
        <v>15</v>
      </c>
      <c r="H7" s="2" t="s">
        <v>19</v>
      </c>
      <c r="I7" s="39" t="s">
        <v>22</v>
      </c>
      <c r="J7" s="2" t="s">
        <v>26</v>
      </c>
      <c r="K7" s="39" t="s">
        <v>29</v>
      </c>
      <c r="M7" s="51" t="s">
        <v>31</v>
      </c>
      <c r="N7" s="52"/>
      <c r="O7" s="52"/>
      <c r="P7" s="52"/>
      <c r="Q7" s="52"/>
    </row>
    <row r="8" spans="2:17" ht="30" customHeight="1" x14ac:dyDescent="0.3">
      <c r="B8" s="11"/>
      <c r="C8" s="3" t="s">
        <v>5</v>
      </c>
      <c r="D8" s="8" t="s">
        <v>7</v>
      </c>
      <c r="E8" s="39" t="s">
        <v>11</v>
      </c>
      <c r="F8" s="39" t="s">
        <v>13</v>
      </c>
      <c r="G8" s="9" t="s">
        <v>15</v>
      </c>
      <c r="H8" s="2" t="s">
        <v>20</v>
      </c>
      <c r="I8" s="39" t="s">
        <v>22</v>
      </c>
      <c r="J8" s="2" t="s">
        <v>27</v>
      </c>
      <c r="K8" s="39" t="s">
        <v>29</v>
      </c>
      <c r="M8" s="51"/>
      <c r="N8" s="52"/>
      <c r="O8" s="52"/>
      <c r="P8" s="52"/>
      <c r="Q8" s="52"/>
    </row>
    <row r="9" spans="2:17" ht="30" customHeight="1" thickBot="1" x14ac:dyDescent="0.35">
      <c r="B9" s="35"/>
      <c r="C9" s="33"/>
      <c r="D9" s="33"/>
      <c r="E9" s="33"/>
      <c r="F9" s="33"/>
      <c r="G9" s="33"/>
      <c r="H9" s="33"/>
      <c r="I9" s="33"/>
      <c r="J9" s="33"/>
      <c r="K9" s="33"/>
      <c r="L9" s="34"/>
      <c r="M9" s="51"/>
      <c r="N9" s="52"/>
      <c r="O9" s="52"/>
      <c r="P9" s="52"/>
      <c r="Q9" s="52"/>
    </row>
    <row r="10" spans="2:17" ht="30" customHeight="1" thickTop="1" x14ac:dyDescent="0.3"/>
  </sheetData>
  <mergeCells count="4">
    <mergeCell ref="C2:D3"/>
    <mergeCell ref="E2:L2"/>
    <mergeCell ref="E3:L3"/>
    <mergeCell ref="M7:Q9"/>
  </mergeCells>
  <dataValidations xWindow="144" yWindow="415" count="14">
    <dataValidation allowBlank="1" showInputMessage="1" showErrorMessage="1" prompt="Ten skoroszyt umożliwia utworzenie wykazu uczestników zajęć. Wprowadź szczegóły w tabeli Uczniowie w tym arkuszu. Wybieraj komórki E2 i E3, aby przechodzić do innych arkuszy. W komórce M7 znajduje się porada" sqref="A1" xr:uid="{00000000-0002-0000-0000-000000000000}"/>
    <dataValidation allowBlank="1" showInputMessage="1" showErrorMessage="1" prompt="W tej komórce znajduje się tytuł tego arkusza" sqref="C2" xr:uid="{00000000-0002-0000-0000-000001000000}"/>
    <dataValidation allowBlank="1" showInputMessage="1" showErrorMessage="1" prompt="W tej kolumnie pod tym nagłówkiem wprowadź imię i nazwisko ucznia" sqref="C4" xr:uid="{00000000-0002-0000-0000-000002000000}"/>
    <dataValidation allowBlank="1" showInputMessage="1" showErrorMessage="1" prompt="W tej kolumnie pod tym nagłówkiem wprowadź adres e-mail" sqref="D4" xr:uid="{00000000-0002-0000-0000-000003000000}"/>
    <dataValidation allowBlank="1" showInputMessage="1" showErrorMessage="1" prompt="W kolumnie pod tym nagłówkiem wprowadź numer telefonu domowego" sqref="E4" xr:uid="{00000000-0002-0000-0000-000004000000}"/>
    <dataValidation allowBlank="1" showInputMessage="1" showErrorMessage="1" prompt="W kolumnie pod tym nagłówkiem wprowadź numer telefonu komórkowego" sqref="F4" xr:uid="{00000000-0002-0000-0000-000005000000}"/>
    <dataValidation allowBlank="1" showInputMessage="1" showErrorMessage="1" prompt="W tej kolumnie pod tym nagłówkiem wprowadź datę urodzenia" sqref="G4" xr:uid="{00000000-0002-0000-0000-000006000000}"/>
    <dataValidation allowBlank="1" showInputMessage="1" showErrorMessage="1" prompt="W tej kolumnie pod tym nagłówkiem wprowadź imię i nazwisko osoby do kontaktu w nagłych wypadkach" sqref="H4" xr:uid="{00000000-0002-0000-0000-000007000000}"/>
    <dataValidation allowBlank="1" showInputMessage="1" showErrorMessage="1" prompt="W tej kolumnie pod tym nagłówkiem wprowadź numer telefonu w nagłych wypadkach" sqref="I4" xr:uid="{00000000-0002-0000-0000-000008000000}"/>
    <dataValidation allowBlank="1" showInputMessage="1" showErrorMessage="1" prompt="W tej kolumnie pod tym nagłówkiem wprowadź imię i nazwisko lekarza" sqref="J4" xr:uid="{00000000-0002-0000-0000-000009000000}"/>
    <dataValidation allowBlank="1" showInputMessage="1" showErrorMessage="1" prompt="W tej kolumnie pod tym nagłówkiem wprowadź numer telefonu lekarza" sqref="K4" xr:uid="{00000000-0002-0000-0000-00000A000000}"/>
    <dataValidation allowBlank="1" showInputMessage="1" showErrorMessage="1" prompt="Ta komórka zawiera link nawigacyjny do arkusza Wykaz uczestników zajęć" sqref="E2" xr:uid="{00000000-0002-0000-0000-00000B000000}"/>
    <dataValidation allowBlank="1" showInputMessage="1" showErrorMessage="1" prompt="Ta komórka zawiera link nawigacyjny do arkusza Szczegóły dotyczące ucznia" sqref="E3" xr:uid="{00000000-0002-0000-0000-00000C000000}"/>
    <dataValidation allowBlank="1" showInputMessage="1" showErrorMessage="1" prompt="W tej komórce znajduje się porada" sqref="M7" xr:uid="{00000000-0002-0000-0000-00000D000000}"/>
  </dataValidations>
  <hyperlinks>
    <hyperlink ref="E2:L2" location="'Wykaz uczestników zajęć'!A1" tooltip="Wybierz, aby przejść do arkusza Wykaz uczestników zajęć" display="PRZEJDŹ DO WYKAZU UCZESTNIKÓW ZAJĘĆ" xr:uid="{00000000-0004-0000-0000-000000000000}"/>
    <hyperlink ref="E3:L3" location="'Szczegóły dotyczące ucznia'!A1" tooltip="Wybierz, aby przejść do arkusza Szczegóły dotyczące ucznia" display="PRZEJDŹ DO SZCZEGÓŁÓW DOTYCZĄCYCH UCZNIA" xr:uid="{00000000-0004-0000-00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Header>&amp;RPage &amp;P of &amp;N</oddHead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G14"/>
  <sheetViews>
    <sheetView showGridLines="0" zoomScaleNormal="100" workbookViewId="0"/>
  </sheetViews>
  <sheetFormatPr defaultRowHeight="30" customHeight="1" x14ac:dyDescent="0.3"/>
  <cols>
    <col min="1" max="2" width="1.625" customWidth="1"/>
    <col min="3" max="3" width="51.375" customWidth="1"/>
    <col min="4" max="4" width="50.625" customWidth="1"/>
    <col min="5" max="5" width="22.125" customWidth="1"/>
    <col min="6" max="6" width="28.75" customWidth="1"/>
    <col min="7" max="7" width="1.625" customWidth="1"/>
    <col min="8" max="8" width="2" customWidth="1"/>
  </cols>
  <sheetData>
    <row r="1" spans="2:7" ht="17.25" thickBot="1" x14ac:dyDescent="0.35"/>
    <row r="2" spans="2:7" ht="32.25" customHeight="1" thickTop="1" x14ac:dyDescent="0.3">
      <c r="B2" s="5"/>
      <c r="C2" s="45" t="s">
        <v>32</v>
      </c>
      <c r="D2" s="57" t="s">
        <v>36</v>
      </c>
      <c r="E2" s="55" t="s">
        <v>39</v>
      </c>
      <c r="F2" s="55"/>
      <c r="G2" s="56"/>
    </row>
    <row r="3" spans="2:7" ht="50.25" customHeight="1" x14ac:dyDescent="0.3">
      <c r="B3" s="11"/>
      <c r="C3" s="46"/>
      <c r="D3" s="58"/>
      <c r="E3" s="53" t="s">
        <v>9</v>
      </c>
      <c r="F3" s="53"/>
      <c r="G3" s="54"/>
    </row>
    <row r="4" spans="2:7" ht="30" customHeight="1" x14ac:dyDescent="0.3">
      <c r="B4" s="10"/>
      <c r="C4" s="14" t="s">
        <v>33</v>
      </c>
      <c r="D4" s="15" t="s">
        <v>37</v>
      </c>
      <c r="E4" s="16" t="s">
        <v>40</v>
      </c>
      <c r="F4" s="40" t="s">
        <v>15</v>
      </c>
      <c r="G4" s="12"/>
    </row>
    <row r="5" spans="2:7" ht="30" customHeight="1" x14ac:dyDescent="0.3">
      <c r="B5" s="10"/>
      <c r="C5" s="14" t="s">
        <v>34</v>
      </c>
      <c r="D5" s="15" t="s">
        <v>38</v>
      </c>
      <c r="E5" s="16" t="s">
        <v>41</v>
      </c>
      <c r="F5" s="40" t="s">
        <v>15</v>
      </c>
      <c r="G5" s="12"/>
    </row>
    <row r="6" spans="2:7" ht="30" customHeight="1" x14ac:dyDescent="0.3">
      <c r="B6" s="10"/>
      <c r="C6" s="14" t="s">
        <v>35</v>
      </c>
      <c r="D6" s="15">
        <f>COUNTA(Wykaz_uczniów[IMIĘ I NAZWISKO UCZNIA])</f>
        <v>4</v>
      </c>
      <c r="E6" s="17"/>
      <c r="F6" s="17"/>
      <c r="G6" s="12"/>
    </row>
    <row r="7" spans="2:7" ht="4.5" customHeight="1" x14ac:dyDescent="0.3">
      <c r="B7" s="11"/>
      <c r="C7" s="1"/>
      <c r="D7" s="1"/>
      <c r="E7" s="1"/>
      <c r="F7" s="1"/>
      <c r="G7" s="6"/>
    </row>
    <row r="8" spans="2:7" ht="36.75" customHeight="1" x14ac:dyDescent="0.3">
      <c r="B8" s="20"/>
      <c r="C8" s="37" t="s">
        <v>1</v>
      </c>
      <c r="D8" s="38" t="s">
        <v>6</v>
      </c>
      <c r="E8" s="38" t="s">
        <v>10</v>
      </c>
      <c r="F8" s="38" t="s">
        <v>12</v>
      </c>
      <c r="G8" s="7" t="s">
        <v>30</v>
      </c>
    </row>
    <row r="9" spans="2:7" ht="30" customHeight="1" x14ac:dyDescent="0.3">
      <c r="B9" s="11"/>
      <c r="C9" s="4" t="s">
        <v>2</v>
      </c>
      <c r="D9" s="29" t="str">
        <f>IFERROR(VLOOKUP(Wykaz_uczniów[[#This Row],[IMIĘ I NAZWISKO UCZNIA]],Uczniowie[],2),"")</f>
        <v>Adres e-mail</v>
      </c>
      <c r="E9" s="41" t="str">
        <f>IFERROR(VLOOKUP(Wykaz_uczniów[[#This Row],[IMIĘ I NAZWISKO UCZNIA]],Uczniowie[],3),"")</f>
        <v>Telefon domowy</v>
      </c>
      <c r="F9" s="41" t="str">
        <f>IFERROR(VLOOKUP(Wykaz_uczniów[[#This Row],[IMIĘ I NAZWISKO UCZNIA]],Uczniowie[],4),"")</f>
        <v>Telefon komórkowy</v>
      </c>
      <c r="G9" s="13"/>
    </row>
    <row r="10" spans="2:7" ht="30" customHeight="1" x14ac:dyDescent="0.3">
      <c r="B10" s="11"/>
      <c r="C10" s="4" t="s">
        <v>3</v>
      </c>
      <c r="D10" s="29" t="str">
        <f>IFERROR(VLOOKUP(Wykaz_uczniów[[#This Row],[IMIĘ I NAZWISKO UCZNIA]],Uczniowie[],2),"")</f>
        <v>Adres e-mail</v>
      </c>
      <c r="E10" s="41" t="str">
        <f>IFERROR(VLOOKUP(Wykaz_uczniów[[#This Row],[IMIĘ I NAZWISKO UCZNIA]],Uczniowie[],3),"")</f>
        <v>Telefon domowy</v>
      </c>
      <c r="F10" s="41" t="str">
        <f>IFERROR(VLOOKUP(Wykaz_uczniów[[#This Row],[IMIĘ I NAZWISKO UCZNIA]],Uczniowie[],4),"")</f>
        <v>Telefon komórkowy</v>
      </c>
      <c r="G10" s="13"/>
    </row>
    <row r="11" spans="2:7" ht="30" customHeight="1" x14ac:dyDescent="0.3">
      <c r="B11" s="11"/>
      <c r="C11" s="4" t="s">
        <v>4</v>
      </c>
      <c r="D11" s="30" t="str">
        <f>IFERROR(VLOOKUP(Wykaz_uczniów[[#This Row],[IMIĘ I NAZWISKO UCZNIA]],Uczniowie[],2),"")</f>
        <v>Adres e-mail</v>
      </c>
      <c r="E11" s="41" t="str">
        <f>IFERROR(VLOOKUP(Wykaz_uczniów[[#This Row],[IMIĘ I NAZWISKO UCZNIA]],Uczniowie[],3),"")</f>
        <v>Telefon domowy</v>
      </c>
      <c r="F11" s="41" t="str">
        <f>IFERROR(VLOOKUP(Wykaz_uczniów[[#This Row],[IMIĘ I NAZWISKO UCZNIA]],Uczniowie[],4),"")</f>
        <v>Telefon komórkowy</v>
      </c>
      <c r="G11" s="13"/>
    </row>
    <row r="12" spans="2:7" ht="30" customHeight="1" x14ac:dyDescent="0.3">
      <c r="B12" s="11"/>
      <c r="C12" s="4" t="s">
        <v>5</v>
      </c>
      <c r="D12" s="30" t="str">
        <f>IFERROR(VLOOKUP(Wykaz_uczniów[[#This Row],[IMIĘ I NAZWISKO UCZNIA]],Uczniowie[],2),"")</f>
        <v>Adres e-mail</v>
      </c>
      <c r="E12" s="41" t="str">
        <f>IFERROR(VLOOKUP(Wykaz_uczniów[[#This Row],[IMIĘ I NAZWISKO UCZNIA]],Uczniowie[],3),"")</f>
        <v>Telefon domowy</v>
      </c>
      <c r="F12" s="41" t="str">
        <f>IFERROR(VLOOKUP(Wykaz_uczniów[[#This Row],[IMIĘ I NAZWISKO UCZNIA]],Uczniowie[],4),"")</f>
        <v>Telefon komórkowy</v>
      </c>
      <c r="G12" s="13"/>
    </row>
    <row r="13" spans="2:7" ht="30" customHeight="1" thickBot="1" x14ac:dyDescent="0.35">
      <c r="B13" s="35"/>
      <c r="C13" s="31"/>
      <c r="D13" s="31"/>
      <c r="E13" s="31"/>
      <c r="F13" s="31"/>
      <c r="G13" s="32"/>
    </row>
    <row r="14" spans="2:7" ht="30" customHeight="1" thickTop="1" x14ac:dyDescent="0.3"/>
  </sheetData>
  <mergeCells count="4">
    <mergeCell ref="C2:C3"/>
    <mergeCell ref="E3:G3"/>
    <mergeCell ref="E2:G2"/>
    <mergeCell ref="D2:D3"/>
  </mergeCells>
  <dataValidations count="20">
    <dataValidation type="list" errorStyle="warning" allowBlank="1" showInputMessage="1" showErrorMessage="1" error="Wybierz z listy imię i nazwisko. Wybierz pozycję ANULUJ, naciśnij klawisze ALT+STRZAŁKA W DÓŁ, aby wyświetlić opcje, a następnie użyj klawiszy STRZAŁKA W DÓŁ i ENTER w celu dokonania wyboru" sqref="C9:C12" xr:uid="{00000000-0002-0000-0100-000000000000}">
      <formula1>Lista_uczniów</formula1>
    </dataValidation>
    <dataValidation allowBlank="1" showInputMessage="1" showErrorMessage="1" prompt="Ten arkusz umożliwia utworzenie wykazu uczestników zajęć. Wprowadź szczegóły w komórce D2, w komórkach od D4 do D6, komórkach F4 i F5 oraz w tabeli z wykazem uczniów. Wybieraj komórki E2 i E3, aby przechodzić do innych arkuszy." sqref="A1" xr:uid="{00000000-0002-0000-0100-000001000000}"/>
    <dataValidation allowBlank="1" showInputMessage="1" showErrorMessage="1" prompt="W tej komórce znajduje się tytuł tego arkusza. W komórce z prawej strony wprowadź nazwę instytutu" sqref="C2:C3" xr:uid="{00000000-0002-0000-0100-000002000000}"/>
    <dataValidation allowBlank="1" showInputMessage="1" showErrorMessage="1" prompt="W tej komórce wprowadź nazwę instytutu" sqref="D2" xr:uid="{00000000-0002-0000-0100-000003000000}"/>
    <dataValidation allowBlank="1" showInputMessage="1" showErrorMessage="1" prompt="Link nawigacji do arkusza Lista uczniów" sqref="E2:G2" xr:uid="{00000000-0002-0000-0100-000004000000}"/>
    <dataValidation allowBlank="1" showInputMessage="1" showErrorMessage="1" prompt="Link nawigacyjny do arkusza Szczegóły dotyczące ucznia" sqref="E3:G3" xr:uid="{00000000-0002-0000-0100-000005000000}"/>
    <dataValidation allowBlank="1" showInputMessage="1" showErrorMessage="1" prompt="W komórce z prawej strony wprowadź nazwę zajęć" sqref="C4" xr:uid="{00000000-0002-0000-0100-000006000000}"/>
    <dataValidation allowBlank="1" showInputMessage="1" showErrorMessage="1" prompt="W tej komórce wprowadź nazwę zajęć" sqref="D4" xr:uid="{00000000-0002-0000-0100-000007000000}"/>
    <dataValidation allowBlank="1" showInputMessage="1" showErrorMessage="1" prompt="W komórce z prawej strony wprowadź imię i nazwisko osoby prowadzącej" sqref="C5" xr:uid="{00000000-0002-0000-0100-000008000000}"/>
    <dataValidation allowBlank="1" showInputMessage="1" showErrorMessage="1" prompt="W komórce z prawej strony wprowadź liczbę zarejestrowanych uczniów" sqref="C6" xr:uid="{00000000-0002-0000-0100-000009000000}"/>
    <dataValidation allowBlank="1" showInputMessage="1" showErrorMessage="1" prompt="W tej komórce wprowadź liczbę zarejestrowanych uczniów" sqref="D6" xr:uid="{00000000-0002-0000-0100-00000A000000}"/>
    <dataValidation allowBlank="1" showInputMessage="1" showErrorMessage="1" prompt="W komórce z prawej strony wprowadź datę rozpoczęcia" sqref="E4" xr:uid="{00000000-0002-0000-0100-00000B000000}"/>
    <dataValidation allowBlank="1" showInputMessage="1" showErrorMessage="1" prompt="W tej komórce wprowadź datę rozpoczęcia" sqref="F4" xr:uid="{00000000-0002-0000-0100-00000C000000}"/>
    <dataValidation allowBlank="1" showInputMessage="1" showErrorMessage="1" prompt="W komórce z prawej strony wprowadź datę zakończenia" sqref="E5" xr:uid="{00000000-0002-0000-0100-00000D000000}"/>
    <dataValidation allowBlank="1" showInputMessage="1" showErrorMessage="1" prompt="W tej komórce wprowadź datę zakończenia, a w tabeli rozpoczynającej się w komórce C8 wprowadź szczegóły dotyczące ucznia" sqref="F5" xr:uid="{00000000-0002-0000-0100-00000E000000}"/>
    <dataValidation allowBlank="1" showInputMessage="1" showErrorMessage="1" prompt="W tej kolumnie pod tym nagłówkiem wybierz imię i nazwisko ucznia. Naciśnij klawisze ALT+STRZAŁKA W DÓŁ, aby otworzyć listę rozwijaną, a następnie naciśnij klawisz ENTER w celu dokonania wyboru" sqref="C8" xr:uid="{00000000-0002-0000-0100-00000F000000}"/>
    <dataValidation allowBlank="1" showInputMessage="1" showErrorMessage="1" prompt="W tej kolumnie pod tym nagłówkiem jest automatycznie aktualizowany adres e-mail" sqref="D8" xr:uid="{00000000-0002-0000-0100-000010000000}"/>
    <dataValidation allowBlank="1" showInputMessage="1" showErrorMessage="1" prompt="W tej kolumnie pod tym nagłówkiem jest automatycznie aktualizowany numer telefonu domowego" sqref="E8" xr:uid="{00000000-0002-0000-0100-000011000000}"/>
    <dataValidation allowBlank="1" showInputMessage="1" showErrorMessage="1" prompt="W tej kolumnie pod tym nagłówkiem jest automatycznie aktualizowany numer telefonu komórkowego" sqref="F8" xr:uid="{00000000-0002-0000-0100-000012000000}"/>
    <dataValidation allowBlank="1" showInputMessage="1" showErrorMessage="1" prompt="W tej komórce wprowadź imię i nazwisko osoby prowadzącej" sqref="D5" xr:uid="{00000000-0002-0000-0100-000013000000}"/>
  </dataValidations>
  <hyperlinks>
    <hyperlink ref="E2:G2" location="'Lista uczniów'!A1" tooltip="Wybierz, aby przejść do arkusza Lista uczniów" display="PRZEJDŹ DO LISTY UCZNIÓW" xr:uid="{00000000-0004-0000-0100-000000000000}"/>
    <hyperlink ref="E3:G3" location="'Szczegóły dotyczące ucznia'!A1" tooltip="Wybierz, aby przejść do arkusza Szczegóły dotyczące ucznia" display="PRZEJDŹ DO SZCZEGÓŁÓW DOTYCZĄCYCH UCZNIA" xr:uid="{00000000-0004-0000-01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Header>&amp;RPage &amp;P of &amp;N</oddHeader>
  </headerFooter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A1:E14"/>
  <sheetViews>
    <sheetView showGridLines="0" zoomScaleNormal="100" workbookViewId="0"/>
  </sheetViews>
  <sheetFormatPr defaultRowHeight="30" customHeight="1" x14ac:dyDescent="0.3"/>
  <cols>
    <col min="1" max="2" width="1.625" customWidth="1"/>
    <col min="3" max="3" width="51.75" customWidth="1"/>
    <col min="4" max="4" width="47.25" customWidth="1"/>
    <col min="5" max="5" width="1.625" customWidth="1"/>
    <col min="6" max="6" width="1.875" customWidth="1"/>
  </cols>
  <sheetData>
    <row r="1" spans="1:5" ht="17.25" thickBot="1" x14ac:dyDescent="0.35">
      <c r="A1" s="18"/>
      <c r="B1" s="18"/>
      <c r="C1" s="18"/>
      <c r="D1" s="18"/>
      <c r="E1" s="18"/>
    </row>
    <row r="2" spans="1:5" ht="32.25" customHeight="1" thickTop="1" x14ac:dyDescent="0.3">
      <c r="A2" s="18"/>
      <c r="B2" s="19"/>
      <c r="C2" s="45" t="s">
        <v>42</v>
      </c>
      <c r="D2" s="47" t="s">
        <v>39</v>
      </c>
      <c r="E2" s="48"/>
    </row>
    <row r="3" spans="1:5" ht="50.25" customHeight="1" x14ac:dyDescent="0.3">
      <c r="A3" s="18"/>
      <c r="B3" s="20"/>
      <c r="C3" s="46"/>
      <c r="D3" s="59" t="s">
        <v>8</v>
      </c>
      <c r="E3" s="60"/>
    </row>
    <row r="4" spans="1:5" ht="36.75" customHeight="1" x14ac:dyDescent="0.3">
      <c r="A4" s="18"/>
      <c r="B4" s="20"/>
      <c r="C4" s="61" t="s">
        <v>43</v>
      </c>
      <c r="D4" s="61"/>
      <c r="E4" s="7"/>
    </row>
    <row r="5" spans="1:5" ht="30" customHeight="1" x14ac:dyDescent="0.3">
      <c r="A5" s="18"/>
      <c r="B5" s="20"/>
      <c r="C5" s="21" t="s">
        <v>1</v>
      </c>
      <c r="D5" s="22" t="s">
        <v>2</v>
      </c>
      <c r="E5" s="7"/>
    </row>
    <row r="6" spans="1:5" ht="30" customHeight="1" x14ac:dyDescent="0.3">
      <c r="A6" s="18"/>
      <c r="B6" s="20"/>
      <c r="C6" s="23" t="s">
        <v>6</v>
      </c>
      <c r="D6" s="24" t="str">
        <f>IFERROR(VLOOKUP(Imię_i_nazwisko_ucznia,Uczniowie[],2,FALSE),"")</f>
        <v>Adres e-mail</v>
      </c>
      <c r="E6" s="7"/>
    </row>
    <row r="7" spans="1:5" ht="30" customHeight="1" x14ac:dyDescent="0.3">
      <c r="A7" s="18"/>
      <c r="B7" s="20"/>
      <c r="C7" s="23" t="s">
        <v>10</v>
      </c>
      <c r="D7" s="42" t="str">
        <f>IFERROR(VLOOKUP(Imię_i_nazwisko_ucznia,Uczniowie[],3,FALSE),"")</f>
        <v>Telefon domowy</v>
      </c>
      <c r="E7" s="7"/>
    </row>
    <row r="8" spans="1:5" ht="30" customHeight="1" x14ac:dyDescent="0.3">
      <c r="A8" s="18"/>
      <c r="B8" s="20"/>
      <c r="C8" s="23" t="s">
        <v>12</v>
      </c>
      <c r="D8" s="42" t="str">
        <f>IFERROR(VLOOKUP(Imię_i_nazwisko_ucznia,Uczniowie[],4,FALSE),"")</f>
        <v>Telefon komórkowy</v>
      </c>
      <c r="E8" s="7"/>
    </row>
    <row r="9" spans="1:5" ht="30" customHeight="1" x14ac:dyDescent="0.3">
      <c r="A9" s="18"/>
      <c r="B9" s="20"/>
      <c r="C9" s="23" t="s">
        <v>14</v>
      </c>
      <c r="D9" s="43" t="str">
        <f>IFERROR(VLOOKUP(Imię_i_nazwisko_ucznia,Uczniowie[],5,FALSE),"")</f>
        <v>Data</v>
      </c>
      <c r="E9" s="7"/>
    </row>
    <row r="10" spans="1:5" ht="30" customHeight="1" x14ac:dyDescent="0.3">
      <c r="A10" s="18"/>
      <c r="B10" s="20"/>
      <c r="C10" s="23" t="s">
        <v>16</v>
      </c>
      <c r="D10" s="25" t="str">
        <f>IFERROR(VLOOKUP(Imię_i_nazwisko_ucznia,Uczniowie[],6,FALSE),"")</f>
        <v>Osoba kontaktowa 1</v>
      </c>
      <c r="E10" s="7"/>
    </row>
    <row r="11" spans="1:5" ht="30" customHeight="1" x14ac:dyDescent="0.3">
      <c r="A11" s="18"/>
      <c r="B11" s="20"/>
      <c r="C11" s="23" t="s">
        <v>21</v>
      </c>
      <c r="D11" s="42" t="str">
        <f>IFERROR(VLOOKUP(Imię_i_nazwisko_ucznia,Uczniowie[],7,FALSE),"")</f>
        <v>Telefon w nagłych wypadkach</v>
      </c>
      <c r="E11" s="7"/>
    </row>
    <row r="12" spans="1:5" ht="30" customHeight="1" x14ac:dyDescent="0.3">
      <c r="A12" s="18"/>
      <c r="B12" s="20"/>
      <c r="C12" s="23" t="s">
        <v>23</v>
      </c>
      <c r="D12" s="25" t="str">
        <f>IFERROR(VLOOKUP(Imię_i_nazwisko_ucznia,Uczniowie[],8,FALSE),"")</f>
        <v>Lekarz 1</v>
      </c>
      <c r="E12" s="7"/>
    </row>
    <row r="13" spans="1:5" ht="30" customHeight="1" thickBot="1" x14ac:dyDescent="0.35">
      <c r="A13" s="18"/>
      <c r="B13" s="26"/>
      <c r="C13" s="27" t="s">
        <v>28</v>
      </c>
      <c r="D13" s="44" t="str">
        <f>IFERROR(VLOOKUP(Imię_i_nazwisko_ucznia,Uczniowie[],9,FALSE),"")</f>
        <v>Telefon lekarza</v>
      </c>
      <c r="E13" s="28"/>
    </row>
    <row r="14" spans="1:5" ht="30" customHeight="1" thickTop="1" x14ac:dyDescent="0.3"/>
  </sheetData>
  <mergeCells count="4">
    <mergeCell ref="D2:E2"/>
    <mergeCell ref="D3:E3"/>
    <mergeCell ref="C2:C3"/>
    <mergeCell ref="C4:D4"/>
  </mergeCells>
  <dataValidations count="23">
    <dataValidation type="list" errorStyle="warning" allowBlank="1" showInputMessage="1" showErrorMessage="1" error="Wybierz z listy imię i nazwisko. Wybierz pozycję ANULUJ, naciśnij klawisze ALT+STRZAŁKA W DÓŁ, aby wyświetlić opcje, a następnie użyj klawiszy STRZAŁKA W DÓŁ i ENTER w celu dokonania wyboru" prompt="W tej komórce wybierz imię i nazwisko ucznia. Naciśnij klawisze ALT+STRZAŁKA W DÓŁ, aby otworzyć listę rozwijaną, a następnie naciśnij klawisz ENTER w celu dokonania wyboru" sqref="D5" xr:uid="{00000000-0002-0000-0200-000000000000}">
      <formula1>Lista_uczniów</formula1>
    </dataValidation>
    <dataValidation allowBlank="1" showInputMessage="1" showErrorMessage="1" prompt="Ten arkusz umożliwia uzyskanie szczegółów dotyczących ucznia. Wybierz komórkę D2, aby przejść do arkusza Lista uczniów, lub komórkę D3, aby przejść do arkusza Wykaz uczestników zajęć" sqref="A1" xr:uid="{00000000-0002-0000-0200-000001000000}"/>
    <dataValidation allowBlank="1" showInputMessage="1" showErrorMessage="1" prompt="W tej komórce znajduje się tytuł tego arkusza, w komórce poniżej — porada, a w komórkach od C5 do C13 — etykiety. Wybierz imię i nazwisko ucznia w komórce D5, aby uzyskać dotyczące go szczegóły w komórkach od D5 do D13" sqref="C2:C3" xr:uid="{00000000-0002-0000-0200-000002000000}"/>
    <dataValidation allowBlank="1" showInputMessage="1" showErrorMessage="1" prompt="Link nawigacji do arkusza Lista uczniów" sqref="D2:E2" xr:uid="{00000000-0002-0000-0200-000003000000}"/>
    <dataValidation allowBlank="1" showInputMessage="1" showErrorMessage="1" prompt="Link nawigacji do arkusza Wykaz uczestników zajęć" sqref="D3:E3" xr:uid="{00000000-0002-0000-0200-000004000000}"/>
    <dataValidation allowBlank="1" showInputMessage="1" showErrorMessage="1" prompt="W komórce z prawej strony wybierz imię i nazwisko ucznia" sqref="C5" xr:uid="{00000000-0002-0000-0200-000005000000}"/>
    <dataValidation allowBlank="1" showInputMessage="1" showErrorMessage="1" prompt="W komórce z prawej strony jest automatycznie aktualizowany adres e-mail" sqref="C6" xr:uid="{00000000-0002-0000-0200-000006000000}"/>
    <dataValidation allowBlank="1" showInputMessage="1" showErrorMessage="1" prompt="W tej komórce jest automatycznie aktualizowany adres e-mail" sqref="D6" xr:uid="{00000000-0002-0000-0200-000007000000}"/>
    <dataValidation allowBlank="1" showInputMessage="1" showErrorMessage="1" prompt="W komórce z prawej strony jest automatycznie aktualizowany numer telefonu domowego" sqref="C7" xr:uid="{00000000-0002-0000-0200-000008000000}"/>
    <dataValidation allowBlank="1" showInputMessage="1" showErrorMessage="1" prompt="W tej komórce jest automatycznie aktualizowany numer telefonu domowego" sqref="D7" xr:uid="{00000000-0002-0000-0200-000009000000}"/>
    <dataValidation allowBlank="1" showInputMessage="1" showErrorMessage="1" prompt="W komórce z prawej strony jest automatycznie aktualizowany numer telefonu komórkowego" sqref="C8" xr:uid="{00000000-0002-0000-0200-00000A000000}"/>
    <dataValidation allowBlank="1" showInputMessage="1" showErrorMessage="1" prompt="W tej komórce jest automatycznie aktualizowany numer telefonu komórkowego" sqref="D8" xr:uid="{00000000-0002-0000-0200-00000B000000}"/>
    <dataValidation allowBlank="1" showInputMessage="1" showErrorMessage="1" prompt="W komórce z prawej strony jest automatycznie aktualizowana data urodzenia" sqref="C9" xr:uid="{00000000-0002-0000-0200-00000C000000}"/>
    <dataValidation allowBlank="1" showInputMessage="1" showErrorMessage="1" prompt="W tej komórce jest automatycznie aktualizowana data urodzenia" sqref="D9" xr:uid="{00000000-0002-0000-0200-00000D000000}"/>
    <dataValidation allowBlank="1" showInputMessage="1" showErrorMessage="1" prompt="W komórce z prawej strony są automatycznie aktualizowane imię i nazwisko osoby do kontaktu w nagłych wypadkach" sqref="C10" xr:uid="{00000000-0002-0000-0200-00000E000000}"/>
    <dataValidation allowBlank="1" showInputMessage="1" showErrorMessage="1" prompt="W tej komórce są automatycznie aktualizowane imię i nazwisko osoby do kontaktu w nagłych wypadkach" sqref="D10" xr:uid="{00000000-0002-0000-0200-00000F000000}"/>
    <dataValidation allowBlank="1" showInputMessage="1" showErrorMessage="1" prompt="W komórce z prawej strony jest automatycznie aktualizowany numer telefonu w nagłych wypadkach" sqref="C11" xr:uid="{00000000-0002-0000-0200-000010000000}"/>
    <dataValidation allowBlank="1" showInputMessage="1" showErrorMessage="1" prompt="W tej komórce jest automatycznie aktualizowany numer telefonu w nagłych wypadkach" sqref="D11" xr:uid="{00000000-0002-0000-0200-000011000000}"/>
    <dataValidation allowBlank="1" showInputMessage="1" showErrorMessage="1" prompt="W komórce z prawej strony są automatycznie aktualizowane imię i nazwisko lekarza" sqref="C12" xr:uid="{00000000-0002-0000-0200-000012000000}"/>
    <dataValidation allowBlank="1" showInputMessage="1" showErrorMessage="1" prompt="W tej komórce są automatycznie aktualizowane imię i nazwisko lekarza" sqref="D12" xr:uid="{00000000-0002-0000-0200-000013000000}"/>
    <dataValidation allowBlank="1" showInputMessage="1" showErrorMessage="1" prompt="W komórce z prawej strony jest automatycznie aktualizowany numer telefonu lekarza" sqref="C13" xr:uid="{00000000-0002-0000-0200-000014000000}"/>
    <dataValidation allowBlank="1" showInputMessage="1" showErrorMessage="1" prompt="W tej komórce jest automatycznie aktualizowany numer telefonu lekarza" sqref="D13" xr:uid="{00000000-0002-0000-0200-000015000000}"/>
    <dataValidation allowBlank="1" showInputMessage="1" showErrorMessage="1" prompt="W tej komórce znajduje się porada" sqref="C4:D4" xr:uid="{00000000-0002-0000-0200-000016000000}"/>
  </dataValidations>
  <hyperlinks>
    <hyperlink ref="D2:E2" location="'Lista uczniów'!A1" tooltip="Wybierz, aby przejść do arkusza Lista uczniów" display="PRZEJDŹ DO LISTY UCZNIÓW" xr:uid="{00000000-0004-0000-0200-000000000000}"/>
    <hyperlink ref="D3:E3" location="'Wykaz uczestników zajęć'!A1" tooltip="Wybierz, aby przejść do arkusza Wykaz uczestników zajęć" display="PRZEJDŹ DO WYKAZU UCZESTNIKÓW ZAJĘĆ" xr:uid="{00000000-0004-0000-02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Header>&amp;RPage &amp;P of &amp;N</oddHeader>
  </headerFooter>
  <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TM02802099</ap:Template>
  <ap:ScaleCrop>false</ap:ScaleCrop>
  <ap:HeadingPairs>
    <vt:vector baseType="variant" size="4">
      <vt:variant>
        <vt:lpstr>Arkusze</vt:lpstr>
      </vt:variant>
      <vt:variant>
        <vt:i4>3</vt:i4>
      </vt:variant>
      <vt:variant>
        <vt:lpstr>Nazwane zakresy</vt:lpstr>
      </vt:variant>
      <vt:variant>
        <vt:i4>8</vt:i4>
      </vt:variant>
    </vt:vector>
  </ap:HeadingPairs>
  <ap:TitlesOfParts>
    <vt:vector baseType="lpstr" size="11">
      <vt:lpstr>Lista uczniów</vt:lpstr>
      <vt:lpstr>Wykaz uczestników zajęć</vt:lpstr>
      <vt:lpstr>Szczegóły dotyczące ucznia</vt:lpstr>
      <vt:lpstr>Imię_i_nazwisko_ucznia</vt:lpstr>
      <vt:lpstr>Lista_uczniów</vt:lpstr>
      <vt:lpstr>Region_tytułu_wiersza1..D13</vt:lpstr>
      <vt:lpstr>Region_tytułu_wiersza1..D6</vt:lpstr>
      <vt:lpstr>Region_tytułu_wiersza2..F5</vt:lpstr>
      <vt:lpstr>Tytuł_1</vt:lpstr>
      <vt:lpstr>Tytuł_2</vt:lpstr>
      <vt:lpstr>'Lista uczniów'!Tytuły_wydruku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2018-02-27T05:07:36Z</dcterms:created>
  <dcterms:modified xsi:type="dcterms:W3CDTF">2018-09-13T06:28:52Z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