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bug2318613\pl-PL\target\"/>
    </mc:Choice>
  </mc:AlternateContent>
  <xr:revisionPtr revIDLastSave="0" documentId="13_ncr:1_{C1DD9F2E-3D42-4318-A86B-BECA2FCA44E2}" xr6:coauthVersionLast="32" xr6:coauthVersionMax="32" xr10:uidLastSave="{00000000-0000-0000-0000-000000000000}"/>
  <bookViews>
    <workbookView xWindow="0" yWindow="0" windowWidth="28650" windowHeight="12495" xr2:uid="{00000000-000D-0000-FFFF-FFFF00000000}"/>
  </bookViews>
  <sheets>
    <sheet name="Faktura za usługę" sheetId="1" r:id="rId1"/>
    <sheet name="Klienci" sheetId="3" r:id="rId2"/>
  </sheets>
  <definedNames>
    <definedName name="Depozyt">'Faktura za usługę'!$H$17</definedName>
    <definedName name="Nazwa_firmy">'Faktura za usługę'!$B$2</definedName>
    <definedName name="Nazwa_rachunku">'Faktura za usługę'!$C$5</definedName>
    <definedName name="Odnośnik_klienta">Lista_klientów[Nazwa firmy]</definedName>
    <definedName name="_xlnm.Print_Area" localSheetId="0">'Faktura za usługę'!$A:$I</definedName>
    <definedName name="_xlnm.Print_Area" localSheetId="1">Klienci!$A:$L</definedName>
    <definedName name="_xlnm.Print_Titles" localSheetId="0">'Faktura za usługę'!$9:$9</definedName>
    <definedName name="_xlnm.Print_Titles" localSheetId="1">Klienci!$2:$2</definedName>
    <definedName name="Suma_częściowa_faktury">'Faktura za usługę'!$H$16</definedName>
    <definedName name="Tytuł_kolumny_1">Pozycje_faktury[[#Headers],[DATA]]</definedName>
    <definedName name="Tytuł_kolumny_region1..G6.1">'Faktura za usługę'!$G$5</definedName>
    <definedName name="Tytuł_wiersza_region1..H3">'Faktura za usługę'!$G$1</definedName>
    <definedName name="Tytuł_wiersza_region2..C8">'Faktura za usługę'!$B$5</definedName>
    <definedName name="Tytuł_wiersza_region3..E8">'Faktura za usługę'!$D$5</definedName>
    <definedName name="Tytuł_wiersza_region4..H18">'Faktura za usługę'!$G$16</definedName>
    <definedName name="Tytuł2">Lista_klientów[[#Headers],[Nazwa firmy]]</definedName>
  </definedNames>
  <calcPr calcId="179017"/>
</workbook>
</file>

<file path=xl/calcChain.xml><?xml version="1.0" encoding="utf-8"?>
<calcChain xmlns="http://schemas.openxmlformats.org/spreadsheetml/2006/main">
  <c r="B17" i="1" l="1"/>
  <c r="H11" i="1"/>
  <c r="H12" i="1"/>
  <c r="H13" i="1"/>
  <c r="H14" i="1"/>
  <c r="H15" i="1"/>
  <c r="H10" i="1"/>
  <c r="E5" i="1"/>
  <c r="E8" i="1"/>
  <c r="C8" i="1"/>
  <c r="E7" i="1"/>
  <c r="C7" i="1"/>
  <c r="E6" i="1"/>
  <c r="C6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<sst xmlns="http://schemas.openxmlformats.org/spreadsheetml/2006/main" count="66" uniqueCount="62">
  <si>
    <t>FAKTURA ZA USŁUGĘ</t>
  </si>
  <si>
    <t>ul. Szeroka 1</t>
  </si>
  <si>
    <t>12-345 Gdańsk</t>
  </si>
  <si>
    <t>Faktura dla:</t>
  </si>
  <si>
    <t>Adres:</t>
  </si>
  <si>
    <t>DATA</t>
  </si>
  <si>
    <t>Całkowita należność płatna w ciągu &lt;#&gt; dni. W przypadku klientów z zaległościami zostanie co miesiąc naliczona dodatkowa opłata w wysokości &lt;#&gt;%.</t>
  </si>
  <si>
    <t>Telefon:</t>
  </si>
  <si>
    <t>Faks:</t>
  </si>
  <si>
    <t>Trey Research</t>
  </si>
  <si>
    <t>OPIS</t>
  </si>
  <si>
    <t>Projekty logo</t>
  </si>
  <si>
    <t>Koszty grupy problemowej</t>
  </si>
  <si>
    <t>Wynajem powierzchni dla grupy problemowej</t>
  </si>
  <si>
    <t>Adres e-mail:</t>
  </si>
  <si>
    <t>Osoba kontaktowa:</t>
  </si>
  <si>
    <t>STAWKA ZA GODZINĘ</t>
  </si>
  <si>
    <t>ObslugaKlienta@tailspintoys.com</t>
  </si>
  <si>
    <t>www.tailspintoys.com</t>
  </si>
  <si>
    <t>GODZINY</t>
  </si>
  <si>
    <t>OPŁATA STAŁA</t>
  </si>
  <si>
    <t>Nr faktury:</t>
  </si>
  <si>
    <t>Data faktury:</t>
  </si>
  <si>
    <t>Termin:</t>
  </si>
  <si>
    <t xml:space="preserve">Faktura za: </t>
  </si>
  <si>
    <t>Badania i opracowanie nowych oznaczeń handlowych</t>
  </si>
  <si>
    <t>RABAT</t>
  </si>
  <si>
    <t>Suma częściowa faktury</t>
  </si>
  <si>
    <t>Kwota depozytu</t>
  </si>
  <si>
    <t>Suma</t>
  </si>
  <si>
    <t>SUMA</t>
  </si>
  <si>
    <t>Klienci</t>
  </si>
  <si>
    <t>Nazwa firmy</t>
  </si>
  <si>
    <t>Contoso</t>
  </si>
  <si>
    <t>Imię i nazwisko osoby kontaktowej</t>
  </si>
  <si>
    <t>Maciej Czarnecki</t>
  </si>
  <si>
    <t>Justyna Wojciechowska</t>
  </si>
  <si>
    <t>Adres</t>
  </si>
  <si>
    <t>ul. Wiśniowa 12</t>
  </si>
  <si>
    <t>ul. Orzechowa 567</t>
  </si>
  <si>
    <t>Adres 2</t>
  </si>
  <si>
    <t>Apartament 123</t>
  </si>
  <si>
    <t>Miasto</t>
  </si>
  <si>
    <t>Szczecin</t>
  </si>
  <si>
    <t>Warszawa</t>
  </si>
  <si>
    <t>Województwo</t>
  </si>
  <si>
    <t>Zachodniopomorskie</t>
  </si>
  <si>
    <t>Mazowieckie</t>
  </si>
  <si>
    <t>Kod pocztowy</t>
  </si>
  <si>
    <t>Telefon</t>
  </si>
  <si>
    <t>(091) 345-67-89</t>
  </si>
  <si>
    <t>(022) 123-45-67</t>
  </si>
  <si>
    <t>Adres e-mail</t>
  </si>
  <si>
    <t>maciej@treyresearch.net</t>
  </si>
  <si>
    <t>justyna@contoso.com</t>
  </si>
  <si>
    <t>Faks</t>
  </si>
  <si>
    <t>(091) 345-67-90</t>
  </si>
  <si>
    <t>(022) 123-45-68</t>
  </si>
  <si>
    <t>Faktura za usługę</t>
  </si>
  <si>
    <t>(012) 345-56-78</t>
  </si>
  <si>
    <t>(012) 345-56-79</t>
  </si>
  <si>
    <t>Instytut Projektów Graficznych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</si>
</sst>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[&lt;=9999999]###\-##\-##;\(###\)\ ###\-##\-##"/>
    <numFmt numFmtId="165" formatCode="00\-000"/>
    <numFmt numFmtId="166" formatCode="#,##0.00\ &quot;zł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>
      <alignment horizontal="right" vertical="top"/>
    </xf>
    <xf numFmtId="166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5" fontId="4" fillId="0" borderId="0" applyFill="0" applyBorder="0" applyProtection="0">
      <alignment horizontal="right" vertical="center" indent="1"/>
    </xf>
    <xf numFmtId="164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5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4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4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6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6" fontId="7" fillId="0" borderId="2" xfId="10" applyFont="1" applyFill="1" applyBorder="1">
      <alignment horizontal="right" vertical="center" indent="1"/>
    </xf>
    <xf numFmtId="166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6" fontId="0" fillId="0" borderId="0" xfId="9" applyFont="1" applyFill="1" applyBorder="1" applyAlignment="1">
      <alignment horizontal="right" vertical="center"/>
    </xf>
    <xf numFmtId="166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164" fontId="0" fillId="0" borderId="0" xfId="20" applyFont="1" applyFill="1" applyBorder="1" applyAlignment="1" applyProtection="1">
      <alignment horizontal="left" vertical="center" wrapText="1"/>
    </xf>
    <xf numFmtId="0" fontId="10" fillId="0" borderId="0" xfId="1" applyBorder="1" applyAlignment="1" applyProtection="1">
      <alignment horizontal="left" vertical="center" wrapText="1"/>
    </xf>
    <xf numFmtId="0" fontId="7" fillId="0" borderId="2" xfId="18" applyNumberFormat="1" applyFill="1" applyBorder="1">
      <alignment horizontal="right" vertical="center"/>
    </xf>
    <xf numFmtId="164" fontId="5" fillId="2" borderId="0" xfId="3" applyNumberFormat="1">
      <alignment horizontal="left" vertical="center" wrapText="1" inden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</cellXfs>
  <cellStyles count="27">
    <cellStyle name="Accent1" xfId="12" builtinId="29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a" xfId="15" xr:uid="{00000000-0005-0000-0000-000006000000}"/>
    <cellStyle name="Dolne obramowanie" xfId="24" xr:uid="{00000000-0005-0000-0000-000001000000}"/>
    <cellStyle name="Explanatory Text" xfId="17" builtinId="53" customBuiltin="1"/>
    <cellStyle name="Followed Hyperlink" xfId="4" builtinId="9" customBuiltin="1"/>
    <cellStyle name="Heading 1" xfId="2" builtinId="16" customBuiltin="1"/>
    <cellStyle name="Heading 2" xfId="3" builtinId="17" customBuiltin="1"/>
    <cellStyle name="Heading 3" xfId="16" builtinId="18" customBuiltin="1"/>
    <cellStyle name="Heading 4" xfId="6" builtinId="19" customBuiltin="1"/>
    <cellStyle name="Hyperlink" xfId="1" builtinId="8" customBuiltin="1"/>
    <cellStyle name="Kod pocztowy" xfId="19" xr:uid="{00000000-0005-0000-0000-000019000000}"/>
    <cellStyle name="komórki nawigacji" xfId="26" xr:uid="{00000000-0005-0000-0000-00001A000000}"/>
    <cellStyle name="Normal" xfId="0" builtinId="0" customBuiltin="1"/>
    <cellStyle name="Numer faktury i informacje kontaktowe" xfId="22" xr:uid="{00000000-0005-0000-0000-00000F000000}"/>
    <cellStyle name="Opis faktury" xfId="21" xr:uid="{00000000-0005-0000-0000-00000E000000}"/>
    <cellStyle name="Percent" xfId="11" builtinId="5" customBuiltin="1"/>
    <cellStyle name="Telefon" xfId="20" xr:uid="{00000000-0005-0000-0000-000013000000}"/>
    <cellStyle name="Title" xfId="5" builtinId="15" customBuiltin="1"/>
    <cellStyle name="Total" xfId="18" builtinId="25" customBuiltin="1"/>
    <cellStyle name="Wcięcie z prawej" xfId="25" xr:uid="{00000000-0005-0000-0000-000015000000}"/>
    <cellStyle name="Wyrównanie do góry" xfId="23" xr:uid="{00000000-0005-0000-0000-000017000000}"/>
    <cellStyle name="Wyrównanie do lewej" xfId="13" xr:uid="{00000000-0005-0000-0000-000010000000}"/>
    <cellStyle name="Wyrównanie do prawej" xfId="14" xr:uid="{00000000-0005-0000-0000-000014000000}"/>
  </cellStyles>
  <dxfs count="11">
    <dxf>
      <fill>
        <patternFill patternType="none">
          <fgColor indexed="64"/>
          <bgColor indexed="65"/>
        </patternFill>
      </fill>
      <protection locked="1" hidden="0"/>
    </dxf>
    <dxf>
      <numFmt numFmtId="166" formatCode="#,##0.00\ &quot;zł&quot;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aktura za usługę" pivot="0" count="4" xr9:uid="{00000000-0011-0000-FFFF-FFFF00000000}">
      <tableStyleElement type="wholeTable" dxfId="10"/>
      <tableStyleElement type="headerRow" dxfId="9"/>
      <tableStyleElement type="totalRow" dxfId="8"/>
      <tableStyleElement type="la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lienc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aktura za us&#322;ug&#28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Strzałka: Pięciokąt 1" descr="Wybierz, aby przejść do arkusza Klienci">
          <a:hlinkClick xmlns:r="http://schemas.openxmlformats.org/officeDocument/2006/relationships" r:id="rId1" tooltip="Wybierz, aby przejść do arkusza Klienci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/>
            <a:t>Klienci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Strzałka: Pięciokąt 1" descr="Wybierz, aby przejść do arkusza Klienci">
          <a:hlinkClick xmlns:r="http://schemas.openxmlformats.org/officeDocument/2006/relationships" r:id="rId1" tooltip="Wybierz, aby przejść do arkusza Faktura za usługę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</a:rPr>
            <a:t>Faktura za usługę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ozycje_faktury" displayName="Pozycje_faktury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DATA" totalsRowLabel="Suma" dataDxfId="4" totalsRowDxfId="3" dataCellStyle="Wyrównanie do lewej"/>
    <tableColumn id="2" xr3:uid="{00000000-0010-0000-0000-000002000000}" name="OPIS" totalsRowDxfId="2"/>
    <tableColumn id="3" xr3:uid="{00000000-0010-0000-0000-000003000000}" name="STAWKA ZA GODZINĘ"/>
    <tableColumn id="4" xr3:uid="{00000000-0010-0000-0000-000004000000}" name="GODZINY"/>
    <tableColumn id="1" xr3:uid="{00000000-0010-0000-0000-000001000000}" name="OPŁATA STAŁA"/>
    <tableColumn id="5" xr3:uid="{00000000-0010-0000-0000-000005000000}" name="RABAT"/>
    <tableColumn id="6" xr3:uid="{00000000-0010-0000-0000-000006000000}" name="SUMA" totalsRowFunction="sum" totalsRowDxfId="1">
      <calculatedColumnFormula>IF(OR(Pozycje_faktury[[#This Row],[OPŁATA STAŁA]]&lt;&gt;"",AND(Pozycje_faktury[[#This Row],[STAWKA ZA GODZINĘ]]&lt;&gt;"",Pozycje_faktury[[#This Row],[GODZINY]]&lt;&gt;"")),(Pozycje_faktury[[#This Row],[STAWKA ZA GODZINĘ]]*Pozycje_faktury[[#This Row],[GODZINY]])+Pozycje_faktury[[#This Row],[OPŁATA STAŁA]]-Pozycje_faktury[[#This Row],[RABAT]],"")</calculatedColumnFormula>
    </tableColumn>
  </tableColumns>
  <tableStyleInfo name="Faktura za usługę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opis, stawkę za godzinę, liczbę godzin, opłatę stałą i rabat. Suma jest obliczana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_klientów" displayName="Lista_klientów" ref="B2:K4">
  <autoFilter ref="B2:K4" xr:uid="{00000000-0009-0000-0100-000001000000}"/>
  <tableColumns count="10">
    <tableColumn id="2" xr3:uid="{00000000-0010-0000-0100-000002000000}" name="Nazwa firmy" dataDxfId="0" dataCellStyle="Wyrównanie do lewej"/>
    <tableColumn id="3" xr3:uid="{00000000-0010-0000-0100-000003000000}" name="Imię i nazwisko osoby kontaktowej"/>
    <tableColumn id="4" xr3:uid="{00000000-0010-0000-0100-000004000000}" name="Adres"/>
    <tableColumn id="1" xr3:uid="{00000000-0010-0000-0100-000001000000}" name="Adres 2"/>
    <tableColumn id="5" xr3:uid="{00000000-0010-0000-0100-000005000000}" name="Miasto"/>
    <tableColumn id="6" xr3:uid="{00000000-0010-0000-0100-000006000000}" name="Województwo"/>
    <tableColumn id="7" xr3:uid="{00000000-0010-0000-0100-000007000000}" name="Kod pocztowy" dataCellStyle="Kod pocztowy"/>
    <tableColumn id="8" xr3:uid="{00000000-0010-0000-0100-000008000000}" name="Telefon" dataCellStyle="Telefon"/>
    <tableColumn id="10" xr3:uid="{00000000-0010-0000-0100-00000A000000}" name="Adres e-mail"/>
    <tableColumn id="11" xr3:uid="{00000000-0010-0000-0100-00000B000000}" name="Faks" dataCellStyle="Telefon"/>
  </tableColumns>
  <tableStyleInfo name="Faktura za usługę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szczegóły klienta, takie jak nazwa firmy, imię i nazwisko osoby kontaktowej, adres, telefon i numer faksu. Dodaj więcej wierszy i kolumn dla dodatkowych pozycji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pl-pl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bslugaKlienta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ustyna@contoso.com" TargetMode="External"/><Relationship Id="rId1" Type="http://schemas.openxmlformats.org/officeDocument/2006/relationships/hyperlink" Target="mailto:maciej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3.75" customHeight="1" x14ac:dyDescent="0.3"/>
  <cols>
    <col min="1" max="1" width="2.625" customWidth="1"/>
    <col min="2" max="2" width="22.125" customWidth="1"/>
    <col min="3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5" t="s">
        <v>21</v>
      </c>
      <c r="H1" s="27">
        <v>34567</v>
      </c>
      <c r="J1" s="36" t="s">
        <v>31</v>
      </c>
    </row>
    <row r="2" spans="1:10" ht="60" customHeight="1" x14ac:dyDescent="0.3">
      <c r="B2" s="5" t="s">
        <v>61</v>
      </c>
      <c r="C2" s="5"/>
      <c r="D2" s="5"/>
      <c r="E2" s="5"/>
      <c r="F2" s="5"/>
      <c r="G2" s="25" t="s">
        <v>22</v>
      </c>
      <c r="H2" s="12">
        <f ca="1">TODAY()</f>
        <v>43235</v>
      </c>
    </row>
    <row r="3" spans="1:10" ht="33.75" customHeight="1" x14ac:dyDescent="0.3">
      <c r="A3" s="9"/>
      <c r="B3" s="15" t="s">
        <v>1</v>
      </c>
      <c r="C3" s="22" t="s">
        <v>7</v>
      </c>
      <c r="D3" s="23" t="s">
        <v>59</v>
      </c>
      <c r="E3" s="45" t="s">
        <v>17</v>
      </c>
      <c r="F3" s="46"/>
      <c r="G3" s="26" t="s">
        <v>23</v>
      </c>
      <c r="H3" s="14">
        <f ca="1">TODAY()+30</f>
        <v>43265</v>
      </c>
    </row>
    <row r="4" spans="1:10" ht="33.75" customHeight="1" x14ac:dyDescent="0.3">
      <c r="A4" s="9"/>
      <c r="B4" s="15" t="s">
        <v>2</v>
      </c>
      <c r="C4" s="22" t="s">
        <v>8</v>
      </c>
      <c r="D4" s="40" t="s">
        <v>60</v>
      </c>
      <c r="E4" s="45" t="s">
        <v>18</v>
      </c>
      <c r="F4" s="46"/>
      <c r="G4" s="43"/>
      <c r="H4" s="44"/>
    </row>
    <row r="5" spans="1:10" ht="33.75" customHeight="1" x14ac:dyDescent="0.3">
      <c r="A5" s="9"/>
      <c r="B5" s="4" t="s">
        <v>3</v>
      </c>
      <c r="C5" s="11" t="s">
        <v>9</v>
      </c>
      <c r="D5" s="24" t="s">
        <v>7</v>
      </c>
      <c r="E5" s="10" t="str">
        <f>VLOOKUP(Nazwa_rachunku,Lista_klientów[],8,FALSE)</f>
        <v>(091) 345-67-89</v>
      </c>
      <c r="F5" s="11"/>
      <c r="G5" s="16" t="s">
        <v>24</v>
      </c>
      <c r="H5" s="16"/>
    </row>
    <row r="6" spans="1:10" ht="33.75" customHeight="1" x14ac:dyDescent="0.3">
      <c r="A6" s="9"/>
      <c r="B6" s="48" t="s">
        <v>4</v>
      </c>
      <c r="C6" s="11" t="str">
        <f>VLOOKUP(Nazwa_rachunku,Lista_klientów[],3,FALSE)</f>
        <v>ul. Wiśniowa 12</v>
      </c>
      <c r="D6" s="24" t="s">
        <v>8</v>
      </c>
      <c r="E6" s="10" t="str">
        <f>VLOOKUP(Nazwa_rachunku,Lista_klientów[],10,FALSE)</f>
        <v>(091) 345-67-90</v>
      </c>
      <c r="F6" s="13"/>
      <c r="G6" s="47" t="s">
        <v>25</v>
      </c>
      <c r="H6" s="47"/>
    </row>
    <row r="7" spans="1:10" ht="33.75" customHeight="1" x14ac:dyDescent="0.3">
      <c r="A7" s="9"/>
      <c r="B7" s="48"/>
      <c r="C7" s="11" t="str">
        <f>IF(VLOOKUP(Nazwa_rachunku,Lista_klientów[],4,FALSE)&lt;&gt;"",VLOOKUP(Nazwa_rachunku,Lista_klientów[],4,FALSE),IF(VLOOKUP(Nazwa_rachunku,Lista_klientów[],5,FALSE)&lt;&gt;"",CONCATENATE(VLOOKUP(Nazwa_rachunku,Lista_klientów[],5,FALSE),", ",VLOOKUP(Nazwa_rachunku,Lista_klientów[],6,FALSE)," ",VLOOKUP(Nazwa_rachunku,Lista_klientów[],7,FALSE)),CONCATENATE(VLOOKUP(Nazwa_rachunku,Lista_klientów[],6,FALSE)," ",VLOOKUP(Nazwa_rachunku,Lista_klientów[],7,FALSE))))</f>
        <v>Apartament 123</v>
      </c>
      <c r="D7" s="24" t="s">
        <v>14</v>
      </c>
      <c r="E7" s="18" t="str">
        <f>VLOOKUP(Nazwa_rachunku,Lista_klientów[],9,FALSE)</f>
        <v>maciej@treyresearch.net</v>
      </c>
      <c r="F7" s="13"/>
      <c r="G7" s="47"/>
      <c r="H7" s="47"/>
    </row>
    <row r="8" spans="1:10" ht="33.75" customHeight="1" x14ac:dyDescent="0.3">
      <c r="A8" s="9"/>
      <c r="B8" s="48"/>
      <c r="C8" s="11" t="str">
        <f>IF(VLOOKUP(Nazwa_rachunku,Lista_klientów[],4,FALSE)="","",IF(VLOOKUP(Nazwa_rachunku,Lista_klientów[],5,FALSE)&lt;&gt;"",CONCATENATE(VLOOKUP(Nazwa_rachunku,Lista_klientów[],5,FALSE),", ",VLOOKUP(Nazwa_rachunku,Lista_klientów[],6,FALSE)," ",VLOOKUP(Nazwa_rachunku,Lista_klientów[],7,FALSE)),CONCATENATE(VLOOKUP(Nazwa_rachunku,Lista_klientów[],6,FALSE)," ",VLOOKUP(Nazwa_rachunku,Lista_klientów[],7,FALSE))))</f>
        <v>Szczecin, Zachodniopomorskie 12345</v>
      </c>
      <c r="D8" s="24" t="s">
        <v>15</v>
      </c>
      <c r="E8" s="11" t="str">
        <f>VLOOKUP(Nazwa_rachunku,Lista_klientów[],2,FALSE)</f>
        <v>Maciej Czarnecki</v>
      </c>
      <c r="F8" s="13"/>
      <c r="G8" s="47"/>
      <c r="H8" s="47"/>
    </row>
    <row r="9" spans="1:10" ht="33.75" customHeight="1" x14ac:dyDescent="0.3">
      <c r="A9" s="9"/>
      <c r="B9" s="20" t="s">
        <v>5</v>
      </c>
      <c r="C9" s="2" t="s">
        <v>10</v>
      </c>
      <c r="D9" s="21" t="s">
        <v>16</v>
      </c>
      <c r="E9" s="21" t="s">
        <v>19</v>
      </c>
      <c r="F9" s="21" t="s">
        <v>20</v>
      </c>
      <c r="G9" s="21" t="s">
        <v>26</v>
      </c>
      <c r="H9" s="33" t="s">
        <v>30</v>
      </c>
    </row>
    <row r="10" spans="1:10" ht="33.75" customHeight="1" x14ac:dyDescent="0.3">
      <c r="A10" s="9"/>
      <c r="B10" s="19">
        <f ca="1">TODAY()</f>
        <v>43235</v>
      </c>
      <c r="C10" s="2" t="s">
        <v>11</v>
      </c>
      <c r="D10" s="34">
        <v>100</v>
      </c>
      <c r="E10" s="21">
        <v>6</v>
      </c>
      <c r="F10" s="34"/>
      <c r="G10" s="34">
        <v>75</v>
      </c>
      <c r="H10" s="35">
        <f>IF(OR(Pozycje_faktury[[#This Row],[OPŁATA STAŁA]]&lt;&gt;"",AND(Pozycje_faktury[[#This Row],[STAWKA ZA GODZINĘ]]&lt;&gt;"",Pozycje_faktury[[#This Row],[GODZINY]]&lt;&gt;"")),(Pozycje_faktury[[#This Row],[STAWKA ZA GODZINĘ]]*Pozycje_faktury[[#This Row],[GODZINY]])+Pozycje_faktury[[#This Row],[OPŁATA STAŁA]]-Pozycje_faktury[[#This Row],[RABAT]],"")</f>
        <v>525</v>
      </c>
    </row>
    <row r="11" spans="1:10" ht="33.75" customHeight="1" x14ac:dyDescent="0.3">
      <c r="A11" s="9"/>
      <c r="B11" s="19">
        <f ca="1">TODAY()+1</f>
        <v>43236</v>
      </c>
      <c r="C11" s="2" t="s">
        <v>12</v>
      </c>
      <c r="D11" s="34">
        <v>75</v>
      </c>
      <c r="E11" s="21">
        <v>3</v>
      </c>
      <c r="F11" s="34"/>
      <c r="G11" s="34"/>
      <c r="H11" s="35">
        <f>IF(OR(Pozycje_faktury[[#This Row],[OPŁATA STAŁA]]&lt;&gt;"",AND(Pozycje_faktury[[#This Row],[STAWKA ZA GODZINĘ]]&lt;&gt;"",Pozycje_faktury[[#This Row],[GODZINY]]&lt;&gt;"")),(Pozycje_faktury[[#This Row],[STAWKA ZA GODZINĘ]]*Pozycje_faktury[[#This Row],[GODZINY]])+Pozycje_faktury[[#This Row],[OPŁATA STAŁA]]-Pozycje_faktury[[#This Row],[RABAT]],"")</f>
        <v>225</v>
      </c>
    </row>
    <row r="12" spans="1:10" ht="33.75" customHeight="1" x14ac:dyDescent="0.3">
      <c r="A12" s="9"/>
      <c r="B12" s="19">
        <f ca="1">TODAY()+2</f>
        <v>43237</v>
      </c>
      <c r="C12" s="2" t="s">
        <v>13</v>
      </c>
      <c r="D12" s="34"/>
      <c r="E12" s="21"/>
      <c r="F12" s="34">
        <v>275</v>
      </c>
      <c r="G12" s="34"/>
      <c r="H12" s="35">
        <f>IF(OR(Pozycje_faktury[[#This Row],[OPŁATA STAŁA]]&lt;&gt;"",AND(Pozycje_faktury[[#This Row],[STAWKA ZA GODZINĘ]]&lt;&gt;"",Pozycje_faktury[[#This Row],[GODZINY]]&lt;&gt;"")),(Pozycje_faktury[[#This Row],[STAWKA ZA GODZINĘ]]*Pozycje_faktury[[#This Row],[GODZINY]])+Pozycje_faktury[[#This Row],[OPŁATA STAŁA]]-Pozycje_faktury[[#This Row],[RABAT]],"")</f>
        <v>275</v>
      </c>
    </row>
    <row r="13" spans="1:10" ht="33.75" customHeight="1" x14ac:dyDescent="0.3">
      <c r="A13" s="9"/>
      <c r="B13" s="19"/>
      <c r="C13" s="2"/>
      <c r="D13" s="34"/>
      <c r="E13" s="21"/>
      <c r="F13" s="34"/>
      <c r="G13" s="34"/>
      <c r="H13" s="35" t="str">
        <f>IF(OR(Pozycje_faktury[[#This Row],[OPŁATA STAŁA]]&lt;&gt;"",AND(Pozycje_faktury[[#This Row],[STAWKA ZA GODZINĘ]]&lt;&gt;"",Pozycje_faktury[[#This Row],[GODZINY]]&lt;&gt;"")),(Pozycje_faktury[[#This Row],[STAWKA ZA GODZINĘ]]*Pozycje_faktury[[#This Row],[GODZINY]])+Pozycje_faktury[[#This Row],[OPŁATA STAŁA]]-Pozycje_faktury[[#This Row],[RABAT]],"")</f>
        <v/>
      </c>
    </row>
    <row r="14" spans="1:10" ht="33.75" customHeight="1" x14ac:dyDescent="0.3">
      <c r="A14" s="9"/>
      <c r="B14" s="19"/>
      <c r="C14" s="2"/>
      <c r="D14" s="34"/>
      <c r="E14" s="21"/>
      <c r="F14" s="34"/>
      <c r="G14" s="34"/>
      <c r="H14" s="35" t="str">
        <f>IF(OR(Pozycje_faktury[[#This Row],[OPŁATA STAŁA]]&lt;&gt;"",AND(Pozycje_faktury[[#This Row],[STAWKA ZA GODZINĘ]]&lt;&gt;"",Pozycje_faktury[[#This Row],[GODZINY]]&lt;&gt;"")),(Pozycje_faktury[[#This Row],[STAWKA ZA GODZINĘ]]*Pozycje_faktury[[#This Row],[GODZINY]])+Pozycje_faktury[[#This Row],[OPŁATA STAŁA]]-Pozycje_faktury[[#This Row],[RABAT]],"")</f>
        <v/>
      </c>
    </row>
    <row r="15" spans="1:10" ht="33.75" customHeight="1" x14ac:dyDescent="0.3">
      <c r="A15" s="9"/>
      <c r="B15" s="19"/>
      <c r="C15" s="2"/>
      <c r="D15" s="34"/>
      <c r="E15" s="21"/>
      <c r="F15" s="34"/>
      <c r="G15" s="34"/>
      <c r="H15" s="35" t="str">
        <f>IF(OR(Pozycje_faktury[[#This Row],[OPŁATA STAŁA]]&lt;&gt;"",AND(Pozycje_faktury[[#This Row],[STAWKA ZA GODZINĘ]]&lt;&gt;"",Pozycje_faktury[[#This Row],[GODZINY]]&lt;&gt;"")),(Pozycje_faktury[[#This Row],[STAWKA ZA GODZINĘ]]*Pozycje_faktury[[#This Row],[GODZINY]])+Pozycje_faktury[[#This Row],[OPŁATA STAŁA]]-Pozycje_faktury[[#This Row],[RABAT]],"")</f>
        <v/>
      </c>
    </row>
    <row r="16" spans="1:10" ht="33.75" customHeight="1" x14ac:dyDescent="0.3">
      <c r="A16" s="9"/>
      <c r="B16" s="41"/>
      <c r="C16" s="41"/>
      <c r="D16" s="41"/>
      <c r="E16" s="41"/>
      <c r="F16" s="41"/>
      <c r="G16" s="30" t="s">
        <v>27</v>
      </c>
      <c r="H16" s="32">
        <f>SUM(Pozycje_faktury[SUMA])</f>
        <v>1025</v>
      </c>
    </row>
    <row r="17" spans="1:8" ht="33.75" customHeight="1" x14ac:dyDescent="0.3">
      <c r="A17" s="9"/>
      <c r="B17" s="41" t="str">
        <f>"Szystkie przelewy należy wystawić na firmę "&amp;Nazwa_firmy&amp;"."</f>
        <v>Szystkie przelewy należy wystawić na firmę Instytut Projektów Graficznych.</v>
      </c>
      <c r="C17" s="41"/>
      <c r="D17" s="41"/>
      <c r="E17" s="41"/>
      <c r="F17" s="41"/>
      <c r="G17" s="17" t="s">
        <v>28</v>
      </c>
      <c r="H17" s="28">
        <v>200</v>
      </c>
    </row>
    <row r="18" spans="1:8" ht="33.75" customHeight="1" x14ac:dyDescent="0.3">
      <c r="A18" s="9"/>
      <c r="B18" s="42" t="s">
        <v>6</v>
      </c>
      <c r="C18" s="42"/>
      <c r="D18" s="42"/>
      <c r="E18" s="42"/>
      <c r="F18" s="42"/>
      <c r="G18" s="39" t="s">
        <v>29</v>
      </c>
      <c r="H18" s="31">
        <f>Suma_częściowa_faktury-Depozyt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6" priority="2">
      <formula>$E3&lt;&gt;""</formula>
    </cfRule>
  </conditionalFormatting>
  <conditionalFormatting sqref="E7">
    <cfRule type="expression" dxfId="5" priority="1">
      <formula>$E$7&lt;&gt;""</formula>
    </cfRule>
  </conditionalFormatting>
  <dataValidations xWindow="872" yWindow="452" count="49">
    <dataValidation type="list" errorStyle="warning" allowBlank="1" showInputMessage="1" showErrorMessage="1" error="Wybierz nazwę klienta z listy. Wybierz pozycję ANULUJ, a następnie naciśnij klawisze ALT+STRZAŁKA W DÓŁ, aby otworzyć listę rozwijaną, i klawisz ENTER w celu dokonania wyboru" prompt="W tej komórce wybierz nazwę klienta. Naciśnij klawisze ALT+STRZAŁKA W DÓŁ, aby otworzyć listę rozwijaną, a następnie naciśnij klawisz ENTER w celu dokonania wyboru. Dodaj więcej klientów do arkusza Klienci, aby rozszerzyć listę wyboru" sqref="C5" xr:uid="{00000000-0002-0000-0000-000000000000}">
      <formula1>Odnośnik_klienta</formula1>
    </dataValidation>
    <dataValidation allowBlank="1" showInputMessage="1" showErrorMessage="1" prompt="W tym skoroszycie możesz utworzyć fakturę za usługę. Wprowadź szczegóły firmy i faktury w tym arkuszu, a szczegóły klienta w arkuszu Klienci. Wybierz komórkę J1, aby przejść do arkusza Klienci" sqref="A1" xr:uid="{00000000-0002-0000-0000-000001000000}"/>
    <dataValidation allowBlank="1" showInputMessage="1" showErrorMessage="1" prompt="W tej komórce znajduje się tytuł tego arkusza. W komórce poniżej wprowadź nazwę firmy. Wprowadź numer faktury, datę faktury i termin w komórkach H1, H2 i H3" sqref="B1" xr:uid="{00000000-0002-0000-0000-000002000000}"/>
    <dataValidation allowBlank="1" showInputMessage="1" showErrorMessage="1" prompt="Wprowadź nazwę firmy wystawiającej fakturę w tej komórce, dane firmy wystawiającej fakturę w komórkach od B3 do E4 oraz szczegóły faktury w tabeli zaczynającej się w komórce B9" sqref="B2" xr:uid="{00000000-0002-0000-0000-000003000000}"/>
    <dataValidation allowBlank="1" showInputMessage="1" showErrorMessage="1" prompt="W tej komórce wprowadź adres firmy wystawiającej fakturę" sqref="B3" xr:uid="{00000000-0002-0000-0000-000004000000}"/>
    <dataValidation allowBlank="1" showInputMessage="1" showErrorMessage="1" prompt="W tej komórce wprowadź kod pocztowy i miasto" sqref="B4" xr:uid="{00000000-0002-0000-0000-000005000000}"/>
    <dataValidation allowBlank="1" showInputMessage="1" showErrorMessage="1" prompt="W tej komórce wprowadź numer telefonu firmy wystawiającej fakturę" sqref="D3" xr:uid="{00000000-0002-0000-0000-000006000000}"/>
    <dataValidation allowBlank="1" showInputMessage="1" showErrorMessage="1" prompt="W tej komórce wprowadź numer faksu firmy wystawiającej fakturę" sqref="D4" xr:uid="{00000000-0002-0000-0000-000007000000}"/>
    <dataValidation allowBlank="1" showInputMessage="1" showErrorMessage="1" prompt="W tej komórce wprowadź adres e-mail firmy wystawiającej fakturę" sqref="E3" xr:uid="{00000000-0002-0000-0000-000008000000}"/>
    <dataValidation allowBlank="1" showInputMessage="1" showErrorMessage="1" prompt="W tej komórce wprowadź adres witryny internetowej firmy wystawiającej fakturę" sqref="E4" xr:uid="{00000000-0002-0000-0000-000009000000}"/>
    <dataValidation allowBlank="1" showInputMessage="1" showErrorMessage="1" prompt="Informacje Faktura dla są aktualizowane automatycznie w wierszach od 5 do 8 na podstawie zaznaczenia dokonanego w komórce z prawej strony. W komórce G6 wprowadź opis faktury" sqref="B5" xr:uid="{00000000-0002-0000-0000-00000A000000}"/>
    <dataValidation allowBlank="1" showInputMessage="1" showErrorMessage="1" prompt="Adres klienta jest aktualizowany automatycznie w komórkach od C6 do C8" sqref="B6:B8" xr:uid="{00000000-0002-0000-0000-00000B000000}"/>
    <dataValidation allowBlank="1" showInputMessage="1" showErrorMessage="1" prompt="Adres klienta jest aktualizowany automatycznie w tej komórce" sqref="C6" xr:uid="{00000000-0002-0000-0000-00000C000000}"/>
    <dataValidation allowBlank="1" showInputMessage="1" showErrorMessage="1" prompt="Adres 2 klienta jest aktualizowany automatycznie w tej komórce" sqref="C7" xr:uid="{00000000-0002-0000-0000-00000D000000}"/>
    <dataValidation allowBlank="1" showInputMessage="1" showErrorMessage="1" prompt="Miasto, województwo i kod pocztowy klienta są aktualizowane automatycznie w tej komórce" sqref="C8" xr:uid="{00000000-0002-0000-0000-00000E000000}"/>
    <dataValidation allowBlank="1" showInputMessage="1" showErrorMessage="1" prompt="Numer telefonu klienta jest aktualizowany automatycznie w komórce z prawej strony" sqref="D5" xr:uid="{00000000-0002-0000-0000-00000F000000}"/>
    <dataValidation allowBlank="1" showInputMessage="1" showErrorMessage="1" prompt="Numer telefonu klienta jest aktualizowany automatycznie w tej komórce" sqref="E5" xr:uid="{00000000-0002-0000-0000-000010000000}"/>
    <dataValidation allowBlank="1" showInputMessage="1" showErrorMessage="1" prompt="Numer faksu klienta jest aktualizowany automatycznie w komórce z prawej strony" sqref="D6" xr:uid="{00000000-0002-0000-0000-000011000000}"/>
    <dataValidation allowBlank="1" showInputMessage="1" showErrorMessage="1" prompt="Numer faksu klienta jest aktualizowany automatycznie w tej komórce" sqref="E6" xr:uid="{00000000-0002-0000-0000-000012000000}"/>
    <dataValidation allowBlank="1" showInputMessage="1" showErrorMessage="1" prompt="Adres e-mail klienta jest aktualizowany automatycznie w komórce z prawej strony" sqref="D7" xr:uid="{00000000-0002-0000-0000-000013000000}"/>
    <dataValidation allowBlank="1" showInputMessage="1" showErrorMessage="1" prompt="Adres e-mail klienta jest aktualizowany automatycznie w tej komórce" sqref="E7" xr:uid="{00000000-0002-0000-0000-000014000000}"/>
    <dataValidation allowBlank="1" showInputMessage="1" showErrorMessage="1" prompt="Imię i nazwisko osoby kontaktowej klienta jest aktualizowane automatycznie w komórce z prawej strony" sqref="D8" xr:uid="{00000000-0002-0000-0000-000015000000}"/>
    <dataValidation allowBlank="1" showInputMessage="1" showErrorMessage="1" prompt="Imię i nazwisko osoby kontaktowej klienta jest aktualizowane automatycznie w tej komórce" sqref="E8" xr:uid="{00000000-0002-0000-0000-000016000000}"/>
    <dataValidation allowBlank="1" showInputMessage="1" showErrorMessage="1" prompt="W komórce z prawej strony wprowadź numer faktury" sqref="G1" xr:uid="{00000000-0002-0000-0000-000017000000}"/>
    <dataValidation allowBlank="1" showInputMessage="1" showErrorMessage="1" prompt="W tej komórce wprowadź numer faktury" sqref="H1" xr:uid="{00000000-0002-0000-0000-000018000000}"/>
    <dataValidation allowBlank="1" showInputMessage="1" showErrorMessage="1" prompt="W komórce z prawej strony wprowadź datę faktury" sqref="G2" xr:uid="{00000000-0002-0000-0000-000019000000}"/>
    <dataValidation allowBlank="1" showInputMessage="1" showErrorMessage="1" prompt="W tej komórce wprowadź datę faktury" sqref="H2" xr:uid="{00000000-0002-0000-0000-00001A000000}"/>
    <dataValidation allowBlank="1" showInputMessage="1" showErrorMessage="1" prompt="W komórce z prawej strony wprowadź termin faktury" sqref="G3" xr:uid="{00000000-0002-0000-0000-00001B000000}"/>
    <dataValidation allowBlank="1" showInputMessage="1" showErrorMessage="1" prompt="W tej komórce wprowadź termin faktury" sqref="H3" xr:uid="{00000000-0002-0000-0000-00001C000000}"/>
    <dataValidation allowBlank="1" showInputMessage="1" showErrorMessage="1" prompt="W komórce poniżej wprowadź opis faktury" sqref="G5:H5" xr:uid="{00000000-0002-0000-0000-00001D000000}"/>
    <dataValidation allowBlank="1" showInputMessage="1" showErrorMessage="1" prompt="W tej komórce wprowadź opis faktury" sqref="G6:H8" xr:uid="{00000000-0002-0000-0000-00001E000000}"/>
    <dataValidation allowBlank="1" showInputMessage="1" showErrorMessage="1" prompt="W tej kolumnie pod tym nagłówkiem wprowadź datę" sqref="B9" xr:uid="{00000000-0002-0000-0000-00001F000000}"/>
    <dataValidation allowBlank="1" showInputMessage="1" showErrorMessage="1" prompt="W tej kolumnie pod tym nagłówkiem wprowadź opis" sqref="C9" xr:uid="{00000000-0002-0000-0000-000020000000}"/>
    <dataValidation allowBlank="1" showInputMessage="1" showErrorMessage="1" prompt="W tej kolumnie pod tym nagłówkiem wprowadź stawkę za godzinę" sqref="D9" xr:uid="{00000000-0002-0000-0000-000021000000}"/>
    <dataValidation allowBlank="1" showInputMessage="1" showErrorMessage="1" prompt="W tej kolumnie pod tym nagłówkiem wprowadź liczbę godzin" sqref="E9" xr:uid="{00000000-0002-0000-0000-000022000000}"/>
    <dataValidation allowBlank="1" showInputMessage="1" showErrorMessage="1" prompt="W tej kolumnie pod tym nagłówkiem wprowadź opłatę stałą" sqref="F9" xr:uid="{00000000-0002-0000-0000-000023000000}"/>
    <dataValidation allowBlank="1" showInputMessage="1" showErrorMessage="1" prompt="W tej kolumnie pod tym nagłówkiem wprowadź rabat" sqref="G9" xr:uid="{00000000-0002-0000-0000-000024000000}"/>
    <dataValidation allowBlank="1" showInputMessage="1" showErrorMessage="1" prompt="W tej kolumnie pod tym nagłówkiem jest automatycznie obliczana suma" sqref="H9" xr:uid="{00000000-0002-0000-0000-000025000000}"/>
    <dataValidation allowBlank="1" showInputMessage="1" showErrorMessage="1" prompt="Suma częściowa faktury jest obliczana automatycznie w komórce z prawej strony" sqref="G16" xr:uid="{00000000-0002-0000-0000-000026000000}"/>
    <dataValidation allowBlank="1" showInputMessage="1" showErrorMessage="1" prompt="W tej komórce jest automatycznie obliczana suma częściowa faktury" sqref="H16" xr:uid="{00000000-0002-0000-0000-000027000000}"/>
    <dataValidation allowBlank="1" showInputMessage="1" showErrorMessage="1" prompt="W komórce z prawej strony wprowadź kwotę depozytu" sqref="G17" xr:uid="{00000000-0002-0000-0000-000028000000}"/>
    <dataValidation allowBlank="1" showInputMessage="1" showErrorMessage="1" prompt="W tej komórce wprowadź kwotę depozytu" sqref="H17" xr:uid="{00000000-0002-0000-0000-000029000000}"/>
    <dataValidation allowBlank="1" showInputMessage="1" showErrorMessage="1" prompt="Należność całkowita jest obliczana automatycznie w komórce z prawej strony" sqref="G18" xr:uid="{00000000-0002-0000-0000-00002A000000}"/>
    <dataValidation allowBlank="1" showInputMessage="1" showErrorMessage="1" prompt="Należność całkowita jest obliczana automatycznie w tej komórce" sqref="H18" xr:uid="{00000000-0002-0000-0000-00002B000000}"/>
    <dataValidation allowBlank="1" showInputMessage="1" showErrorMessage="1" prompt="W tej komórce wprowadź liczbę dni, w których suma ma zastąpić pierwsze &lt;#&gt;. W drugim &lt;#&gt; wprowadź dodatkową opłatę procentową za zaległości." sqref="B18:F18" xr:uid="{00000000-0002-0000-0000-00002C000000}"/>
    <dataValidation allowBlank="1" showInputMessage="1" showErrorMessage="1" prompt="W tej komórce jest automatycznie dodawana nazwa firmy" sqref="B17:F17" xr:uid="{00000000-0002-0000-0000-00002D000000}"/>
    <dataValidation allowBlank="1" showInputMessage="1" showErrorMessage="1" prompt="Wprowadź numer telefonu firmy wystawiającej fakturę w komórce z prawej strony" sqref="C3" xr:uid="{00000000-0002-0000-0000-00002E000000}"/>
    <dataValidation allowBlank="1" showInputMessage="1" showErrorMessage="1" prompt="Wprowadź numer faksu firmy wystawiającej fakturę w komórce z prawej strony" sqref="C4" xr:uid="{00000000-0002-0000-0000-00002F000000}"/>
    <dataValidation allowBlank="1" showInputMessage="1" showErrorMessage="1" prompt="Link nawigacji do arkusza Klienci. Ta komórka nie będzie drukowana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Zaznacz, aby przejść do witryny internetowej" display="https://www.microsoft.com/pl-pl/" xr:uid="{00000000-0004-0000-0000-000002000000}"/>
    <hyperlink ref="E3:F3" r:id="rId4" tooltip="Zaznacz, aby wysłać wiadomość e-mail" display="ObslugaKlienta@tailspintoys.com" xr:uid="{00000000-0004-0000-0000-000003000000}"/>
    <hyperlink ref="J1" location="Klienci!A1" tooltip="Wybierz, aby przejść do arkusza Klienci" display="Klienci" xr:uid="{00000000-0004-0000-0000-000004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6" customHeight="1" x14ac:dyDescent="0.3"/>
  <cols>
    <col min="1" max="1" width="2.625" customWidth="1"/>
    <col min="2" max="2" width="22.625" customWidth="1"/>
    <col min="3" max="3" width="21.75" customWidth="1"/>
    <col min="4" max="4" width="24.75" customWidth="1"/>
    <col min="5" max="5" width="22.25" customWidth="1"/>
    <col min="6" max="6" width="26.625" customWidth="1"/>
    <col min="7" max="9" width="18.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31</v>
      </c>
      <c r="C1" s="5"/>
      <c r="D1" s="5"/>
      <c r="E1" s="5"/>
      <c r="F1" s="5"/>
      <c r="G1" s="5"/>
      <c r="H1" s="5"/>
      <c r="I1" s="5"/>
      <c r="J1" s="5"/>
      <c r="K1" s="5"/>
      <c r="M1" s="36" t="s">
        <v>58</v>
      </c>
    </row>
    <row r="2" spans="2:13" ht="36" customHeight="1" x14ac:dyDescent="0.3">
      <c r="B2" s="6" t="s">
        <v>32</v>
      </c>
      <c r="C2" s="6" t="s">
        <v>34</v>
      </c>
      <c r="D2" s="6" t="s">
        <v>37</v>
      </c>
      <c r="E2" s="3" t="s">
        <v>40</v>
      </c>
      <c r="F2" s="6" t="s">
        <v>42</v>
      </c>
      <c r="G2" s="6" t="s">
        <v>45</v>
      </c>
      <c r="H2" s="6" t="s">
        <v>48</v>
      </c>
      <c r="I2" s="6" t="s">
        <v>49</v>
      </c>
      <c r="J2" s="29" t="s">
        <v>52</v>
      </c>
      <c r="K2" s="6" t="s">
        <v>55</v>
      </c>
    </row>
    <row r="3" spans="2:13" ht="36" customHeight="1" x14ac:dyDescent="0.3">
      <c r="B3" s="8" t="s">
        <v>9</v>
      </c>
      <c r="C3" s="6" t="s">
        <v>35</v>
      </c>
      <c r="D3" s="6" t="s">
        <v>38</v>
      </c>
      <c r="E3" s="3" t="s">
        <v>41</v>
      </c>
      <c r="F3" s="6" t="s">
        <v>43</v>
      </c>
      <c r="G3" s="6" t="s">
        <v>46</v>
      </c>
      <c r="H3" s="7">
        <v>12345</v>
      </c>
      <c r="I3" s="37" t="s">
        <v>50</v>
      </c>
      <c r="J3" s="38" t="s">
        <v>53</v>
      </c>
      <c r="K3" s="37" t="s">
        <v>56</v>
      </c>
    </row>
    <row r="4" spans="2:13" ht="36" customHeight="1" x14ac:dyDescent="0.3">
      <c r="B4" s="8" t="s">
        <v>33</v>
      </c>
      <c r="C4" s="6" t="s">
        <v>36</v>
      </c>
      <c r="D4" s="6" t="s">
        <v>39</v>
      </c>
      <c r="E4" s="3"/>
      <c r="F4" s="6" t="s">
        <v>44</v>
      </c>
      <c r="G4" s="6" t="s">
        <v>47</v>
      </c>
      <c r="H4" s="7">
        <v>9876</v>
      </c>
      <c r="I4" s="37" t="s">
        <v>51</v>
      </c>
      <c r="J4" s="38" t="s">
        <v>54</v>
      </c>
      <c r="K4" s="37" t="s">
        <v>57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W tym arkuszu Klienci wprowadź szczegóły dotyczące klienta. Wprowadzone informacje o klientach są używane w arkuszu Faktura. Wybierz komórkę M1, aby przejść do arkusza Faktura za usługę" sqref="A1" xr:uid="{00000000-0002-0000-0100-000000000000}"/>
    <dataValidation allowBlank="1" showInputMessage="1" showErrorMessage="1" prompt="W tej komórce znajduje się tytuł tego arkusza" sqref="B1" xr:uid="{00000000-0002-0000-0100-000001000000}"/>
    <dataValidation allowBlank="1" showInputMessage="1" showErrorMessage="1" prompt="W tej kolumnie pod tym nagłówkiem wprowadź nazwę firmy. Za pomocą filtrów nagłówków możesz znaleźć konkretne wpisy" sqref="B2" xr:uid="{00000000-0002-0000-0100-000002000000}"/>
    <dataValidation allowBlank="1" showInputMessage="1" showErrorMessage="1" prompt="W tej kolumnie pod tym nagłówkiem wprowadź nazwę kontaktu" sqref="C2" xr:uid="{00000000-0002-0000-0100-000003000000}"/>
    <dataValidation allowBlank="1" showInputMessage="1" showErrorMessage="1" prompt="W tej kolumnie pod tym nagłówkiem wprowadź adres" sqref="D2" xr:uid="{00000000-0002-0000-0100-000004000000}"/>
    <dataValidation allowBlank="1" showInputMessage="1" showErrorMessage="1" prompt="W tej kolumnie pod tym nagłówkiem wprowadź adres 2" sqref="E2" xr:uid="{00000000-0002-0000-0100-000005000000}"/>
    <dataValidation allowBlank="1" showInputMessage="1" showErrorMessage="1" prompt="W tej kolumnie pod tym nagłówkiem wprowadź miasto" sqref="F2" xr:uid="{00000000-0002-0000-0100-000006000000}"/>
    <dataValidation allowBlank="1" showInputMessage="1" showErrorMessage="1" prompt="W tej kolumnie pod tym nagłówkiem wprowadź województwo" sqref="G2" xr:uid="{00000000-0002-0000-0100-000007000000}"/>
    <dataValidation allowBlank="1" showInputMessage="1" showErrorMessage="1" prompt="W tej kolumnie pod tym nagłówkiem wprowadź kod pocztowy" sqref="H2" xr:uid="{00000000-0002-0000-0100-000008000000}"/>
    <dataValidation allowBlank="1" showInputMessage="1" showErrorMessage="1" prompt="W tej kolumnie pod tym nagłówkiem wprowadź numer telefonu" sqref="I2" xr:uid="{00000000-0002-0000-0100-000009000000}"/>
    <dataValidation allowBlank="1" showInputMessage="1" showErrorMessage="1" prompt="W tej kolumnie pod tym nagłówkiem wprowadź adres e-mail" sqref="J2" xr:uid="{00000000-0002-0000-0100-00000A000000}"/>
    <dataValidation allowBlank="1" showInputMessage="1" showErrorMessage="1" prompt="W tej kolumnie pod tym nagłówkiem wprowadź numer faksu" sqref="K2" xr:uid="{00000000-0002-0000-0100-00000B000000}"/>
    <dataValidation allowBlank="1" showInputMessage="1" showErrorMessage="1" prompt="Link nawigacji do arkusza Faktura za usługę. Ta komórka nie będzie drukowana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Faktura za usługę'!A1" tooltip="Wybierz, aby przejść do arkusza Faktura za usługę" display="Faktura za usługę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Faktura za usługę</vt:lpstr>
      <vt:lpstr>Klienci</vt:lpstr>
      <vt:lpstr>Depozyt</vt:lpstr>
      <vt:lpstr>Nazwa_firmy</vt:lpstr>
      <vt:lpstr>Nazwa_rachunku</vt:lpstr>
      <vt:lpstr>Odnośnik_klienta</vt:lpstr>
      <vt:lpstr>'Faktura za usługę'!Print_Area</vt:lpstr>
      <vt:lpstr>Klienci!Print_Area</vt:lpstr>
      <vt:lpstr>'Faktura za usługę'!Print_Titles</vt:lpstr>
      <vt:lpstr>Klienci!Print_Titles</vt:lpstr>
      <vt:lpstr>Suma_częściowa_faktury</vt:lpstr>
      <vt:lpstr>Tytuł_kolumny_1</vt:lpstr>
      <vt:lpstr>Tytuł_kolumny_region1..G6.1</vt:lpstr>
      <vt:lpstr>Tytuł_wiersza_region1..H3</vt:lpstr>
      <vt:lpstr>Tytuł_wiersza_region2..C8</vt:lpstr>
      <vt:lpstr>Tytuł_wiersza_region3..E8</vt:lpstr>
      <vt:lpstr>Tytuł_wiersza_region4..H18</vt:lpstr>
      <vt:lpstr>Tytuł2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2017-04-21T05:22:01Z</dcterms:created>
  <dcterms:modified xsi:type="dcterms:W3CDTF">2018-05-15T07:02:01Z</dcterms:modified>
</cp:coreProperties>
</file>