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customXml/item2.xml" ContentType="application/xml"/>
  <Override PartName="/customXml/itemProps21.xml" ContentType="application/vnd.openxmlformats-officedocument.customXmlProperties+xml"/>
  <Override PartName="/xl/worksheets/sheet31.xml" ContentType="application/vnd.openxmlformats-officedocument.spreadsheetml.worksheet+xml"/>
  <Override PartName="/xl/drawings/drawing21.xml" ContentType="application/vnd.openxmlformats-officedocument.drawing+xml"/>
  <Override PartName="/xl/pivotTables/pivotTable1.xml" ContentType="application/vnd.openxmlformats-officedocument.spreadsheetml.pivotTable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slicers/slicer1.xml" ContentType="application/vnd.ms-excel.slicer+xml"/>
  <Override PartName="/xl/slicerCaches/slicerCache1.xml" ContentType="application/vnd.ms-excel.slicerCache+xml"/>
  <Override PartName="/customXml/item12.xml" ContentType="application/xml"/>
  <Override PartName="/customXml/itemProps12.xml" ContentType="application/vnd.openxmlformats-officedocument.customXmlProperties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xl/worksheets/sheet54.xml" ContentType="application/vnd.openxmlformats-officedocument.spreadsheetml.worksheet+xml"/>
  <Override PartName="/xl/drawings/drawing43.xml" ContentType="application/vnd.openxmlformats-officedocument.drawing+xml"/>
  <Override PartName="/xl/pivotTables/pivotTable22.xml" ContentType="application/vnd.openxmlformats-officedocument.spreadsheetml.pivotTable+xml"/>
  <Override PartName="/xl/tables/table21.xml" ContentType="application/vnd.openxmlformats-officedocument.spreadsheetml.table+xml"/>
  <Override PartName="/xl/sharedStrings.xml" ContentType="application/vnd.openxmlformats-officedocument.spreadsheetml.sharedStrings+xml"/>
  <Override PartName="/xl/worksheets/sheet45.xml" ContentType="application/vnd.openxmlformats-officedocument.spreadsheetml.worksheet+xml"/>
  <Override PartName="/xl/tables/table12.xml" ContentType="application/vnd.openxmlformats-officedocument.spreadsheetml.table+xml"/>
  <Override PartName="/xl/drawings/drawing34.xml" ContentType="application/vnd.openxmlformats-officedocument.drawing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hidePivotFieldList="1" refreshAllConnections="1"/>
  <xr:revisionPtr revIDLastSave="0" documentId="13_ncr:1_{2BAE433E-BE85-4598-97CB-8DA7B24EFD60}" xr6:coauthVersionLast="47" xr6:coauthVersionMax="47" xr10:uidLastSave="{00000000-0000-0000-0000-000000000000}"/>
  <bookViews>
    <workbookView xWindow="-120" yWindow="-120" windowWidth="21840" windowHeight="11460" firstSheet="1" activeTab="1" xr2:uid="{00000000-000D-0000-FFFF-FFFF00000000}"/>
  </bookViews>
  <sheets>
    <sheet name="Blad1" sheetId="6" state="hidden" r:id="rId1"/>
    <sheet name="Budgetoverzicht" sheetId="4" r:id="rId2"/>
    <sheet name="Budgetsamenvatting" sheetId="2" r:id="rId3"/>
    <sheet name="Maandelijkse uitgaven" sheetId="3" r:id="rId4"/>
    <sheet name="Aanvullende gegevens" sheetId="5" r:id="rId5"/>
  </sheets>
  <definedNames>
    <definedName name="Categorieën">Categorieënlijsttabel[Als u een categorie wilt toevoegen, typt u deze hieronder]</definedName>
    <definedName name="Inkomstenprognose">Budgetoverzicht!$C$14</definedName>
    <definedName name="Onkostenprognose">Budgetoverzicht!$F$11</definedName>
    <definedName name="_xlnm.Print_Titles" localSheetId="3">'Maandelijkse uitgaven'!$1:$2</definedName>
    <definedName name="Slicer_Categorie">#N/A</definedName>
    <definedName name="Werkelijke_inkomsten">Budgetoverzicht!$D$14</definedName>
    <definedName name="Werkelijke_kosten">Budgetoverzicht!$G$11</definedName>
  </definedNames>
  <calcPr calcId="191029"/>
  <pivotCaches>
    <pivotCache cacheId="4" r:id="rId6"/>
  </pivotCaches>
  <extLst>
    <ext xmlns:x14="http://schemas.microsoft.com/office/spreadsheetml/2009/9/main" uri="{BBE1A952-AA13-448e-AADC-164F8A28A991}">
      <x14:slicerCaches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3" i="3"/>
  <c r="F11" i="3"/>
  <c r="G11" i="4"/>
  <c r="F11" i="4"/>
  <c r="D14" i="4"/>
  <c r="C14" i="4"/>
  <c r="F4" i="3"/>
  <c r="F61" i="3" l="1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0" i="3"/>
  <c r="F9" i="3"/>
  <c r="F8" i="3"/>
  <c r="F7" i="3"/>
  <c r="F6" i="3"/>
  <c r="F5" i="3"/>
  <c r="F3" i="3"/>
  <c r="D4" i="4" l="1"/>
  <c r="D5" i="4"/>
  <c r="D6" i="4" s="1"/>
</calcChain>
</file>

<file path=xl/sharedStrings.xml><?xml version="1.0" encoding="utf-8"?>
<sst xmlns="http://schemas.openxmlformats.org/spreadsheetml/2006/main" count="228" uniqueCount="114">
  <si>
    <t>Berekend veld</t>
  </si>
  <si>
    <t>Oplossingsvolgorde</t>
  </si>
  <si>
    <t>Berekend item</t>
  </si>
  <si>
    <t>Notitie:</t>
  </si>
  <si>
    <t>Veld</t>
  </si>
  <si>
    <t>Item</t>
  </si>
  <si>
    <t>Wanneer een cel wordt bijgewerkt met meer dan één formule,</t>
  </si>
  <si>
    <t>wordt de waarde ingesteld door de formule met de laatste oplossingsvolgorde.</t>
  </si>
  <si>
    <t>Als u de oplossingsvolgorde voor meerdere berekende items of velden wilt wijzigen,</t>
  </si>
  <si>
    <t>klikt u op het tabblad Opties, in de groep Berekeningen, op Velden, Items en Sets en klikt u vervolgens op Oplossingsvolgorde.</t>
  </si>
  <si>
    <t>Formule</t>
  </si>
  <si>
    <t>BUDGETOVERZICHT</t>
  </si>
  <si>
    <t>Saldo</t>
  </si>
  <si>
    <t>Gepland saldo</t>
  </si>
  <si>
    <t xml:space="preserve">Werkelijk saldo </t>
  </si>
  <si>
    <t>Verschil</t>
  </si>
  <si>
    <t>Inkomsten</t>
  </si>
  <si>
    <t>Inkomsten 1</t>
  </si>
  <si>
    <t>Inkomsten 2</t>
  </si>
  <si>
    <t>Extra inkomsten</t>
  </si>
  <si>
    <t>Totale inkomsten</t>
  </si>
  <si>
    <t>Uitsplitsing van werkelijke onkosten</t>
  </si>
  <si>
    <t>Gepland</t>
  </si>
  <si>
    <t>Werkelijk</t>
  </si>
  <si>
    <t>Geraamde inkomsten minus uitgaven</t>
  </si>
  <si>
    <t>Werkelijk minus uitgaven</t>
  </si>
  <si>
    <t>Werkelijk minus geraamd</t>
  </si>
  <si>
    <t>Uitgaven</t>
  </si>
  <si>
    <t>Geraamd</t>
  </si>
  <si>
    <t xml:space="preserve"> </t>
  </si>
  <si>
    <t>BUDGETSAMENVATTING</t>
  </si>
  <si>
    <t>Kinderen</t>
  </si>
  <si>
    <t>Buitenschoolse activiteiten</t>
  </si>
  <si>
    <t>Medisch</t>
  </si>
  <si>
    <t>Studiebenodigdheden</t>
  </si>
  <si>
    <t>Studiekosten</t>
  </si>
  <si>
    <t>Concerten</t>
  </si>
  <si>
    <t>Theater</t>
  </si>
  <si>
    <t>Films</t>
  </si>
  <si>
    <t>Muziek (cd's, downloads, enzovoort)</t>
  </si>
  <si>
    <t>Sportevenementen</t>
  </si>
  <si>
    <t>Video/dvd (aankopen)</t>
  </si>
  <si>
    <t>Video/dvd (huur)</t>
  </si>
  <si>
    <t>Eten</t>
  </si>
  <si>
    <t>Cadeaus en liefdadigheid</t>
  </si>
  <si>
    <t>Liefdadigheid 1</t>
  </si>
  <si>
    <t>Liefdadigheid 2</t>
  </si>
  <si>
    <t>Cadeau 1</t>
  </si>
  <si>
    <t>Cadeau 2</t>
  </si>
  <si>
    <t>Huisvesting</t>
  </si>
  <si>
    <t>Verzekering</t>
  </si>
  <si>
    <t>Leningen</t>
  </si>
  <si>
    <t>Persoonlijke verzorging</t>
  </si>
  <si>
    <t>Huisdieren</t>
  </si>
  <si>
    <t>Belastingen</t>
  </si>
  <si>
    <t>Vervoer</t>
  </si>
  <si>
    <t>Beschrijving</t>
  </si>
  <si>
    <t>Uit eten</t>
  </si>
  <si>
    <t>Boodschappen</t>
  </si>
  <si>
    <t>Kabel/satelliet</t>
  </si>
  <si>
    <t>Elektriciteit</t>
  </si>
  <si>
    <t>Gas</t>
  </si>
  <si>
    <t>Schoonmaakdiensten</t>
  </si>
  <si>
    <t>Onderhoud</t>
  </si>
  <si>
    <t>Hypotheek of huur</t>
  </si>
  <si>
    <t>Aardgas/olie</t>
  </si>
  <si>
    <t>Internetservice</t>
  </si>
  <si>
    <t>Mobiele telefoon</t>
  </si>
  <si>
    <t>Vaste telefoon</t>
  </si>
  <si>
    <t>Voorraden</t>
  </si>
  <si>
    <t>Afvalverwijdering en recyclen</t>
  </si>
  <si>
    <t>Water en riolering</t>
  </si>
  <si>
    <t>Gezondheid</t>
  </si>
  <si>
    <t>Woning</t>
  </si>
  <si>
    <t>Leven</t>
  </si>
  <si>
    <t>Creditcard 1</t>
  </si>
  <si>
    <t>Creditcard 2</t>
  </si>
  <si>
    <t>Creditcard 3</t>
  </si>
  <si>
    <t>Persoonlijk</t>
  </si>
  <si>
    <t>Student/leerling</t>
  </si>
  <si>
    <t>Kleding</t>
  </si>
  <si>
    <t>Stomerij</t>
  </si>
  <si>
    <t>Haar/nagels</t>
  </si>
  <si>
    <t>Sportclub</t>
  </si>
  <si>
    <t>Eten en drinken</t>
  </si>
  <si>
    <t>Verzorging</t>
  </si>
  <si>
    <t>Speelgoed</t>
  </si>
  <si>
    <t>Investeringsgeld</t>
  </si>
  <si>
    <t>Pensioengeld</t>
  </si>
  <si>
    <t>Overheid</t>
  </si>
  <si>
    <t>Lokaal</t>
  </si>
  <si>
    <t>Provincie</t>
  </si>
  <si>
    <t>Bus of autodelen</t>
  </si>
  <si>
    <t>Brandstof</t>
  </si>
  <si>
    <t xml:space="preserve">Kentekenbewijs/rijbewijs </t>
  </si>
  <si>
    <t>Parkeerkosten</t>
  </si>
  <si>
    <t>Aflossing auto</t>
  </si>
  <si>
    <t>Categorie</t>
  </si>
  <si>
    <t>Entertainment</t>
  </si>
  <si>
    <t>Spaargeld</t>
  </si>
  <si>
    <t>Geschatte kosten</t>
  </si>
  <si>
    <t>Werkelijke kosten</t>
  </si>
  <si>
    <t>Overzicht werkelijke kosten</t>
  </si>
  <si>
    <t>AANVULLENDE GEGEVENS</t>
  </si>
  <si>
    <t>Draaitabel voor budgetdiagram</t>
  </si>
  <si>
    <t>Lijst met categorieën</t>
  </si>
  <si>
    <t>Als u een categorie wilt toevoegen, typt u deze hieronder</t>
  </si>
  <si>
    <t>`</t>
  </si>
  <si>
    <t>Categories</t>
  </si>
  <si>
    <t xml:space="preserve">Werkelijke kosten </t>
  </si>
  <si>
    <t xml:space="preserve">Verschil </t>
  </si>
  <si>
    <t xml:space="preserve">Geschatte kosten </t>
  </si>
  <si>
    <t>MAANDELIJKSE UITGAVEN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</si>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</sst>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&quot;€&quot;\ #,##0;[Red]&quot;€&quot;\ \-#,##0"/>
    <numFmt numFmtId="165" formatCode="&quot;$&quot;#,##0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  <numFmt numFmtId="168" formatCode="&quot;kr&quot;#,##0"/>
    <numFmt numFmtId="169" formatCode="&quot;kr&quot;#,##0;[Red]&quot;kr&quot;#,##0"/>
    <numFmt numFmtId="170" formatCode="&quot;€&quot;\ #,##0"/>
  </numFmts>
  <fonts count="56">
    <font>
      <sz val="11"/>
      <color theme="1"/>
      <name val="Malgun Gothic"/>
      <family val="2"/>
      <scheme val="minor"/>
    </font>
    <font>
      <sz val="11"/>
      <color theme="1"/>
      <name val="Malgun Gothic"/>
      <family val="2"/>
      <charset val="134"/>
      <scheme val="minor"/>
    </font>
    <font>
      <sz val="12"/>
      <color theme="1"/>
      <name val="Malgun Gothic"/>
      <family val="2"/>
      <scheme val="minor"/>
    </font>
    <font>
      <sz val="9"/>
      <color theme="1"/>
      <name val="Malgun Gothic"/>
      <family val="2"/>
    </font>
    <font>
      <sz val="9"/>
      <color theme="1" tint="0.249977111117893"/>
      <name val="Malgun Gothic"/>
      <family val="2"/>
    </font>
    <font>
      <sz val="10"/>
      <color theme="4" tint="-0.249977111117893"/>
      <name val="Malgun Gothic"/>
      <family val="2"/>
    </font>
    <font>
      <b/>
      <sz val="11"/>
      <color theme="1"/>
      <name val="Malgun Gothic"/>
      <family val="2"/>
      <scheme val="minor"/>
    </font>
    <font>
      <b/>
      <i/>
      <sz val="11"/>
      <color theme="1"/>
      <name val="Malgun Gothic"/>
      <family val="2"/>
      <scheme val="minor"/>
    </font>
    <font>
      <sz val="9"/>
      <color theme="5" tint="-0.749961851863155"/>
      <name val="Malgun Gothic"/>
      <family val="2"/>
      <scheme val="minor"/>
    </font>
    <font>
      <sz val="12"/>
      <color theme="5" tint="-0.749961851863155"/>
      <name val="Franklin Gothic Demi"/>
      <family val="2"/>
      <scheme val="major"/>
    </font>
    <font>
      <sz val="12"/>
      <color theme="5" tint="-0.749961851863155"/>
      <name val="Malgun Gothic"/>
      <family val="2"/>
      <scheme val="minor"/>
    </font>
    <font>
      <sz val="45"/>
      <color theme="9" tint="-0.24994659260841701"/>
      <name val="Franklin Gothic Book"/>
      <family val="2"/>
    </font>
    <font>
      <sz val="12"/>
      <color theme="9" tint="-0.499984740745262"/>
      <name val="Malgun Gothic"/>
      <family val="2"/>
      <scheme val="minor"/>
    </font>
    <font>
      <sz val="12"/>
      <color theme="1" tint="0.249977111117893"/>
      <name val="Malgun Gothic"/>
      <family val="2"/>
      <scheme val="minor"/>
    </font>
    <font>
      <sz val="45"/>
      <color theme="8" tint="-0.24994659260841701"/>
      <name val="Franklin Gothic Book"/>
      <family val="2"/>
    </font>
    <font>
      <sz val="9"/>
      <color theme="1" tint="0.249977111117893"/>
      <name val="Arial"/>
      <family val="2"/>
    </font>
    <font>
      <sz val="45"/>
      <color theme="7" tint="-0.249977111117893"/>
      <name val="Franklin Gothic Book"/>
      <family val="2"/>
    </font>
    <font>
      <sz val="14"/>
      <color theme="1"/>
      <name val="Malgun Gothic"/>
      <family val="2"/>
      <scheme val="minor"/>
    </font>
    <font>
      <b/>
      <sz val="12"/>
      <color theme="5" tint="-0.749961851863155"/>
      <name val="Malgun Gothic"/>
      <family val="2"/>
      <scheme val="minor"/>
    </font>
    <font>
      <sz val="28"/>
      <color theme="1"/>
      <name val="Malgun Gothic"/>
      <family val="2"/>
      <scheme val="minor"/>
    </font>
    <font>
      <sz val="28"/>
      <color theme="4" tint="-0.499984740745262"/>
      <name val="Malgun Gothic"/>
      <family val="2"/>
      <scheme val="minor"/>
    </font>
    <font>
      <sz val="14"/>
      <color theme="7" tint="-0.499984740745262"/>
      <name val="Franklin Gothic Demi"/>
      <family val="2"/>
      <scheme val="major"/>
    </font>
    <font>
      <b/>
      <sz val="14"/>
      <color theme="7" tint="-0.499984740745262"/>
      <name val="Franklin Gothic Demi"/>
      <family val="2"/>
      <scheme val="major"/>
    </font>
    <font>
      <sz val="14"/>
      <color theme="1"/>
      <name val="Franklin Gothic Demi"/>
      <family val="2"/>
      <scheme val="major"/>
    </font>
    <font>
      <sz val="14"/>
      <color theme="5" tint="-0.749961851863155"/>
      <name val="Franklin Gothic Demi"/>
      <family val="2"/>
      <scheme val="major"/>
    </font>
    <font>
      <sz val="12"/>
      <color theme="7" tint="-0.499984740745262"/>
      <name val="Franklin Gothic Demi"/>
      <family val="2"/>
      <scheme val="major"/>
    </font>
    <font>
      <sz val="9"/>
      <color theme="1" tint="0.249977111117893"/>
      <name val="Malgun Gothic"/>
      <family val="2"/>
      <scheme val="minor"/>
    </font>
    <font>
      <sz val="10"/>
      <color theme="4" tint="-0.249977111117893"/>
      <name val="Malgun Gothic"/>
      <family val="2"/>
      <scheme val="minor"/>
    </font>
    <font>
      <sz val="9"/>
      <color theme="1"/>
      <name val="Franklin Gothic Book"/>
      <family val="2"/>
    </font>
    <font>
      <sz val="9"/>
      <color theme="1"/>
      <name val="Franklin Gothic Demi"/>
      <family val="2"/>
      <scheme val="major"/>
    </font>
    <font>
      <sz val="14"/>
      <color theme="8" tint="-0.24994659260841701"/>
      <name val="Franklin Gothic Demi"/>
      <family val="2"/>
      <scheme val="major"/>
    </font>
    <font>
      <sz val="9"/>
      <color theme="1"/>
      <name val="Malgun Gothic"/>
      <family val="2"/>
      <scheme val="minor"/>
    </font>
    <font>
      <sz val="10"/>
      <color theme="1"/>
      <name val="Malgun Gothic"/>
      <family val="2"/>
      <scheme val="minor"/>
    </font>
    <font>
      <sz val="8"/>
      <color theme="1"/>
      <name val="Franklin Gothic Book"/>
      <family val="2"/>
    </font>
    <font>
      <sz val="14"/>
      <color theme="0"/>
      <name val="Franklin Gothic Demi"/>
      <family val="2"/>
      <scheme val="major"/>
    </font>
    <font>
      <sz val="12"/>
      <color theme="0"/>
      <name val="Franklin Gothic Demi"/>
      <family val="2"/>
      <scheme val="major"/>
    </font>
    <font>
      <sz val="11"/>
      <color theme="1"/>
      <name val="Malgun Gothic"/>
      <family val="2"/>
      <scheme val="minor"/>
    </font>
    <font>
      <sz val="18"/>
      <color theme="3"/>
      <name val="Franklin Gothic Demi"/>
      <family val="2"/>
      <charset val="134"/>
      <scheme val="major"/>
    </font>
    <font>
      <b/>
      <sz val="15"/>
      <color theme="3"/>
      <name val="Malgun Gothic"/>
      <family val="2"/>
      <charset val="134"/>
      <scheme val="minor"/>
    </font>
    <font>
      <b/>
      <sz val="13"/>
      <color theme="3"/>
      <name val="Malgun Gothic"/>
      <family val="2"/>
      <charset val="134"/>
      <scheme val="minor"/>
    </font>
    <font>
      <b/>
      <sz val="11"/>
      <color theme="3"/>
      <name val="Malgun Gothic"/>
      <family val="2"/>
      <charset val="134"/>
      <scheme val="minor"/>
    </font>
    <font>
      <sz val="11"/>
      <color rgb="FF006100"/>
      <name val="Malgun Gothic"/>
      <family val="2"/>
      <charset val="134"/>
      <scheme val="minor"/>
    </font>
    <font>
      <sz val="11"/>
      <color rgb="FF9C0006"/>
      <name val="Malgun Gothic"/>
      <family val="2"/>
      <charset val="134"/>
      <scheme val="minor"/>
    </font>
    <font>
      <sz val="11"/>
      <color rgb="FF9C5700"/>
      <name val="Malgun Gothic"/>
      <family val="2"/>
      <charset val="134"/>
      <scheme val="minor"/>
    </font>
    <font>
      <sz val="11"/>
      <color rgb="FF3F3F76"/>
      <name val="Malgun Gothic"/>
      <family val="2"/>
      <charset val="134"/>
      <scheme val="minor"/>
    </font>
    <font>
      <b/>
      <sz val="11"/>
      <color rgb="FF3F3F3F"/>
      <name val="Malgun Gothic"/>
      <family val="2"/>
      <charset val="134"/>
      <scheme val="minor"/>
    </font>
    <font>
      <b/>
      <sz val="11"/>
      <color rgb="FFFA7D00"/>
      <name val="Malgun Gothic"/>
      <family val="2"/>
      <charset val="134"/>
      <scheme val="minor"/>
    </font>
    <font>
      <sz val="11"/>
      <color rgb="FFFA7D00"/>
      <name val="Malgun Gothic"/>
      <family val="2"/>
      <charset val="134"/>
      <scheme val="minor"/>
    </font>
    <font>
      <b/>
      <sz val="11"/>
      <color theme="0"/>
      <name val="Malgun Gothic"/>
      <family val="2"/>
      <charset val="134"/>
      <scheme val="minor"/>
    </font>
    <font>
      <sz val="11"/>
      <color rgb="FFFF0000"/>
      <name val="Malgun Gothic"/>
      <family val="2"/>
      <charset val="134"/>
      <scheme val="minor"/>
    </font>
    <font>
      <i/>
      <sz val="11"/>
      <color rgb="FF7F7F7F"/>
      <name val="Malgun Gothic"/>
      <family val="2"/>
      <charset val="134"/>
      <scheme val="minor"/>
    </font>
    <font>
      <b/>
      <sz val="11"/>
      <color theme="1"/>
      <name val="Malgun Gothic"/>
      <family val="2"/>
      <charset val="134"/>
      <scheme val="minor"/>
    </font>
    <font>
      <sz val="11"/>
      <color theme="0"/>
      <name val="Malgun Gothic"/>
      <family val="2"/>
      <charset val="134"/>
      <scheme val="minor"/>
    </font>
    <font>
      <sz val="12"/>
      <color theme="1"/>
      <name val="Malgun Gothic"/>
      <scheme val="minor"/>
    </font>
    <font>
      <b/>
      <sz val="12"/>
      <color theme="9" tint="-0.499984740745262"/>
      <name val="Malgun Gothic"/>
      <scheme val="minor"/>
    </font>
    <font>
      <b/>
      <sz val="12"/>
      <color theme="9" tint="-0.499984740745262"/>
      <name val="Malgun Gothic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-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4506668294322"/>
      </top>
      <bottom style="thin">
        <color theme="7" tint="0.39991454817346722"/>
      </bottom>
      <diagonal/>
    </border>
    <border>
      <left/>
      <right/>
      <top/>
      <bottom style="thin">
        <color theme="8" tint="0.59996337778862885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7" tint="0.39991454817346722"/>
      </top>
      <bottom style="thin">
        <color theme="7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999999"/>
      </top>
      <bottom style="thin">
        <color theme="9" tint="0.39994506668294322"/>
      </bottom>
      <diagonal/>
    </border>
    <border>
      <left/>
      <right style="thin">
        <color rgb="FF999999"/>
      </right>
      <top style="thin">
        <color theme="9" tint="0.39994506668294322"/>
      </top>
      <bottom style="thin">
        <color theme="9" tint="0.39994506668294322"/>
      </bottom>
      <diagonal/>
    </border>
  </borders>
  <cellStyleXfs count="47">
    <xf numFmtId="0" fontId="0" fillId="0" borderId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13" applyNumberFormat="0" applyAlignment="0" applyProtection="0"/>
    <xf numFmtId="0" fontId="45" fillId="17" borderId="14" applyNumberFormat="0" applyAlignment="0" applyProtection="0"/>
    <xf numFmtId="0" fontId="46" fillId="17" borderId="13" applyNumberFormat="0" applyAlignment="0" applyProtection="0"/>
    <xf numFmtId="0" fontId="47" fillId="0" borderId="15" applyNumberFormat="0" applyFill="0" applyAlignment="0" applyProtection="0"/>
    <xf numFmtId="0" fontId="48" fillId="18" borderId="16" applyNumberFormat="0" applyAlignment="0" applyProtection="0"/>
    <xf numFmtId="0" fontId="49" fillId="0" borderId="0" applyNumberFormat="0" applyFill="0" applyBorder="0" applyAlignment="0" applyProtection="0"/>
    <xf numFmtId="0" fontId="36" fillId="19" borderId="17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5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vertical="center"/>
    </xf>
    <xf numFmtId="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4" fillId="0" borderId="0" xfId="0" applyFont="1" applyAlignment="1">
      <alignment horizontal="left" vertical="center" indent="2"/>
    </xf>
    <xf numFmtId="0" fontId="3" fillId="5" borderId="0" xfId="0" applyFont="1" applyFill="1" applyAlignment="1">
      <alignment vertical="center"/>
    </xf>
    <xf numFmtId="0" fontId="13" fillId="5" borderId="4" xfId="0" applyFont="1" applyFill="1" applyBorder="1" applyAlignment="1">
      <alignment horizontal="left" vertical="center" indent="1"/>
    </xf>
    <xf numFmtId="0" fontId="13" fillId="5" borderId="5" xfId="0" applyFont="1" applyFill="1" applyBorder="1" applyAlignment="1">
      <alignment horizontal="left" vertical="center" indent="1"/>
    </xf>
    <xf numFmtId="0" fontId="14" fillId="5" borderId="0" xfId="0" applyFont="1" applyFill="1" applyAlignment="1">
      <alignment horizontal="left" vertical="center" indent="10"/>
    </xf>
    <xf numFmtId="0" fontId="11" fillId="4" borderId="0" xfId="0" applyFont="1" applyFill="1" applyAlignment="1">
      <alignment horizontal="left" vertical="center" indent="10"/>
    </xf>
    <xf numFmtId="0" fontId="15" fillId="3" borderId="0" xfId="0" applyFont="1" applyFill="1" applyAlignment="1">
      <alignment vertical="center"/>
    </xf>
    <xf numFmtId="0" fontId="1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11" borderId="0" xfId="0" applyFont="1" applyFill="1" applyAlignment="1">
      <alignment horizontal="left" vertical="center" indent="2"/>
    </xf>
    <xf numFmtId="0" fontId="10" fillId="11" borderId="8" xfId="0" applyFont="1" applyFill="1" applyBorder="1" applyAlignment="1">
      <alignment horizontal="left" vertical="center" indent="2"/>
    </xf>
    <xf numFmtId="0" fontId="10" fillId="11" borderId="0" xfId="0" applyFont="1" applyFill="1" applyAlignment="1">
      <alignment horizontal="left" vertical="center" indent="2"/>
    </xf>
    <xf numFmtId="0" fontId="8" fillId="11" borderId="8" xfId="0" applyFont="1" applyFill="1" applyBorder="1" applyAlignment="1">
      <alignment horizontal="left" vertical="center" indent="2"/>
    </xf>
    <xf numFmtId="0" fontId="10" fillId="11" borderId="2" xfId="0" applyFont="1" applyFill="1" applyBorder="1" applyAlignment="1">
      <alignment horizontal="left" vertical="center" indent="2"/>
    </xf>
    <xf numFmtId="0" fontId="8" fillId="11" borderId="2" xfId="0" applyFont="1" applyFill="1" applyBorder="1" applyAlignment="1">
      <alignment horizontal="left" vertical="center" indent="2"/>
    </xf>
    <xf numFmtId="0" fontId="10" fillId="11" borderId="3" xfId="0" applyFont="1" applyFill="1" applyBorder="1" applyAlignment="1">
      <alignment horizontal="left" vertical="center" indent="2"/>
    </xf>
    <xf numFmtId="0" fontId="17" fillId="11" borderId="0" xfId="0" applyFont="1" applyFill="1" applyAlignment="1">
      <alignment vertical="center"/>
    </xf>
    <xf numFmtId="0" fontId="0" fillId="11" borderId="0" xfId="0" applyFill="1" applyAlignment="1">
      <alignment horizontal="left" vertical="center" indent="1"/>
    </xf>
    <xf numFmtId="0" fontId="0" fillId="11" borderId="0" xfId="0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11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11" borderId="0" xfId="0" applyFont="1" applyFill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17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0" fontId="23" fillId="12" borderId="0" xfId="0" applyFont="1" applyFill="1" applyAlignment="1">
      <alignment horizontal="left" vertical="center" indent="1"/>
    </xf>
    <xf numFmtId="0" fontId="9" fillId="12" borderId="0" xfId="0" applyFont="1" applyFill="1" applyAlignment="1">
      <alignment horizontal="left" vertical="center" indent="2"/>
    </xf>
    <xf numFmtId="0" fontId="24" fillId="12" borderId="0" xfId="0" applyFont="1" applyFill="1" applyAlignment="1">
      <alignment horizontal="left" vertical="center" indent="2"/>
    </xf>
    <xf numFmtId="0" fontId="21" fillId="12" borderId="0" xfId="0" applyFont="1" applyFill="1" applyAlignment="1">
      <alignment horizontal="left" vertical="center" indent="2"/>
    </xf>
    <xf numFmtId="0" fontId="25" fillId="11" borderId="0" xfId="0" applyFont="1" applyFill="1" applyAlignment="1">
      <alignment horizontal="left" vertical="center" indent="2"/>
    </xf>
    <xf numFmtId="0" fontId="26" fillId="3" borderId="0" xfId="0" applyFont="1" applyFill="1"/>
    <xf numFmtId="0" fontId="0" fillId="3" borderId="0" xfId="0" applyFill="1"/>
    <xf numFmtId="0" fontId="27" fillId="10" borderId="0" xfId="0" applyFont="1" applyFill="1" applyAlignment="1">
      <alignment horizontal="left" vertical="center" wrapText="1"/>
    </xf>
    <xf numFmtId="0" fontId="26" fillId="10" borderId="0" xfId="0" applyFont="1" applyFill="1" applyAlignment="1">
      <alignment horizontal="left" vertical="center"/>
    </xf>
    <xf numFmtId="0" fontId="26" fillId="3" borderId="0" xfId="0" applyFont="1" applyFill="1" applyAlignment="1">
      <alignment vertical="center"/>
    </xf>
    <xf numFmtId="0" fontId="28" fillId="5" borderId="0" xfId="0" applyFont="1" applyFill="1" applyAlignment="1">
      <alignment vertical="center"/>
    </xf>
    <xf numFmtId="0" fontId="28" fillId="5" borderId="0" xfId="0" applyFont="1" applyFill="1" applyAlignment="1">
      <alignment horizontal="left" vertical="center"/>
    </xf>
    <xf numFmtId="0" fontId="29" fillId="8" borderId="0" xfId="0" applyFont="1" applyFill="1" applyAlignment="1">
      <alignment vertical="center"/>
    </xf>
    <xf numFmtId="0" fontId="30" fillId="6" borderId="0" xfId="0" applyFont="1" applyFill="1" applyAlignment="1">
      <alignment horizontal="left" vertical="center" wrapText="1" indent="1"/>
    </xf>
    <xf numFmtId="0" fontId="31" fillId="5" borderId="0" xfId="0" applyFont="1" applyFill="1" applyAlignment="1">
      <alignment vertical="center"/>
    </xf>
    <xf numFmtId="0" fontId="31" fillId="5" borderId="0" xfId="0" applyFont="1" applyFill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4" borderId="0" xfId="0" applyFont="1" applyFill="1"/>
    <xf numFmtId="0" fontId="31" fillId="0" borderId="0" xfId="0" applyFont="1"/>
    <xf numFmtId="0" fontId="32" fillId="4" borderId="0" xfId="0" applyFont="1" applyFill="1" applyAlignment="1">
      <alignment vertical="center"/>
    </xf>
    <xf numFmtId="0" fontId="2" fillId="4" borderId="6" xfId="0" applyFont="1" applyFill="1" applyBorder="1" applyAlignment="1">
      <alignment horizontal="left" vertical="center" indent="2"/>
    </xf>
    <xf numFmtId="0" fontId="2" fillId="4" borderId="0" xfId="0" applyFont="1" applyFill="1" applyAlignment="1">
      <alignment horizontal="left" vertical="center" indent="2"/>
    </xf>
    <xf numFmtId="0" fontId="3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13" fillId="4" borderId="7" xfId="0" applyFont="1" applyFill="1" applyBorder="1" applyAlignment="1">
      <alignment horizontal="left" vertical="center" indent="2"/>
    </xf>
    <xf numFmtId="0" fontId="2" fillId="0" borderId="0" xfId="0" applyFont="1" applyAlignment="1">
      <alignment vertical="center"/>
    </xf>
    <xf numFmtId="0" fontId="31" fillId="4" borderId="0" xfId="0" applyFont="1" applyFill="1" applyAlignment="1">
      <alignment vertical="center"/>
    </xf>
    <xf numFmtId="0" fontId="31" fillId="4" borderId="9" xfId="0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28" fillId="4" borderId="0" xfId="0" applyFont="1" applyFill="1" applyAlignment="1">
      <alignment horizontal="left" vertical="center" indent="1"/>
    </xf>
    <xf numFmtId="0" fontId="33" fillId="4" borderId="0" xfId="0" applyFont="1" applyFill="1"/>
    <xf numFmtId="0" fontId="29" fillId="9" borderId="0" xfId="0" applyFont="1" applyFill="1"/>
    <xf numFmtId="0" fontId="34" fillId="7" borderId="0" xfId="0" applyFont="1" applyFill="1" applyAlignment="1">
      <alignment horizontal="left" vertical="center" indent="2"/>
    </xf>
    <xf numFmtId="0" fontId="35" fillId="4" borderId="0" xfId="0" applyFont="1" applyFill="1" applyAlignment="1">
      <alignment horizontal="left" vertical="center" indent="2"/>
    </xf>
    <xf numFmtId="0" fontId="29" fillId="4" borderId="0" xfId="0" applyFont="1" applyFill="1"/>
    <xf numFmtId="168" fontId="9" fillId="12" borderId="0" xfId="0" applyNumberFormat="1" applyFont="1" applyFill="1" applyAlignment="1">
      <alignment horizontal="left" vertical="center" indent="2"/>
    </xf>
    <xf numFmtId="168" fontId="10" fillId="11" borderId="0" xfId="0" applyNumberFormat="1" applyFont="1" applyFill="1" applyAlignment="1">
      <alignment horizontal="left" vertical="center" indent="2"/>
    </xf>
    <xf numFmtId="169" fontId="10" fillId="11" borderId="0" xfId="0" applyNumberFormat="1" applyFont="1" applyFill="1" applyAlignment="1">
      <alignment horizontal="left" vertical="center" indent="2"/>
    </xf>
    <xf numFmtId="168" fontId="0" fillId="11" borderId="0" xfId="0" applyNumberFormat="1" applyFill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8" fontId="4" fillId="0" borderId="0" xfId="0" applyNumberFormat="1" applyFont="1" applyAlignment="1">
      <alignment horizontal="left" vertical="center"/>
    </xf>
    <xf numFmtId="169" fontId="4" fillId="0" borderId="0" xfId="0" applyNumberFormat="1" applyFont="1" applyAlignment="1">
      <alignment horizontal="left" vertical="center"/>
    </xf>
    <xf numFmtId="169" fontId="28" fillId="5" borderId="0" xfId="0" applyNumberFormat="1" applyFont="1" applyFill="1" applyAlignment="1">
      <alignment horizontal="center" vertical="center"/>
    </xf>
    <xf numFmtId="169" fontId="31" fillId="5" borderId="0" xfId="0" applyNumberFormat="1" applyFont="1" applyFill="1" applyAlignment="1">
      <alignment horizontal="center" vertical="center"/>
    </xf>
    <xf numFmtId="169" fontId="31" fillId="0" borderId="0" xfId="0" applyNumberFormat="1" applyFont="1" applyAlignment="1">
      <alignment horizontal="center" vertical="center"/>
    </xf>
    <xf numFmtId="170" fontId="10" fillId="11" borderId="8" xfId="0" applyNumberFormat="1" applyFont="1" applyFill="1" applyBorder="1" applyAlignment="1">
      <alignment horizontal="left" vertical="center" indent="2"/>
    </xf>
    <xf numFmtId="170" fontId="10" fillId="11" borderId="2" xfId="0" applyNumberFormat="1" applyFont="1" applyFill="1" applyBorder="1" applyAlignment="1">
      <alignment horizontal="left" vertical="center" indent="2"/>
    </xf>
    <xf numFmtId="164" fontId="10" fillId="11" borderId="2" xfId="0" applyNumberFormat="1" applyFont="1" applyFill="1" applyBorder="1" applyAlignment="1">
      <alignment horizontal="left" vertical="center" indent="2"/>
    </xf>
    <xf numFmtId="170" fontId="18" fillId="11" borderId="3" xfId="0" applyNumberFormat="1" applyFont="1" applyFill="1" applyBorder="1" applyAlignment="1">
      <alignment horizontal="left" vertical="center" indent="2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164" fontId="13" fillId="5" borderId="4" xfId="0" applyNumberFormat="1" applyFont="1" applyFill="1" applyBorder="1" applyAlignment="1">
      <alignment horizontal="left" vertical="center" indent="1"/>
    </xf>
    <xf numFmtId="164" fontId="12" fillId="5" borderId="4" xfId="0" applyNumberFormat="1" applyFont="1" applyFill="1" applyBorder="1" applyAlignment="1">
      <alignment horizontal="left" vertical="center" indent="1"/>
    </xf>
    <xf numFmtId="164" fontId="13" fillId="5" borderId="5" xfId="0" applyNumberFormat="1" applyFont="1" applyFill="1" applyBorder="1" applyAlignment="1">
      <alignment horizontal="left" vertical="center" indent="1"/>
    </xf>
    <xf numFmtId="164" fontId="12" fillId="5" borderId="5" xfId="0" applyNumberFormat="1" applyFont="1" applyFill="1" applyBorder="1" applyAlignment="1">
      <alignment horizontal="left" vertical="center" indent="1"/>
    </xf>
    <xf numFmtId="164" fontId="0" fillId="0" borderId="0" xfId="0" applyNumberFormat="1"/>
    <xf numFmtId="0" fontId="54" fillId="4" borderId="6" xfId="0" applyFont="1" applyFill="1" applyBorder="1" applyAlignment="1">
      <alignment horizontal="left" vertical="center" indent="2"/>
    </xf>
    <xf numFmtId="0" fontId="53" fillId="4" borderId="7" xfId="0" applyFont="1" applyFill="1" applyBorder="1" applyAlignment="1">
      <alignment horizontal="left" vertical="center" indent="2"/>
    </xf>
    <xf numFmtId="0" fontId="54" fillId="4" borderId="7" xfId="0" applyFont="1" applyFill="1" applyBorder="1" applyAlignment="1">
      <alignment horizontal="left" vertical="center" indent="2"/>
    </xf>
    <xf numFmtId="0" fontId="0" fillId="4" borderId="0" xfId="0" applyFill="1"/>
    <xf numFmtId="164" fontId="30" fillId="6" borderId="0" xfId="0" applyNumberFormat="1" applyFont="1" applyFill="1" applyAlignment="1">
      <alignment horizontal="left" vertical="center" wrapText="1" indent="1"/>
    </xf>
    <xf numFmtId="0" fontId="2" fillId="5" borderId="4" xfId="0" applyFont="1" applyFill="1" applyBorder="1" applyAlignment="1">
      <alignment horizontal="left" vertical="center" indent="1"/>
    </xf>
    <xf numFmtId="164" fontId="53" fillId="4" borderId="20" xfId="0" applyNumberFormat="1" applyFont="1" applyFill="1" applyBorder="1" applyAlignment="1">
      <alignment horizontal="left" vertical="center" indent="2"/>
    </xf>
    <xf numFmtId="164" fontId="54" fillId="4" borderId="20" xfId="0" applyNumberFormat="1" applyFont="1" applyFill="1" applyBorder="1" applyAlignment="1">
      <alignment horizontal="left" vertical="center" indent="2"/>
    </xf>
    <xf numFmtId="0" fontId="55" fillId="4" borderId="19" xfId="0" applyFont="1" applyFill="1" applyBorder="1" applyAlignment="1">
      <alignment horizontal="left" vertical="center" indent="2"/>
    </xf>
    <xf numFmtId="0" fontId="10" fillId="11" borderId="2" xfId="0" applyFont="1" applyFill="1" applyBorder="1" applyAlignment="1">
      <alignment horizontal="left" vertical="center" indent="2"/>
    </xf>
    <xf numFmtId="0" fontId="10" fillId="11" borderId="8" xfId="0" applyFont="1" applyFill="1" applyBorder="1" applyAlignment="1">
      <alignment horizontal="left" vertical="center" indent="2"/>
    </xf>
    <xf numFmtId="0" fontId="22" fillId="12" borderId="0" xfId="0" applyFont="1" applyFill="1" applyAlignment="1">
      <alignment horizontal="left" vertical="center" indent="2"/>
    </xf>
    <xf numFmtId="0" fontId="16" fillId="11" borderId="0" xfId="0" applyFont="1" applyFill="1" applyAlignment="1">
      <alignment horizontal="left" vertical="center" indent="10"/>
    </xf>
    <xf numFmtId="0" fontId="11" fillId="3" borderId="0" xfId="0" applyFont="1" applyFill="1" applyAlignment="1">
      <alignment horizontal="left" vertical="center" indent="10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351">
    <dxf>
      <alignment horizontal="center" readingOrder="0"/>
    </dxf>
    <dxf>
      <font>
        <color theme="4" tint="-0.249977111117893"/>
      </font>
    </dxf>
    <dxf>
      <font>
        <color theme="4" tint="-0.249977111117893"/>
      </font>
    </dxf>
    <dxf>
      <border>
        <top style="thin">
          <color theme="0" tint="-0.24994659260841701"/>
        </top>
      </border>
    </dxf>
    <dxf>
      <border>
        <top style="thin">
          <color theme="0" tint="-0.24994659260841701"/>
        </top>
      </border>
    </dxf>
    <dxf>
      <border>
        <top style="thin">
          <color theme="0" tint="-0.34998626667073579"/>
        </top>
      </border>
    </dxf>
    <dxf>
      <font>
        <color theme="4" tint="-0.249977111117893"/>
      </font>
      <fill>
        <patternFill patternType="solid">
          <fgColor indexed="64"/>
          <bgColor theme="0"/>
        </patternFill>
      </fill>
    </dxf>
    <dxf>
      <font>
        <color theme="4" tint="-0.249977111117893"/>
      </font>
      <fill>
        <patternFill patternType="solid">
          <fgColor indexed="64"/>
          <bgColor theme="0"/>
        </patternFill>
      </fill>
    </dxf>
    <dxf>
      <alignment horizontal="center" readingOrder="0"/>
    </dxf>
    <dxf>
      <alignment horizontal="center" readingOrder="0"/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name val="Malgun Gothic"/>
        <scheme val="none"/>
      </font>
    </dxf>
    <dxf>
      <font>
        <name val="Malgun Gothic"/>
        <scheme val="none"/>
      </font>
    </dxf>
    <dxf>
      <font>
        <name val="Malgun Gothic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2"/>
      </font>
    </dxf>
    <dxf>
      <font>
        <sz val="12"/>
      </font>
    </dxf>
    <dxf>
      <font>
        <sz val="9"/>
      </font>
    </dxf>
    <dxf>
      <font>
        <sz val="9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border>
        <top style="thin">
          <color theme="0"/>
        </top>
      </border>
    </dxf>
    <dxf>
      <border>
        <top style="thin">
          <color theme="0"/>
        </top>
      </border>
    </dxf>
    <dxf>
      <font>
        <color theme="9" tint="-0.499984740745262"/>
      </font>
    </dxf>
    <dxf>
      <font>
        <color theme="9" tint="-0.499984740745262"/>
      </font>
    </dxf>
    <dxf>
      <font>
        <color theme="9" tint="-0.499984740745262"/>
      </font>
    </dxf>
    <dxf>
      <font>
        <color theme="9" tint="-0.499984740745262"/>
      </font>
    </dxf>
    <dxf>
      <font>
        <name val="Franklin Gothic Demi"/>
        <scheme val="major"/>
      </font>
    </dxf>
    <dxf>
      <font>
        <name val="Lato Black"/>
      </font>
    </dxf>
    <dxf>
      <font>
        <name val="Lato"/>
      </font>
    </dxf>
    <dxf>
      <font>
        <name val="Malgun Gothic"/>
        <scheme val="none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alignment horizontal="left" vertical="center" indent="1"/>
    </dxf>
    <dxf>
      <alignment horizontal="left" vertical="center" indent="1"/>
    </dxf>
    <dxf>
      <alignment horizontal="left" vertical="center" indent="1"/>
    </dxf>
    <dxf>
      <alignment horizontal="left" vertical="center" indent="1"/>
    </dxf>
    <dxf>
      <font>
        <sz val="12"/>
      </font>
      <alignment indent="2"/>
    </dxf>
    <dxf>
      <font>
        <sz val="12"/>
      </font>
      <alignment indent="2"/>
    </dxf>
    <dxf>
      <font>
        <sz val="12"/>
      </font>
      <alignment indent="2"/>
    </dxf>
    <dxf>
      <font>
        <sz val="12"/>
      </font>
      <alignment indent="2"/>
    </dxf>
    <dxf>
      <border>
        <horizontal/>
      </border>
    </dxf>
    <dxf>
      <border>
        <left/>
        <right/>
        <top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font>
        <name val="Malgun Gothic"/>
        <charset val="129"/>
        <scheme val="none"/>
      </font>
    </dxf>
    <dxf>
      <font>
        <name val="Malgun Gothic"/>
        <charset val="129"/>
        <scheme val="none"/>
      </font>
    </dxf>
    <dxf>
      <font>
        <name val="Malgun Gothic"/>
        <charset val="129"/>
        <scheme val="none"/>
      </font>
    </dxf>
    <dxf>
      <font>
        <name val="Malgun Gothic"/>
        <charset val="129"/>
        <scheme val="none"/>
      </font>
    </dxf>
    <dxf>
      <font>
        <b/>
      </font>
    </dxf>
    <dxf>
      <border>
        <bottom style="thin">
          <color theme="9" tint="0.39994506668294322"/>
        </bottom>
        <horizontal style="thin">
          <color theme="9" tint="0.39994506668294322"/>
        </horizontal>
      </border>
    </dxf>
    <dxf>
      <border>
        <bottom style="thin">
          <color theme="9" tint="0.39994506668294322"/>
        </bottom>
        <horizontal style="thin">
          <color theme="9" tint="0.39994506668294322"/>
        </horizontal>
      </border>
    </dxf>
    <dxf>
      <border>
        <bottom style="thin">
          <color theme="9" tint="0.39994506668294322"/>
        </bottom>
        <horizontal style="thin">
          <color theme="9" tint="0.39994506668294322"/>
        </horizontal>
      </border>
    </dxf>
    <dxf>
      <border>
        <bottom style="thin">
          <color theme="9" tint="0.39994506668294322"/>
        </bottom>
        <horizontal style="thin">
          <color theme="9" tint="0.39994506668294322"/>
        </horizontal>
      </border>
    </dxf>
    <dxf>
      <font>
        <name val="Malgun Gothic"/>
        <scheme val="minor"/>
      </font>
    </dxf>
    <dxf>
      <font>
        <name val="Malgun Gothic"/>
        <scheme val="minor"/>
      </font>
    </dxf>
    <dxf>
      <font>
        <name val="Malgun Gothic"/>
        <scheme val="minor"/>
      </font>
    </dxf>
    <dxf>
      <font>
        <name val="Malgun Gothic"/>
        <scheme val="minor"/>
      </font>
    </dxf>
    <dxf>
      <numFmt numFmtId="169" formatCode="&quot;kr&quot;#,##0;[Red]&quot;kr&quot;#,##0"/>
    </dxf>
    <dxf>
      <numFmt numFmtId="164" formatCode="&quot;€&quot;\ #,##0;[Red]&quot;€&quot;\ \-#,##0"/>
    </dxf>
    <dxf>
      <font>
        <b/>
        <family val="2"/>
      </font>
    </dxf>
    <dxf>
      <font>
        <color theme="9" tint="-0.499984740745262"/>
      </font>
    </dxf>
    <dxf>
      <alignment horizontal="center" readingOrder="0"/>
    </dxf>
    <dxf>
      <font>
        <color theme="4" tint="-0.249977111117893"/>
      </font>
    </dxf>
    <dxf>
      <font>
        <color theme="4" tint="-0.249977111117893"/>
      </font>
    </dxf>
    <dxf>
      <border>
        <top style="thin">
          <color theme="0" tint="-0.24994659260841701"/>
        </top>
      </border>
    </dxf>
    <dxf>
      <border>
        <top style="thin">
          <color theme="0" tint="-0.24994659260841701"/>
        </top>
      </border>
    </dxf>
    <dxf>
      <border>
        <top style="thin">
          <color theme="0" tint="-0.34998626667073579"/>
        </top>
      </border>
    </dxf>
    <dxf>
      <font>
        <color theme="4" tint="-0.249977111117893"/>
      </font>
      <fill>
        <patternFill patternType="solid">
          <fgColor indexed="64"/>
          <bgColor theme="0"/>
        </patternFill>
      </fill>
    </dxf>
    <dxf>
      <font>
        <color theme="4" tint="-0.249977111117893"/>
      </font>
      <fill>
        <patternFill patternType="solid">
          <fgColor indexed="64"/>
          <bgColor theme="0"/>
        </patternFill>
      </fill>
    </dxf>
    <dxf>
      <alignment horizontal="center" readingOrder="0"/>
    </dxf>
    <dxf>
      <alignment horizontal="center" readingOrder="0"/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name val="Malgun Gothic"/>
        <scheme val="none"/>
      </font>
    </dxf>
    <dxf>
      <font>
        <name val="Malgun Gothic"/>
        <scheme val="none"/>
      </font>
    </dxf>
    <dxf>
      <font>
        <name val="Malgun Gothic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2"/>
      </font>
    </dxf>
    <dxf>
      <font>
        <sz val="12"/>
      </font>
    </dxf>
    <dxf>
      <font>
        <sz val="9"/>
      </font>
    </dxf>
    <dxf>
      <font>
        <sz val="9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border>
        <top style="thin">
          <color theme="0"/>
        </top>
      </border>
    </dxf>
    <dxf>
      <border>
        <top style="thin">
          <color theme="0"/>
        </top>
      </border>
    </dxf>
    <dxf>
      <font>
        <color theme="9" tint="-0.499984740745262"/>
      </font>
    </dxf>
    <dxf>
      <font>
        <color theme="9" tint="-0.499984740745262"/>
      </font>
    </dxf>
    <dxf>
      <font>
        <color theme="9" tint="-0.499984740745262"/>
      </font>
    </dxf>
    <dxf>
      <font>
        <color theme="9" tint="-0.499984740745262"/>
      </font>
    </dxf>
    <dxf>
      <font>
        <name val="Franklin Gothic Demi"/>
        <scheme val="major"/>
      </font>
    </dxf>
    <dxf>
      <font>
        <name val="Lato Black"/>
      </font>
    </dxf>
    <dxf>
      <font>
        <name val="Lato"/>
      </font>
    </dxf>
    <dxf>
      <font>
        <name val="Malgun Gothic"/>
        <scheme val="none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alignment horizontal="left" vertical="center" indent="1"/>
    </dxf>
    <dxf>
      <alignment horizontal="left" vertical="center" indent="1"/>
    </dxf>
    <dxf>
      <alignment horizontal="left" vertical="center" indent="1"/>
    </dxf>
    <dxf>
      <alignment horizontal="left" vertical="center" indent="1"/>
    </dxf>
    <dxf>
      <font>
        <sz val="12"/>
      </font>
      <alignment indent="2"/>
    </dxf>
    <dxf>
      <font>
        <sz val="12"/>
      </font>
      <alignment indent="2"/>
    </dxf>
    <dxf>
      <font>
        <sz val="12"/>
      </font>
      <alignment indent="2"/>
    </dxf>
    <dxf>
      <font>
        <sz val="12"/>
      </font>
      <alignment indent="2"/>
    </dxf>
    <dxf>
      <border>
        <horizontal/>
      </border>
    </dxf>
    <dxf>
      <border>
        <left/>
        <right/>
        <top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font>
        <name val="Malgun Gothic"/>
        <charset val="129"/>
        <scheme val="none"/>
      </font>
    </dxf>
    <dxf>
      <font>
        <name val="Malgun Gothic"/>
        <charset val="129"/>
        <scheme val="none"/>
      </font>
    </dxf>
    <dxf>
      <font>
        <name val="Malgun Gothic"/>
        <charset val="129"/>
        <scheme val="none"/>
      </font>
    </dxf>
    <dxf>
      <font>
        <name val="Malgun Gothic"/>
        <charset val="129"/>
        <scheme val="none"/>
      </font>
    </dxf>
    <dxf>
      <font>
        <b/>
      </font>
    </dxf>
    <dxf>
      <border>
        <bottom style="thin">
          <color theme="9" tint="0.39994506668294322"/>
        </bottom>
        <horizontal style="thin">
          <color theme="9" tint="0.39994506668294322"/>
        </horizontal>
      </border>
    </dxf>
    <dxf>
      <border>
        <bottom style="thin">
          <color theme="9" tint="0.39994506668294322"/>
        </bottom>
        <horizontal style="thin">
          <color theme="9" tint="0.39994506668294322"/>
        </horizontal>
      </border>
    </dxf>
    <dxf>
      <border>
        <bottom style="thin">
          <color theme="9" tint="0.39994506668294322"/>
        </bottom>
        <horizontal style="thin">
          <color theme="9" tint="0.39994506668294322"/>
        </horizontal>
      </border>
    </dxf>
    <dxf>
      <border>
        <bottom style="thin">
          <color theme="9" tint="0.39994506668294322"/>
        </bottom>
        <horizontal style="thin">
          <color theme="9" tint="0.39994506668294322"/>
        </horizontal>
      </border>
    </dxf>
    <dxf>
      <font>
        <name val="Malgun Gothic"/>
        <scheme val="minor"/>
      </font>
    </dxf>
    <dxf>
      <font>
        <name val="Malgun Gothic"/>
        <scheme val="minor"/>
      </font>
    </dxf>
    <dxf>
      <font>
        <name val="Malgun Gothic"/>
        <scheme val="minor"/>
      </font>
    </dxf>
    <dxf>
      <font>
        <name val="Malgun Gothic"/>
        <scheme val="minor"/>
      </font>
    </dxf>
    <dxf>
      <numFmt numFmtId="169" formatCode="&quot;kr&quot;#,##0;[Red]&quot;kr&quot;#,##0"/>
    </dxf>
    <dxf>
      <numFmt numFmtId="164" formatCode="&quot;€&quot;\ #,##0;[Red]&quot;€&quot;\ \-#,##0"/>
    </dxf>
    <dxf>
      <font>
        <b/>
        <family val="2"/>
      </font>
    </dxf>
    <dxf>
      <font>
        <color theme="9" tint="-0.49998474074526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Malgun Gothic"/>
        <family val="2"/>
        <scheme val="minor"/>
      </font>
      <fill>
        <patternFill>
          <fgColor indexed="64"/>
          <bgColor theme="9" tint="0.79998168889431442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 style="thin">
          <color theme="9" tint="0.39994506668294322"/>
        </top>
        <bottom style="thin">
          <color theme="9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Malgun Gothic"/>
        <family val="2"/>
        <scheme val="minor"/>
      </font>
      <fill>
        <patternFill>
          <fgColor indexed="64"/>
          <bgColor theme="9" tint="0.79998168889431442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Malgun Gothic"/>
        <family val="2"/>
        <scheme val="minor"/>
      </font>
      <fill>
        <patternFill>
          <fgColor indexed="64"/>
          <bgColor theme="9" tint="0.79998168889431442"/>
        </patternFill>
      </fill>
      <alignment horizontal="left" vertical="center" textRotation="0" wrapText="0" indent="2" justifyLastLine="0" shrinkToFit="0" readingOrder="0"/>
    </dxf>
    <dxf>
      <font>
        <color theme="9" tint="-0.499984740745262"/>
      </font>
    </dxf>
    <dxf>
      <font>
        <b/>
        <family val="2"/>
      </font>
    </dxf>
    <dxf>
      <numFmt numFmtId="164" formatCode="&quot;€&quot;\ #,##0;[Red]&quot;€&quot;\ \-#,##0"/>
    </dxf>
    <dxf>
      <numFmt numFmtId="169" formatCode="&quot;kr&quot;#,##0;[Red]&quot;kr&quot;#,##0"/>
    </dxf>
    <dxf>
      <font>
        <name val="Malgun Gothic"/>
        <scheme val="minor"/>
      </font>
    </dxf>
    <dxf>
      <font>
        <name val="Malgun Gothic"/>
        <scheme val="minor"/>
      </font>
    </dxf>
    <dxf>
      <font>
        <name val="Malgun Gothic"/>
        <scheme val="minor"/>
      </font>
    </dxf>
    <dxf>
      <font>
        <name val="Malgun Gothic"/>
        <scheme val="minor"/>
      </font>
    </dxf>
    <dxf>
      <border>
        <bottom style="thin">
          <color theme="9" tint="0.39994506668294322"/>
        </bottom>
        <horizontal style="thin">
          <color theme="9" tint="0.39994506668294322"/>
        </horizontal>
      </border>
    </dxf>
    <dxf>
      <border>
        <bottom style="thin">
          <color theme="9" tint="0.39994506668294322"/>
        </bottom>
        <horizontal style="thin">
          <color theme="9" tint="0.39994506668294322"/>
        </horizontal>
      </border>
    </dxf>
    <dxf>
      <border>
        <bottom style="thin">
          <color theme="9" tint="0.39994506668294322"/>
        </bottom>
        <horizontal style="thin">
          <color theme="9" tint="0.39994506668294322"/>
        </horizontal>
      </border>
    </dxf>
    <dxf>
      <border>
        <bottom style="thin">
          <color theme="9" tint="0.39994506668294322"/>
        </bottom>
        <horizontal style="thin">
          <color theme="9" tint="0.39994506668294322"/>
        </horizontal>
      </border>
    </dxf>
    <dxf>
      <font>
        <b/>
      </font>
    </dxf>
    <dxf>
      <font>
        <name val="Malgun Gothic"/>
        <charset val="129"/>
        <scheme val="none"/>
      </font>
    </dxf>
    <dxf>
      <font>
        <name val="Malgun Gothic"/>
        <charset val="129"/>
        <scheme val="none"/>
      </font>
    </dxf>
    <dxf>
      <font>
        <name val="Malgun Gothic"/>
        <charset val="129"/>
        <scheme val="none"/>
      </font>
    </dxf>
    <dxf>
      <font>
        <name val="Malgun Gothic"/>
        <charset val="129"/>
        <scheme val="none"/>
      </font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  <right/>
        <top/>
      </border>
    </dxf>
    <dxf>
      <border>
        <horizontal/>
      </border>
    </dxf>
    <dxf>
      <font>
        <sz val="12"/>
      </font>
      <alignment indent="2"/>
    </dxf>
    <dxf>
      <font>
        <sz val="12"/>
      </font>
      <alignment indent="2"/>
    </dxf>
    <dxf>
      <font>
        <sz val="12"/>
      </font>
      <alignment indent="2"/>
    </dxf>
    <dxf>
      <font>
        <sz val="12"/>
      </font>
      <alignment indent="2"/>
    </dxf>
    <dxf>
      <alignment horizontal="left" vertical="center" indent="1"/>
    </dxf>
    <dxf>
      <alignment horizontal="left" vertical="center" indent="1"/>
    </dxf>
    <dxf>
      <alignment horizontal="left" vertical="center" indent="1"/>
    </dxf>
    <dxf>
      <alignment horizontal="left" vertical="center" indent="1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name val="Malgun Gothic"/>
        <scheme val="none"/>
      </font>
    </dxf>
    <dxf>
      <font>
        <name val="Lato"/>
      </font>
    </dxf>
    <dxf>
      <font>
        <name val="Lato Black"/>
      </font>
    </dxf>
    <dxf>
      <font>
        <name val="Franklin Gothic Demi"/>
        <scheme val="major"/>
      </font>
    </dxf>
    <dxf>
      <font>
        <color theme="9" tint="-0.499984740745262"/>
      </font>
    </dxf>
    <dxf>
      <font>
        <color theme="9" tint="-0.499984740745262"/>
      </font>
    </dxf>
    <dxf>
      <font>
        <color theme="9" tint="-0.499984740745262"/>
      </font>
    </dxf>
    <dxf>
      <font>
        <color theme="9" tint="-0.499984740745262"/>
      </font>
    </dxf>
    <dxf>
      <border>
        <top style="thin">
          <color theme="0"/>
        </top>
      </border>
    </dxf>
    <dxf>
      <border>
        <top style="thin">
          <color theme="0"/>
        </top>
      </border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alignment vertical="center" readingOrder="0"/>
    </dxf>
    <dxf>
      <alignment vertical="center" readingOrder="0"/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Malgun Gothic"/>
        <scheme val="none"/>
      </font>
    </dxf>
    <dxf>
      <font>
        <name val="Malgun Gothic"/>
        <scheme val="none"/>
      </font>
    </dxf>
    <dxf>
      <font>
        <name val="Malgun Gothic"/>
        <scheme val="none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border>
        <bottom style="thin">
          <color theme="0" tint="-0.34998626667073579"/>
        </bottom>
      </border>
    </dxf>
    <dxf>
      <border>
        <bottom style="thin">
          <color theme="0" tint="-0.34998626667073579"/>
        </bottom>
      </border>
    </dxf>
    <dxf>
      <alignment horizontal="center" readingOrder="0"/>
    </dxf>
    <dxf>
      <alignment horizontal="center" readingOrder="0"/>
    </dxf>
    <dxf>
      <font>
        <color theme="4" tint="-0.249977111117893"/>
      </font>
      <fill>
        <patternFill patternType="solid">
          <fgColor indexed="64"/>
          <bgColor theme="0"/>
        </patternFill>
      </fill>
    </dxf>
    <dxf>
      <font>
        <color theme="4" tint="-0.249977111117893"/>
      </font>
      <fill>
        <patternFill patternType="solid">
          <fgColor indexed="64"/>
          <bgColor theme="0"/>
        </patternFill>
      </fill>
    </dxf>
    <dxf>
      <border>
        <top style="thin">
          <color theme="0" tint="-0.34998626667073579"/>
        </top>
      </border>
    </dxf>
    <dxf>
      <border>
        <top style="thin">
          <color theme="0" tint="-0.24994659260841701"/>
        </top>
      </border>
    </dxf>
    <dxf>
      <border>
        <top style="thin">
          <color theme="0" tint="-0.24994659260841701"/>
        </top>
      </border>
    </dxf>
    <dxf>
      <font>
        <color theme="4" tint="-0.249977111117893"/>
      </font>
    </dxf>
    <dxf>
      <font>
        <color theme="4" tint="-0.249977111117893"/>
      </font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algun Gothic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algun Gothic"/>
        <family val="2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8" tint="0.59996337778862885"/>
        </top>
        <bottom style="thin">
          <color theme="8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Malgun Gothic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Malgun Gothic"/>
        <family val="2"/>
        <scheme val="minor"/>
      </font>
      <numFmt numFmtId="164" formatCode="&quot;€&quot;\ #,##0;[Red]&quot;€&quot;\ \-#,##0"/>
      <fill>
        <patternFill patternType="solid">
          <fgColor indexed="64"/>
          <bgColor theme="8" tint="0.79998168889431442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8" tint="0.59996337778862885"/>
        </top>
        <bottom style="thin">
          <color theme="8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Malgun Gothic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Malgun Gothic"/>
        <family val="2"/>
        <scheme val="minor"/>
      </font>
      <numFmt numFmtId="164" formatCode="&quot;€&quot;\ #,##0;[Red]&quot;€&quot;\ \-#,##0"/>
      <fill>
        <patternFill patternType="solid">
          <fgColor indexed="64"/>
          <bgColor theme="8" tint="0.79998168889431442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8" tint="0.59996337778862885"/>
        </top>
        <bottom style="thin">
          <color theme="8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Malgun Gothic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Malgun Gothic"/>
        <family val="2"/>
        <scheme val="minor"/>
      </font>
      <numFmt numFmtId="164" formatCode="&quot;€&quot;\ #,##0;[Red]&quot;€&quot;\ \-#,##0"/>
      <fill>
        <patternFill patternType="solid">
          <fgColor indexed="64"/>
          <bgColor theme="8" tint="0.79998168889431442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8" tint="0.59996337778862885"/>
        </top>
        <bottom style="thin">
          <color theme="8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Malgun Gothic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Malgun Gothic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8" tint="0.59996337778862885"/>
        </top>
        <bottom style="thin">
          <color theme="8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Malgun Gothic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77111117893"/>
        <name val="Malgun Gothic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8" tint="0.59996337778862885"/>
        </top>
        <bottom style="thin">
          <color theme="8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algun Gothic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8" tint="-0.24994659260841701"/>
        <name val="Franklin Gothic Demi"/>
        <family val="2"/>
        <scheme val="major"/>
      </font>
      <fill>
        <patternFill patternType="solid">
          <fgColor indexed="64"/>
          <bgColor theme="8" tint="0.59996337778862885"/>
        </patternFill>
      </fill>
      <alignment horizontal="left" vertical="center" textRotation="0" wrapText="1" indent="1" justifyLastLine="0" shrinkToFit="0" readingOrder="0"/>
    </dxf>
    <dxf>
      <font>
        <b/>
        <i val="0"/>
        <color theme="8" tint="-0.24994659260841701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-9.9948118533890809E-2"/>
        </patternFill>
      </fill>
    </dxf>
    <dxf>
      <font>
        <b/>
        <i val="0"/>
      </font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5" tint="-0.24994659260841701"/>
        </top>
        <bottom style="thin">
          <color theme="5" tint="-0.24994659260841701"/>
        </bottom>
        <vertical/>
        <horizontal style="thin">
          <color theme="5" tint="-0.24994659260841701"/>
        </horizontal>
      </border>
    </dxf>
    <dxf>
      <fill>
        <patternFill>
          <bgColor theme="5" tint="-9.9948118533890809E-2"/>
        </patternFill>
      </fill>
      <border diagonalUp="0" diagonalDown="0">
        <left/>
        <right/>
        <top/>
        <bottom/>
        <vertical/>
        <horizontal/>
      </border>
    </dxf>
    <dxf>
      <font>
        <sz val="8"/>
        <color theme="1" tint="0.24994659260841701"/>
        <name val="Malgun Gothic"/>
        <scheme val="minor"/>
      </font>
      <fill>
        <patternFill>
          <bgColor theme="5" tint="-9.9948118533890809E-2"/>
        </patternFill>
      </fill>
      <border diagonalUp="0" diagonalDown="0">
        <left/>
        <right/>
        <top/>
        <bottom/>
        <vertical/>
        <horizontal/>
      </border>
    </dxf>
    <dxf>
      <font>
        <sz val="9"/>
        <color theme="4" tint="-0.499984740745262"/>
        <name val="Franklin Gothic Demi"/>
        <family val="2"/>
        <scheme val="major"/>
      </font>
      <border diagonalUp="0" diagonalDown="0">
        <left/>
        <right/>
        <top/>
        <bottom/>
        <vertical/>
        <horizontal/>
      </border>
    </dxf>
  </dxfs>
  <tableStyles count="4" defaultTableStyle="TableStyleMedium2" defaultPivotStyle="PivotStyleLight16">
    <tableStyle name="AangepasteSlicerstijl1" pivot="0" table="0" count="10" xr9:uid="{00000000-0011-0000-FFFF-FFFF00000000}">
      <tableStyleElement type="wholeTable" dxfId="350"/>
      <tableStyleElement type="headerRow" dxfId="349"/>
    </tableStyle>
    <tableStyle name="Achtergrond" pivot="0" count="1" xr9:uid="{8D8F73E7-FAC4-DD40-86F3-0220CF8CE988}">
      <tableStyleElement type="wholeTable" dxfId="348"/>
    </tableStyle>
    <tableStyle name="Nieuwe draaitabelstijl" table="0" count="2" xr9:uid="{703E57D8-DF76-1C4D-BFF4-728E54A1295F}">
      <tableStyleElement type="wholeTable" dxfId="347"/>
      <tableStyleElement type="headerRow" dxfId="346"/>
    </tableStyle>
    <tableStyle name="TabelstijlLicht13 2" pivot="0" count="1" xr9:uid="{D3C90A4A-BAC0-6A42-B10D-DDF5A8E5EEBB}">
      <tableStyleElement type="wholeTable" dxfId="345"/>
    </tableStyle>
  </tableStyles>
  <colors>
    <mruColors>
      <color rgb="FFCCECFF"/>
      <color rgb="FF663300"/>
      <color rgb="FF3E2E00"/>
      <color rgb="FF543E00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patternFill patternType="solid">
              <fgColor auto="1"/>
              <bgColor theme="9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algun Gothic"/>
            <family val="2"/>
            <scheme val="minor"/>
          </font>
          <fill>
            <patternFill patternType="solid">
              <fgColor auto="1"/>
              <bgColor theme="9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9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9" tint="-0.499984740745262"/>
            <name val="Malgun Gothic"/>
            <family val="2"/>
            <scheme val="minor"/>
          </font>
          <fill>
            <patternFill patternType="solid">
              <fgColor theme="9" tint="0.59996337778862885"/>
              <bgColor theme="9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theme="9" tint="-0.499984740745262"/>
            <name val="Malgun Gothic"/>
            <scheme val="minor"/>
          </font>
          <fill>
            <patternFill patternType="solid">
              <fgColor theme="9" tint="0.59996337778862885"/>
              <bgColor theme="9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 tint="0.24994659260841701"/>
            <name val="Malgun Gothic"/>
            <family val="2"/>
            <scheme val="minor"/>
          </font>
          <fill>
            <patternFill patternType="solid">
              <fgColor rgb="FFFFFFFF"/>
              <bgColor theme="6" tint="0.79998168889431442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 tint="0.24994659260841701"/>
            <name val="Malgun Gothic"/>
            <family val="2"/>
            <scheme val="minor"/>
          </font>
          <fill>
            <patternFill patternType="solid">
              <fgColor rgb="FFFFFFFF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AangepasteSlicerstijl1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8" /><Relationship Type="http://schemas.openxmlformats.org/officeDocument/2006/relationships/customXml" Target="/customXml/item2.xml" Id="rId13" /><Relationship Type="http://schemas.openxmlformats.org/officeDocument/2006/relationships/worksheet" Target="/xl/worksheets/sheet31.xml" Id="rId3" /><Relationship Type="http://schemas.microsoft.com/office/2007/relationships/slicerCache" Target="/xl/slicerCaches/slicerCache1.xml" Id="rId7" /><Relationship Type="http://schemas.openxmlformats.org/officeDocument/2006/relationships/customXml" Target="/customXml/item12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pivotCacheDefinition" Target="/xl/pivotCache/pivotCacheDefinition11.xml" Id="rId6" /><Relationship Type="http://schemas.openxmlformats.org/officeDocument/2006/relationships/calcChain" Target="/xl/calcChain.xml" Id="rId11" /><Relationship Type="http://schemas.openxmlformats.org/officeDocument/2006/relationships/worksheet" Target="/xl/worksheets/sheet54.xml" Id="rId5" /><Relationship Type="http://schemas.openxmlformats.org/officeDocument/2006/relationships/sharedStrings" Target="/xl/sharedStrings.xml" Id="rId10" /><Relationship Type="http://schemas.openxmlformats.org/officeDocument/2006/relationships/worksheet" Target="/xl/worksheets/sheet45.xml" Id="rId4" /><Relationship Type="http://schemas.openxmlformats.org/officeDocument/2006/relationships/styles" Target="/xl/styles.xml" Id="rId9" /><Relationship Type="http://schemas.openxmlformats.org/officeDocument/2006/relationships/customXml" Target="/customXml/item33.xml" Id="rId1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pivotSource>
    <c:name>[92085828.tgt.Office_70096970_TF78582910_Win32_OJ112313425.xltx]Aanvullende gegevens!Draaitabel_budgetgrafiek</c:name>
    <c:fmtId val="2"/>
  </c:pivotSource>
  <c:chart>
    <c:autoTitleDeleted val="1"/>
    <c:pivotFmts>
      <c:pivotFmt>
        <c:idx val="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</c:pivotFmt>
      <c:pivotFmt>
        <c:idx val="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6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lgun Gothic" panose="020B0503020000020004" pitchFamily="34" charset="-127"/>
                  <a:ea typeface="Malgun Gothic" panose="020B0503020000020004" pitchFamily="34" charset="-127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4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4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4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5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algun Gothic" panose="020B0503020000020004" pitchFamily="34" charset="-127"/>
                  <a:ea typeface="Malgun Gothic" panose="020B0503020000020004" pitchFamily="34" charset="-127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6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</c:pivotFmt>
      <c:pivotFmt>
        <c:idx val="7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6"/>
        <c:spPr>
          <a:solidFill>
            <a:schemeClr val="accent6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dLbl>
          <c:idx val="0"/>
          <c:layout>
            <c:manualLayout>
              <c:x val="6.6283267545885509E-3"/>
              <c:y val="4.259850905218309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7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2"/>
        <c:spPr>
          <a:solidFill>
            <a:schemeClr val="accent6">
              <a:tint val="6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5"/>
        <c:spPr>
          <a:solidFill>
            <a:schemeClr val="accent6">
              <a:shade val="7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6"/>
        <c:spPr>
          <a:solidFill>
            <a:schemeClr val="accent6">
              <a:shade val="51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7"/>
        <c:spPr>
          <a:solidFill>
            <a:schemeClr val="accent6">
              <a:shade val="62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8"/>
        <c:spPr>
          <a:solidFill>
            <a:schemeClr val="accent6">
              <a:shade val="8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89"/>
        <c:spPr>
          <a:solidFill>
            <a:schemeClr val="accent6">
              <a:shade val="9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0"/>
        <c:spPr>
          <a:solidFill>
            <a:schemeClr val="accent6">
              <a:tint val="95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1"/>
        <c:spPr>
          <a:solidFill>
            <a:schemeClr val="accent6">
              <a:tint val="8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2"/>
        <c:spPr>
          <a:solidFill>
            <a:schemeClr val="accent6">
              <a:tint val="74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3"/>
        <c:spPr>
          <a:solidFill>
            <a:schemeClr val="accent6">
              <a:tint val="52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4"/>
        <c:spPr>
          <a:solidFill>
            <a:schemeClr val="accent6">
              <a:tint val="41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5"/>
        <c:spPr>
          <a:solidFill>
            <a:schemeClr val="accent6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</c:pivotFmt>
      <c:pivotFmt>
        <c:idx val="96"/>
        <c:spPr>
          <a:solidFill>
            <a:schemeClr val="accent6">
              <a:tint val="63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97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6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4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0"/>
        <c:spPr>
          <a:solidFill>
            <a:schemeClr val="accent4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1"/>
        <c:spPr>
          <a:solidFill>
            <a:schemeClr val="accent4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2"/>
        <c:spPr>
          <a:solidFill>
            <a:schemeClr val="accent4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3"/>
        <c:spPr>
          <a:solidFill>
            <a:schemeClr val="accent4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4"/>
        <c:spPr>
          <a:solidFill>
            <a:schemeClr val="accent3">
              <a:lumMod val="50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5"/>
        <c:spPr>
          <a:solidFill>
            <a:schemeClr val="accent4">
              <a:lumMod val="60000"/>
              <a:lumOff val="40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6"/>
        <c:spPr>
          <a:solidFill>
            <a:schemeClr val="accent3">
              <a:lumMod val="50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7"/>
        <c:spPr>
          <a:solidFill>
            <a:schemeClr val="accent4">
              <a:lumMod val="40000"/>
              <a:lumOff val="60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8"/>
        <c:spPr>
          <a:solidFill>
            <a:schemeClr val="accent3">
              <a:lumMod val="50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09"/>
        <c:spPr>
          <a:solidFill>
            <a:schemeClr val="accent4">
              <a:lumMod val="40000"/>
              <a:lumOff val="60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0"/>
        <c:spPr>
          <a:solidFill>
            <a:schemeClr val="accent4">
              <a:lumMod val="40000"/>
              <a:lumOff val="60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6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4">
              <a:lumMod val="40000"/>
              <a:lumOff val="60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4"/>
        <c:spPr>
          <a:solidFill>
            <a:schemeClr val="accent4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5"/>
        <c:spPr>
          <a:solidFill>
            <a:schemeClr val="accent4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6"/>
        <c:spPr>
          <a:solidFill>
            <a:schemeClr val="accent3">
              <a:lumMod val="50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7"/>
        <c:spPr>
          <a:solidFill>
            <a:schemeClr val="accent3">
              <a:lumMod val="50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8"/>
        <c:spPr>
          <a:solidFill>
            <a:schemeClr val="accent4">
              <a:lumMod val="60000"/>
              <a:lumOff val="40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19"/>
        <c:spPr>
          <a:solidFill>
            <a:schemeClr val="accent4">
              <a:lumMod val="40000"/>
              <a:lumOff val="60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20"/>
        <c:spPr>
          <a:solidFill>
            <a:schemeClr val="accent4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21"/>
        <c:spPr>
          <a:solidFill>
            <a:schemeClr val="accent3">
              <a:lumMod val="50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22"/>
        <c:spPr>
          <a:solidFill>
            <a:schemeClr val="accent4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23"/>
        <c:spPr>
          <a:solidFill>
            <a:schemeClr val="accent4">
              <a:lumMod val="40000"/>
              <a:lumOff val="60000"/>
            </a:schemeClr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  <c:pivotFmt>
        <c:idx val="124"/>
        <c:spPr>
          <a:solidFill>
            <a:schemeClr val="accent4"/>
          </a:solidFill>
          <a:ln w="6350">
            <a:solidFill>
              <a:schemeClr val="lt1"/>
            </a:solidFill>
          </a:ln>
          <a:effectLst/>
          <a:scene3d>
            <a:camera prst="orthographicFront"/>
            <a:lightRig rig="chilly" dir="t"/>
          </a:scene3d>
          <a:sp3d prstMaterial="dkEdge"/>
        </c:spPr>
      </c:pivotFmt>
    </c:pivotFmts>
    <c:plotArea>
      <c:layout>
        <c:manualLayout>
          <c:layoutTarget val="inner"/>
          <c:xMode val="edge"/>
          <c:yMode val="edge"/>
          <c:x val="0.20319585650292385"/>
          <c:y val="7.5528899822527862E-2"/>
          <c:w val="0.75500731720877456"/>
          <c:h val="0.845026141971706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'Aanvullende gegevens'!$C$4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 w="6350">
              <a:solidFill>
                <a:schemeClr val="lt1"/>
              </a:solidFill>
            </a:ln>
            <a:effectLst/>
            <a:scene3d>
              <a:camera prst="orthographicFront"/>
              <a:lightRig rig="chilly" dir="t"/>
            </a:scene3d>
            <a:sp3d prstMaterial="dkEdge"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1-84EC-45CF-828D-0C80D3F2D6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3-84EC-45CF-828D-0C80D3F2D6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5-84EC-45CF-828D-0C80D3F2D6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7-84EC-45CF-828D-0C80D3F2D6A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9-84EC-45CF-828D-0C80D3F2D6A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B-84EC-45CF-828D-0C80D3F2D6A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D-84EC-45CF-828D-0C80D3F2D6A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0F-84EC-45CF-828D-0C80D3F2D6A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11-84EC-45CF-828D-0C80D3F2D6A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13-84EC-45CF-828D-0C80D3F2D6A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15-84EC-45CF-828D-0C80D3F2D6A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/>
              </a:solidFill>
              <a:ln w="6350">
                <a:solidFill>
                  <a:schemeClr val="lt1"/>
                </a:solidFill>
              </a:ln>
              <a:effectLst/>
              <a:scene3d>
                <a:camera prst="orthographicFront"/>
                <a:lightRig rig="chilly" dir="t"/>
              </a:scene3d>
              <a:sp3d prstMaterial="dkEdge"/>
            </c:spPr>
            <c:extLst>
              <c:ext xmlns:c16="http://schemas.microsoft.com/office/drawing/2014/chart" uri="{C3380CC4-5D6E-409C-BE32-E72D297353CC}">
                <c16:uniqueId val="{00000017-84EC-45CF-828D-0C80D3F2D6A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84EC-45CF-828D-0C80D3F2D6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'Aanvullende gegevens'!$B$5:$B$17</c:f>
              <c:strCache>
                <c:ptCount val="12"/>
                <c:pt idx="0">
                  <c:v>Huisdieren</c:v>
                </c:pt>
                <c:pt idx="1">
                  <c:v>Cadeaus en liefdadigheid</c:v>
                </c:pt>
                <c:pt idx="2">
                  <c:v>Kinderen</c:v>
                </c:pt>
                <c:pt idx="3">
                  <c:v>Persoonlijke verzorging</c:v>
                </c:pt>
                <c:pt idx="4">
                  <c:v>Leningen</c:v>
                </c:pt>
                <c:pt idx="5">
                  <c:v>Spaargeld</c:v>
                </c:pt>
                <c:pt idx="6">
                  <c:v>Belastingen</c:v>
                </c:pt>
                <c:pt idx="7">
                  <c:v>Entertainment</c:v>
                </c:pt>
                <c:pt idx="8">
                  <c:v>Verzekering</c:v>
                </c:pt>
                <c:pt idx="9">
                  <c:v>Eten</c:v>
                </c:pt>
                <c:pt idx="10">
                  <c:v>Vervoer</c:v>
                </c:pt>
                <c:pt idx="11">
                  <c:v>Huisvesting</c:v>
                </c:pt>
              </c:strCache>
            </c:strRef>
          </c:cat>
          <c:val>
            <c:numRef>
              <c:f>'Aanvullende gegevens'!$C$5:$C$17</c:f>
              <c:numCache>
                <c:formatCode>"€"\ #,##0;[Red]"€"\ \-#,##0</c:formatCode>
                <c:ptCount val="12"/>
                <c:pt idx="0">
                  <c:v>100</c:v>
                </c:pt>
                <c:pt idx="1">
                  <c:v>125</c:v>
                </c:pt>
                <c:pt idx="2">
                  <c:v>140</c:v>
                </c:pt>
                <c:pt idx="3">
                  <c:v>140</c:v>
                </c:pt>
                <c:pt idx="4">
                  <c:v>200</c:v>
                </c:pt>
                <c:pt idx="5">
                  <c:v>200</c:v>
                </c:pt>
                <c:pt idx="6">
                  <c:v>300</c:v>
                </c:pt>
                <c:pt idx="7">
                  <c:v>358</c:v>
                </c:pt>
                <c:pt idx="8">
                  <c:v>900</c:v>
                </c:pt>
                <c:pt idx="9">
                  <c:v>1320</c:v>
                </c:pt>
                <c:pt idx="10">
                  <c:v>1375</c:v>
                </c:pt>
                <c:pt idx="11">
                  <c:v>2702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4EC-45CF-828D-0C80D3F2D6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445458128"/>
        <c:axId val="445460424"/>
      </c:barChart>
      <c:valAx>
        <c:axId val="44546042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accent4">
                  <a:lumMod val="60000"/>
                  <a:lumOff val="40000"/>
                  <a:alpha val="50000"/>
                </a:schemeClr>
              </a:solidFill>
              <a:round/>
            </a:ln>
            <a:effectLst/>
          </c:spPr>
        </c:majorGridlines>
        <c:numFmt formatCode="&quot;€&quot;\ #,##0;[Red]&quot;€&quot;\ \-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4581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6467825169753263"/>
                <c:y val="0.92815671416215506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44545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460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16</xdr:row>
      <xdr:rowOff>57150</xdr:rowOff>
    </xdr:from>
    <xdr:to>
      <xdr:col>6</xdr:col>
      <xdr:colOff>1185582</xdr:colOff>
      <xdr:row>28</xdr:row>
      <xdr:rowOff>106680</xdr:rowOff>
    </xdr:to>
    <xdr:graphicFrame macro="">
      <xdr:nvGraphicFramePr>
        <xdr:cNvPr id="5" name="Budgetgrafiek" descr="Draaitabelgrafiek voor de uitsplitsing van werkelijke onkosten" title="Uitsplitsing van de werkelijke onkost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1106932</xdr:colOff>
      <xdr:row>1</xdr:row>
      <xdr:rowOff>2032</xdr:rowOff>
    </xdr:to>
    <xdr:grpSp>
      <xdr:nvGrpSpPr>
        <xdr:cNvPr id="3" name="Afbeelding 1">
          <a:extLst>
            <a:ext uri="{FF2B5EF4-FFF2-40B4-BE49-F238E27FC236}">
              <a16:creationId xmlns:a16="http://schemas.microsoft.com/office/drawing/2014/main" id="{04D96DCC-270D-DC2C-0D38-841F27D8C26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0" y="0"/>
          <a:ext cx="1392682" cy="1392682"/>
          <a:chOff x="296168" y="122848"/>
          <a:chExt cx="1267637" cy="1264443"/>
        </a:xfrm>
      </xdr:grpSpPr>
      <xdr:sp macro="" textlink="">
        <xdr:nvSpPr>
          <xdr:cNvPr id="4" name="Vrije vorm 3">
            <a:extLst>
              <a:ext uri="{FF2B5EF4-FFF2-40B4-BE49-F238E27FC236}">
                <a16:creationId xmlns:a16="http://schemas.microsoft.com/office/drawing/2014/main" id="{5986DD4A-64CA-133C-0F91-A67704A44242}"/>
              </a:ext>
            </a:extLst>
          </xdr:cNvPr>
          <xdr:cNvSpPr/>
        </xdr:nvSpPr>
        <xdr:spPr>
          <a:xfrm>
            <a:off x="296168" y="122848"/>
            <a:ext cx="1267637" cy="1264443"/>
          </a:xfrm>
          <a:custGeom>
            <a:avLst/>
            <a:gdLst>
              <a:gd name="connsiteX0" fmla="*/ 0 w 1267637"/>
              <a:gd name="connsiteY0" fmla="*/ 0 h 1264443"/>
              <a:gd name="connsiteX1" fmla="*/ 1267637 w 1267637"/>
              <a:gd name="connsiteY1" fmla="*/ 0 h 1264443"/>
              <a:gd name="connsiteX2" fmla="*/ 1267637 w 1267637"/>
              <a:gd name="connsiteY2" fmla="*/ 1264444 h 1264443"/>
              <a:gd name="connsiteX3" fmla="*/ 0 w 1267637"/>
              <a:gd name="connsiteY3" fmla="*/ 1264444 h 126444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267637" h="1264443">
                <a:moveTo>
                  <a:pt x="0" y="0"/>
                </a:moveTo>
                <a:lnTo>
                  <a:pt x="1267637" y="0"/>
                </a:lnTo>
                <a:lnTo>
                  <a:pt x="1267637" y="1264444"/>
                </a:lnTo>
                <a:lnTo>
                  <a:pt x="0" y="1264444"/>
                </a:lnTo>
                <a:close/>
              </a:path>
            </a:pathLst>
          </a:custGeom>
          <a:solidFill>
            <a:schemeClr val="accent4">
              <a:lumMod val="75000"/>
            </a:schemeClr>
          </a:solidFill>
          <a:ln w="5358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  <xdr:sp macro="" textlink="">
        <xdr:nvSpPr>
          <xdr:cNvPr id="6" name="Vrije vorm 5">
            <a:extLst>
              <a:ext uri="{FF2B5EF4-FFF2-40B4-BE49-F238E27FC236}">
                <a16:creationId xmlns:a16="http://schemas.microsoft.com/office/drawing/2014/main" id="{3AF27421-9ACC-2731-ACA9-8BA42EFB8E16}"/>
              </a:ext>
            </a:extLst>
          </xdr:cNvPr>
          <xdr:cNvSpPr/>
        </xdr:nvSpPr>
        <xdr:spPr>
          <a:xfrm>
            <a:off x="929987" y="122848"/>
            <a:ext cx="633818" cy="632221"/>
          </a:xfrm>
          <a:custGeom>
            <a:avLst/>
            <a:gdLst>
              <a:gd name="connsiteX0" fmla="*/ 633819 w 633818"/>
              <a:gd name="connsiteY0" fmla="*/ 316111 h 632221"/>
              <a:gd name="connsiteX1" fmla="*/ 0 w 633818"/>
              <a:gd name="connsiteY1" fmla="*/ 0 h 632221"/>
              <a:gd name="connsiteX2" fmla="*/ 0 w 633818"/>
              <a:gd name="connsiteY2" fmla="*/ 632222 h 6322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33818" h="632221">
                <a:moveTo>
                  <a:pt x="633819" y="316111"/>
                </a:moveTo>
                <a:lnTo>
                  <a:pt x="0" y="0"/>
                </a:lnTo>
                <a:lnTo>
                  <a:pt x="0" y="632222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 w="5358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  <xdr:sp macro="" textlink="">
        <xdr:nvSpPr>
          <xdr:cNvPr id="7" name="Vrije vorm 6">
            <a:extLst>
              <a:ext uri="{FF2B5EF4-FFF2-40B4-BE49-F238E27FC236}">
                <a16:creationId xmlns:a16="http://schemas.microsoft.com/office/drawing/2014/main" id="{FC726586-0482-7E41-67E5-27FD239BDED0}"/>
              </a:ext>
            </a:extLst>
          </xdr:cNvPr>
          <xdr:cNvSpPr/>
        </xdr:nvSpPr>
        <xdr:spPr>
          <a:xfrm>
            <a:off x="929987" y="755070"/>
            <a:ext cx="633818" cy="632221"/>
          </a:xfrm>
          <a:custGeom>
            <a:avLst/>
            <a:gdLst>
              <a:gd name="connsiteX0" fmla="*/ 633819 w 633818"/>
              <a:gd name="connsiteY0" fmla="*/ 316111 h 632221"/>
              <a:gd name="connsiteX1" fmla="*/ 0 w 633818"/>
              <a:gd name="connsiteY1" fmla="*/ 0 h 632221"/>
              <a:gd name="connsiteX2" fmla="*/ 0 w 633818"/>
              <a:gd name="connsiteY2" fmla="*/ 632222 h 6322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33818" h="632221">
                <a:moveTo>
                  <a:pt x="633819" y="316111"/>
                </a:moveTo>
                <a:lnTo>
                  <a:pt x="0" y="0"/>
                </a:lnTo>
                <a:lnTo>
                  <a:pt x="0" y="632222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 w="5358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  <xdr:sp macro="" textlink="">
        <xdr:nvSpPr>
          <xdr:cNvPr id="8" name="Vrije vorm 7">
            <a:extLst>
              <a:ext uri="{FF2B5EF4-FFF2-40B4-BE49-F238E27FC236}">
                <a16:creationId xmlns:a16="http://schemas.microsoft.com/office/drawing/2014/main" id="{098C3E09-3821-3381-4799-939E0636B847}"/>
              </a:ext>
            </a:extLst>
          </xdr:cNvPr>
          <xdr:cNvSpPr/>
        </xdr:nvSpPr>
        <xdr:spPr>
          <a:xfrm>
            <a:off x="296168" y="122848"/>
            <a:ext cx="633818" cy="632221"/>
          </a:xfrm>
          <a:custGeom>
            <a:avLst/>
            <a:gdLst>
              <a:gd name="connsiteX0" fmla="*/ 633819 w 633818"/>
              <a:gd name="connsiteY0" fmla="*/ 316111 h 632221"/>
              <a:gd name="connsiteX1" fmla="*/ 0 w 633818"/>
              <a:gd name="connsiteY1" fmla="*/ 0 h 632221"/>
              <a:gd name="connsiteX2" fmla="*/ 0 w 633818"/>
              <a:gd name="connsiteY2" fmla="*/ 632222 h 6322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33818" h="632221">
                <a:moveTo>
                  <a:pt x="633819" y="316111"/>
                </a:moveTo>
                <a:lnTo>
                  <a:pt x="0" y="0"/>
                </a:lnTo>
                <a:lnTo>
                  <a:pt x="0" y="632222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 w="5358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  <xdr:sp macro="" textlink="">
        <xdr:nvSpPr>
          <xdr:cNvPr id="9" name="Vrije vorm 8">
            <a:extLst>
              <a:ext uri="{FF2B5EF4-FFF2-40B4-BE49-F238E27FC236}">
                <a16:creationId xmlns:a16="http://schemas.microsoft.com/office/drawing/2014/main" id="{1B6C250E-98A4-F0BA-F846-A9335A7D1FDD}"/>
              </a:ext>
            </a:extLst>
          </xdr:cNvPr>
          <xdr:cNvSpPr/>
        </xdr:nvSpPr>
        <xdr:spPr>
          <a:xfrm>
            <a:off x="296168" y="755070"/>
            <a:ext cx="633818" cy="632221"/>
          </a:xfrm>
          <a:custGeom>
            <a:avLst/>
            <a:gdLst>
              <a:gd name="connsiteX0" fmla="*/ 633819 w 633818"/>
              <a:gd name="connsiteY0" fmla="*/ 316111 h 632221"/>
              <a:gd name="connsiteX1" fmla="*/ 0 w 633818"/>
              <a:gd name="connsiteY1" fmla="*/ 0 h 632221"/>
              <a:gd name="connsiteX2" fmla="*/ 0 w 633818"/>
              <a:gd name="connsiteY2" fmla="*/ 632222 h 6322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33818" h="632221">
                <a:moveTo>
                  <a:pt x="633819" y="316111"/>
                </a:moveTo>
                <a:lnTo>
                  <a:pt x="0" y="0"/>
                </a:lnTo>
                <a:lnTo>
                  <a:pt x="0" y="632222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 w="5358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1106932</xdr:colOff>
      <xdr:row>1</xdr:row>
      <xdr:rowOff>2032</xdr:rowOff>
    </xdr:to>
    <xdr:grpSp>
      <xdr:nvGrpSpPr>
        <xdr:cNvPr id="2" name="Afbeelding 4">
          <a:extLst>
            <a:ext uri="{FF2B5EF4-FFF2-40B4-BE49-F238E27FC236}">
              <a16:creationId xmlns:a16="http://schemas.microsoft.com/office/drawing/2014/main" id="{22F24994-760C-2084-60BA-2F82E86E6F4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0" y="0"/>
          <a:ext cx="1392682" cy="1392682"/>
          <a:chOff x="307576" y="121314"/>
          <a:chExt cx="1264443" cy="1264443"/>
        </a:xfrm>
      </xdr:grpSpPr>
      <xdr:sp macro="" textlink="">
        <xdr:nvSpPr>
          <xdr:cNvPr id="4" name="Vrije vorm 3">
            <a:extLst>
              <a:ext uri="{FF2B5EF4-FFF2-40B4-BE49-F238E27FC236}">
                <a16:creationId xmlns:a16="http://schemas.microsoft.com/office/drawing/2014/main" id="{222F5000-07E3-71AA-4D46-A830208EEA37}"/>
              </a:ext>
            </a:extLst>
          </xdr:cNvPr>
          <xdr:cNvSpPr/>
        </xdr:nvSpPr>
        <xdr:spPr>
          <a:xfrm>
            <a:off x="307576" y="121314"/>
            <a:ext cx="1264443" cy="1264443"/>
          </a:xfrm>
          <a:custGeom>
            <a:avLst/>
            <a:gdLst>
              <a:gd name="connsiteX0" fmla="*/ 0 w 1264443"/>
              <a:gd name="connsiteY0" fmla="*/ 0 h 1264443"/>
              <a:gd name="connsiteX1" fmla="*/ 1264444 w 1264443"/>
              <a:gd name="connsiteY1" fmla="*/ 0 h 1264443"/>
              <a:gd name="connsiteX2" fmla="*/ 1264444 w 1264443"/>
              <a:gd name="connsiteY2" fmla="*/ 1264444 h 1264443"/>
              <a:gd name="connsiteX3" fmla="*/ 0 w 1264443"/>
              <a:gd name="connsiteY3" fmla="*/ 1264444 h 126444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264443" h="1264443">
                <a:moveTo>
                  <a:pt x="0" y="0"/>
                </a:moveTo>
                <a:lnTo>
                  <a:pt x="1264444" y="0"/>
                </a:lnTo>
                <a:lnTo>
                  <a:pt x="1264444" y="1264444"/>
                </a:lnTo>
                <a:lnTo>
                  <a:pt x="0" y="1264444"/>
                </a:lnTo>
                <a:close/>
              </a:path>
            </a:pathLst>
          </a:custGeom>
          <a:solidFill>
            <a:schemeClr val="accent6">
              <a:lumMod val="75000"/>
            </a:schemeClr>
          </a:solidFill>
          <a:ln w="5321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  <xdr:sp macro="" textlink="">
        <xdr:nvSpPr>
          <xdr:cNvPr id="6" name="Vrije vorm 5">
            <a:extLst>
              <a:ext uri="{FF2B5EF4-FFF2-40B4-BE49-F238E27FC236}">
                <a16:creationId xmlns:a16="http://schemas.microsoft.com/office/drawing/2014/main" id="{85C72D15-94C7-D010-0ABF-C64557F757C7}"/>
              </a:ext>
            </a:extLst>
          </xdr:cNvPr>
          <xdr:cNvSpPr/>
        </xdr:nvSpPr>
        <xdr:spPr>
          <a:xfrm>
            <a:off x="307576" y="121314"/>
            <a:ext cx="632221" cy="1264443"/>
          </a:xfrm>
          <a:custGeom>
            <a:avLst/>
            <a:gdLst>
              <a:gd name="connsiteX0" fmla="*/ 0 w 632221"/>
              <a:gd name="connsiteY0" fmla="*/ 1264444 h 1264443"/>
              <a:gd name="connsiteX1" fmla="*/ 0 w 632221"/>
              <a:gd name="connsiteY1" fmla="*/ 0 h 1264443"/>
              <a:gd name="connsiteX2" fmla="*/ 632222 w 632221"/>
              <a:gd name="connsiteY2" fmla="*/ 632222 h 1264443"/>
              <a:gd name="connsiteX3" fmla="*/ 0 w 632221"/>
              <a:gd name="connsiteY3" fmla="*/ 1264444 h 126444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32221" h="1264443">
                <a:moveTo>
                  <a:pt x="0" y="1264444"/>
                </a:moveTo>
                <a:lnTo>
                  <a:pt x="0" y="0"/>
                </a:lnTo>
                <a:cubicBezTo>
                  <a:pt x="349329" y="0"/>
                  <a:pt x="632222" y="282893"/>
                  <a:pt x="632222" y="632222"/>
                </a:cubicBezTo>
                <a:cubicBezTo>
                  <a:pt x="632222" y="981551"/>
                  <a:pt x="349329" y="1264444"/>
                  <a:pt x="0" y="1264444"/>
                </a:cubicBezTo>
                <a:close/>
              </a:path>
            </a:pathLst>
          </a:custGeom>
          <a:solidFill>
            <a:schemeClr val="accent2">
              <a:lumMod val="75000"/>
            </a:schemeClr>
          </a:solidFill>
          <a:ln w="5321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</xdr:grpSp>
    <xdr:clientData/>
  </xdr:twoCellAnchor>
  <xdr:twoCellAnchor editAs="oneCell">
    <xdr:from>
      <xdr:col>0</xdr:col>
      <xdr:colOff>276225</xdr:colOff>
      <xdr:row>1</xdr:row>
      <xdr:rowOff>57151</xdr:rowOff>
    </xdr:from>
    <xdr:to>
      <xdr:col>5</xdr:col>
      <xdr:colOff>114299</xdr:colOff>
      <xdr:row>1</xdr:row>
      <xdr:rowOff>1352550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Categorie" descr="Slicer voor budgetoverzicht&#10;&#10;Slicer voor snel filteren van budgetoverzicht">
              <a:extLst>
                <a:ext uri="{FF2B5EF4-FFF2-40B4-BE49-F238E27FC236}">
                  <a16:creationId xmlns:a16="http://schemas.microsoft.com/office/drawing/2014/main" id="{070F2690-D886-A4FB-6EE8-6712E47E9A9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i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6225" y="1447801"/>
              <a:ext cx="8963024" cy="1295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19109</xdr:colOff>
      <xdr:row>0</xdr:row>
      <xdr:rowOff>0</xdr:rowOff>
    </xdr:from>
    <xdr:to>
      <xdr:col>1</xdr:col>
      <xdr:colOff>1124009</xdr:colOff>
      <xdr:row>1</xdr:row>
      <xdr:rowOff>2032</xdr:rowOff>
    </xdr:to>
    <xdr:grpSp>
      <xdr:nvGrpSpPr>
        <xdr:cNvPr id="3" name="Afbeelding 1">
          <a:extLst>
            <a:ext uri="{FF2B5EF4-FFF2-40B4-BE49-F238E27FC236}">
              <a16:creationId xmlns:a16="http://schemas.microsoft.com/office/drawing/2014/main" id="{4CBE3C4E-BDBF-3108-6255-F211F1FC2FD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9109" y="0"/>
          <a:ext cx="1390650" cy="1392682"/>
          <a:chOff x="298509" y="135217"/>
          <a:chExt cx="1264443" cy="1264443"/>
        </a:xfrm>
      </xdr:grpSpPr>
      <xdr:sp macro="" textlink="">
        <xdr:nvSpPr>
          <xdr:cNvPr id="4" name="Vrije vorm 3">
            <a:extLst>
              <a:ext uri="{FF2B5EF4-FFF2-40B4-BE49-F238E27FC236}">
                <a16:creationId xmlns:a16="http://schemas.microsoft.com/office/drawing/2014/main" id="{CF003E86-1163-A417-F768-FE78F33E26EC}"/>
              </a:ext>
            </a:extLst>
          </xdr:cNvPr>
          <xdr:cNvSpPr/>
        </xdr:nvSpPr>
        <xdr:spPr>
          <a:xfrm>
            <a:off x="298509" y="135217"/>
            <a:ext cx="1264443" cy="1264443"/>
          </a:xfrm>
          <a:custGeom>
            <a:avLst/>
            <a:gdLst>
              <a:gd name="connsiteX0" fmla="*/ 0 w 1264443"/>
              <a:gd name="connsiteY0" fmla="*/ 0 h 1264443"/>
              <a:gd name="connsiteX1" fmla="*/ 1264444 w 1264443"/>
              <a:gd name="connsiteY1" fmla="*/ 0 h 1264443"/>
              <a:gd name="connsiteX2" fmla="*/ 1264444 w 1264443"/>
              <a:gd name="connsiteY2" fmla="*/ 1264444 h 1264443"/>
              <a:gd name="connsiteX3" fmla="*/ 0 w 1264443"/>
              <a:gd name="connsiteY3" fmla="*/ 1264444 h 126444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264443" h="1264443">
                <a:moveTo>
                  <a:pt x="0" y="0"/>
                </a:moveTo>
                <a:lnTo>
                  <a:pt x="1264444" y="0"/>
                </a:lnTo>
                <a:lnTo>
                  <a:pt x="1264444" y="1264444"/>
                </a:lnTo>
                <a:lnTo>
                  <a:pt x="0" y="1264444"/>
                </a:lnTo>
                <a:close/>
              </a:path>
            </a:pathLst>
          </a:custGeom>
          <a:solidFill>
            <a:schemeClr val="accent5"/>
          </a:solidFill>
          <a:ln w="5358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  <xdr:sp macro="" textlink="">
        <xdr:nvSpPr>
          <xdr:cNvPr id="5" name="Vrije vorm 4">
            <a:extLst>
              <a:ext uri="{FF2B5EF4-FFF2-40B4-BE49-F238E27FC236}">
                <a16:creationId xmlns:a16="http://schemas.microsoft.com/office/drawing/2014/main" id="{A1203BD7-7802-0DE3-0831-B681B2E24B14}"/>
              </a:ext>
            </a:extLst>
          </xdr:cNvPr>
          <xdr:cNvSpPr/>
        </xdr:nvSpPr>
        <xdr:spPr>
          <a:xfrm>
            <a:off x="298509" y="135217"/>
            <a:ext cx="632221" cy="632221"/>
          </a:xfrm>
          <a:custGeom>
            <a:avLst/>
            <a:gdLst>
              <a:gd name="connsiteX0" fmla="*/ 632222 w 632221"/>
              <a:gd name="connsiteY0" fmla="*/ 0 h 632221"/>
              <a:gd name="connsiteX1" fmla="*/ 0 w 632221"/>
              <a:gd name="connsiteY1" fmla="*/ 632222 h 632221"/>
              <a:gd name="connsiteX2" fmla="*/ 632222 w 632221"/>
              <a:gd name="connsiteY2" fmla="*/ 632222 h 632221"/>
              <a:gd name="connsiteX3" fmla="*/ 632222 w 632221"/>
              <a:gd name="connsiteY3" fmla="*/ 0 h 6322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32221" h="632221">
                <a:moveTo>
                  <a:pt x="632222" y="0"/>
                </a:moveTo>
                <a:cubicBezTo>
                  <a:pt x="282893" y="0"/>
                  <a:pt x="0" y="282893"/>
                  <a:pt x="0" y="632222"/>
                </a:cubicBezTo>
                <a:lnTo>
                  <a:pt x="632222" y="632222"/>
                </a:lnTo>
                <a:lnTo>
                  <a:pt x="632222" y="0"/>
                </a:lnTo>
                <a:close/>
              </a:path>
            </a:pathLst>
          </a:custGeom>
          <a:solidFill>
            <a:schemeClr val="accent5">
              <a:lumMod val="40000"/>
              <a:lumOff val="60000"/>
            </a:schemeClr>
          </a:solidFill>
          <a:ln w="5358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  <xdr:sp macro="" textlink="">
        <xdr:nvSpPr>
          <xdr:cNvPr id="6" name="Vrije vorm 5">
            <a:extLst>
              <a:ext uri="{FF2B5EF4-FFF2-40B4-BE49-F238E27FC236}">
                <a16:creationId xmlns:a16="http://schemas.microsoft.com/office/drawing/2014/main" id="{806A392D-BE16-E402-21AA-667654F51D30}"/>
              </a:ext>
            </a:extLst>
          </xdr:cNvPr>
          <xdr:cNvSpPr/>
        </xdr:nvSpPr>
        <xdr:spPr>
          <a:xfrm>
            <a:off x="298509" y="767439"/>
            <a:ext cx="632221" cy="632221"/>
          </a:xfrm>
          <a:custGeom>
            <a:avLst/>
            <a:gdLst>
              <a:gd name="connsiteX0" fmla="*/ 632222 w 632221"/>
              <a:gd name="connsiteY0" fmla="*/ 0 h 632221"/>
              <a:gd name="connsiteX1" fmla="*/ 0 w 632221"/>
              <a:gd name="connsiteY1" fmla="*/ 0 h 632221"/>
              <a:gd name="connsiteX2" fmla="*/ 632222 w 632221"/>
              <a:gd name="connsiteY2" fmla="*/ 632222 h 632221"/>
              <a:gd name="connsiteX3" fmla="*/ 632222 w 632221"/>
              <a:gd name="connsiteY3" fmla="*/ 0 h 6322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32221" h="632221">
                <a:moveTo>
                  <a:pt x="632222" y="0"/>
                </a:moveTo>
                <a:lnTo>
                  <a:pt x="0" y="0"/>
                </a:lnTo>
                <a:cubicBezTo>
                  <a:pt x="0" y="349329"/>
                  <a:pt x="282893" y="632222"/>
                  <a:pt x="632222" y="632222"/>
                </a:cubicBezTo>
                <a:lnTo>
                  <a:pt x="632222" y="0"/>
                </a:lnTo>
                <a:close/>
              </a:path>
            </a:pathLst>
          </a:custGeom>
          <a:solidFill>
            <a:schemeClr val="accent5">
              <a:lumMod val="20000"/>
              <a:lumOff val="80000"/>
            </a:schemeClr>
          </a:solidFill>
          <a:ln w="5358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  <xdr:sp macro="" textlink="">
        <xdr:nvSpPr>
          <xdr:cNvPr id="7" name="Vrije vorm 6">
            <a:extLst>
              <a:ext uri="{FF2B5EF4-FFF2-40B4-BE49-F238E27FC236}">
                <a16:creationId xmlns:a16="http://schemas.microsoft.com/office/drawing/2014/main" id="{7BE8C0F8-D1ED-291D-230C-EA4A529795B9}"/>
              </a:ext>
            </a:extLst>
          </xdr:cNvPr>
          <xdr:cNvSpPr/>
        </xdr:nvSpPr>
        <xdr:spPr>
          <a:xfrm>
            <a:off x="930731" y="767439"/>
            <a:ext cx="632221" cy="632221"/>
          </a:xfrm>
          <a:custGeom>
            <a:avLst/>
            <a:gdLst>
              <a:gd name="connsiteX0" fmla="*/ 0 w 632221"/>
              <a:gd name="connsiteY0" fmla="*/ 632222 h 632221"/>
              <a:gd name="connsiteX1" fmla="*/ 632222 w 632221"/>
              <a:gd name="connsiteY1" fmla="*/ 0 h 632221"/>
              <a:gd name="connsiteX2" fmla="*/ 0 w 632221"/>
              <a:gd name="connsiteY2" fmla="*/ 0 h 632221"/>
              <a:gd name="connsiteX3" fmla="*/ 0 w 632221"/>
              <a:gd name="connsiteY3" fmla="*/ 632222 h 6322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32221" h="632221">
                <a:moveTo>
                  <a:pt x="0" y="632222"/>
                </a:moveTo>
                <a:cubicBezTo>
                  <a:pt x="349329" y="632222"/>
                  <a:pt x="632222" y="349329"/>
                  <a:pt x="632222" y="0"/>
                </a:cubicBezTo>
                <a:lnTo>
                  <a:pt x="0" y="0"/>
                </a:lnTo>
                <a:lnTo>
                  <a:pt x="0" y="632222"/>
                </a:lnTo>
                <a:close/>
              </a:path>
            </a:pathLst>
          </a:custGeom>
          <a:solidFill>
            <a:schemeClr val="bg1"/>
          </a:solidFill>
          <a:ln w="5358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  <xdr:sp macro="" textlink="">
        <xdr:nvSpPr>
          <xdr:cNvPr id="8" name="Vrije vorm 7">
            <a:extLst>
              <a:ext uri="{FF2B5EF4-FFF2-40B4-BE49-F238E27FC236}">
                <a16:creationId xmlns:a16="http://schemas.microsoft.com/office/drawing/2014/main" id="{0304F059-6C7E-EF23-C59A-34594E2D2DA9}"/>
              </a:ext>
            </a:extLst>
          </xdr:cNvPr>
          <xdr:cNvSpPr/>
        </xdr:nvSpPr>
        <xdr:spPr>
          <a:xfrm>
            <a:off x="930731" y="135217"/>
            <a:ext cx="632221" cy="632221"/>
          </a:xfrm>
          <a:custGeom>
            <a:avLst/>
            <a:gdLst>
              <a:gd name="connsiteX0" fmla="*/ 632222 w 632221"/>
              <a:gd name="connsiteY0" fmla="*/ 632222 h 632221"/>
              <a:gd name="connsiteX1" fmla="*/ 0 w 632221"/>
              <a:gd name="connsiteY1" fmla="*/ 0 h 632221"/>
              <a:gd name="connsiteX2" fmla="*/ 0 w 632221"/>
              <a:gd name="connsiteY2" fmla="*/ 632222 h 632221"/>
              <a:gd name="connsiteX3" fmla="*/ 632222 w 632221"/>
              <a:gd name="connsiteY3" fmla="*/ 632222 h 6322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32221" h="632221">
                <a:moveTo>
                  <a:pt x="632222" y="632222"/>
                </a:moveTo>
                <a:cubicBezTo>
                  <a:pt x="632222" y="282893"/>
                  <a:pt x="349329" y="0"/>
                  <a:pt x="0" y="0"/>
                </a:cubicBezTo>
                <a:lnTo>
                  <a:pt x="0" y="632222"/>
                </a:lnTo>
                <a:lnTo>
                  <a:pt x="632222" y="632222"/>
                </a:lnTo>
                <a:close/>
              </a:path>
            </a:pathLst>
          </a:custGeom>
          <a:solidFill>
            <a:schemeClr val="bg1"/>
          </a:solidFill>
          <a:ln w="5358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4893</xdr:colOff>
      <xdr:row>0</xdr:row>
      <xdr:rowOff>0</xdr:rowOff>
    </xdr:from>
    <xdr:to>
      <xdr:col>1</xdr:col>
      <xdr:colOff>1111825</xdr:colOff>
      <xdr:row>1</xdr:row>
      <xdr:rowOff>2032</xdr:rowOff>
    </xdr:to>
    <xdr:grpSp>
      <xdr:nvGrpSpPr>
        <xdr:cNvPr id="3" name="Afbeelding 1">
          <a:extLst>
            <a:ext uri="{FF2B5EF4-FFF2-40B4-BE49-F238E27FC236}">
              <a16:creationId xmlns:a16="http://schemas.microsoft.com/office/drawing/2014/main" id="{4822738A-B85B-350A-9F5D-3CDA0400ADE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4893" y="0"/>
          <a:ext cx="1392682" cy="1392682"/>
          <a:chOff x="296993" y="138248"/>
          <a:chExt cx="1264443" cy="1264443"/>
        </a:xfrm>
      </xdr:grpSpPr>
      <xdr:sp macro="" textlink="">
        <xdr:nvSpPr>
          <xdr:cNvPr id="4" name="Vrije vorm 3">
            <a:extLst>
              <a:ext uri="{FF2B5EF4-FFF2-40B4-BE49-F238E27FC236}">
                <a16:creationId xmlns:a16="http://schemas.microsoft.com/office/drawing/2014/main" id="{16D8B2CA-38EF-EFBE-6FEE-A48EB33BDB55}"/>
              </a:ext>
            </a:extLst>
          </xdr:cNvPr>
          <xdr:cNvSpPr/>
        </xdr:nvSpPr>
        <xdr:spPr>
          <a:xfrm>
            <a:off x="296993" y="138248"/>
            <a:ext cx="1264443" cy="1264443"/>
          </a:xfrm>
          <a:custGeom>
            <a:avLst/>
            <a:gdLst>
              <a:gd name="connsiteX0" fmla="*/ 0 w 1264443"/>
              <a:gd name="connsiteY0" fmla="*/ 0 h 1264443"/>
              <a:gd name="connsiteX1" fmla="*/ 1264444 w 1264443"/>
              <a:gd name="connsiteY1" fmla="*/ 0 h 1264443"/>
              <a:gd name="connsiteX2" fmla="*/ 1264444 w 1264443"/>
              <a:gd name="connsiteY2" fmla="*/ 1264444 h 1264443"/>
              <a:gd name="connsiteX3" fmla="*/ 0 w 1264443"/>
              <a:gd name="connsiteY3" fmla="*/ 1264444 h 126444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264443" h="1264443">
                <a:moveTo>
                  <a:pt x="0" y="0"/>
                </a:moveTo>
                <a:lnTo>
                  <a:pt x="1264444" y="0"/>
                </a:lnTo>
                <a:lnTo>
                  <a:pt x="1264444" y="1264444"/>
                </a:lnTo>
                <a:lnTo>
                  <a:pt x="0" y="1264444"/>
                </a:lnTo>
                <a:close/>
              </a:path>
            </a:pathLst>
          </a:custGeom>
          <a:solidFill>
            <a:schemeClr val="accent6">
              <a:lumMod val="40000"/>
              <a:lumOff val="60000"/>
            </a:schemeClr>
          </a:solidFill>
          <a:ln w="5358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  <xdr:sp macro="" textlink="">
        <xdr:nvSpPr>
          <xdr:cNvPr id="5" name="Vrije vorm 4">
            <a:extLst>
              <a:ext uri="{FF2B5EF4-FFF2-40B4-BE49-F238E27FC236}">
                <a16:creationId xmlns:a16="http://schemas.microsoft.com/office/drawing/2014/main" id="{4B0B4592-A63A-0CE5-FEBE-B02D076F2FA3}"/>
              </a:ext>
            </a:extLst>
          </xdr:cNvPr>
          <xdr:cNvSpPr/>
        </xdr:nvSpPr>
        <xdr:spPr>
          <a:xfrm>
            <a:off x="929215" y="770470"/>
            <a:ext cx="632221" cy="632221"/>
          </a:xfrm>
          <a:custGeom>
            <a:avLst/>
            <a:gdLst>
              <a:gd name="connsiteX0" fmla="*/ 632222 w 632221"/>
              <a:gd name="connsiteY0" fmla="*/ 632222 h 632221"/>
              <a:gd name="connsiteX1" fmla="*/ 0 w 632221"/>
              <a:gd name="connsiteY1" fmla="*/ 0 h 632221"/>
              <a:gd name="connsiteX2" fmla="*/ 632222 w 632221"/>
              <a:gd name="connsiteY2" fmla="*/ 632222 h 6322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32221" h="632221">
                <a:moveTo>
                  <a:pt x="632222" y="632222"/>
                </a:moveTo>
                <a:cubicBezTo>
                  <a:pt x="632222" y="282893"/>
                  <a:pt x="349329" y="0"/>
                  <a:pt x="0" y="0"/>
                </a:cubicBezTo>
                <a:cubicBezTo>
                  <a:pt x="0" y="349329"/>
                  <a:pt x="282893" y="632222"/>
                  <a:pt x="632222" y="632222"/>
                </a:cubicBezTo>
                <a:close/>
              </a:path>
            </a:pathLst>
          </a:custGeom>
          <a:solidFill>
            <a:schemeClr val="accent6">
              <a:lumMod val="75000"/>
            </a:schemeClr>
          </a:solidFill>
          <a:ln w="5358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  <xdr:sp macro="" textlink="">
        <xdr:nvSpPr>
          <xdr:cNvPr id="6" name="Vrije vorm 5">
            <a:extLst>
              <a:ext uri="{FF2B5EF4-FFF2-40B4-BE49-F238E27FC236}">
                <a16:creationId xmlns:a16="http://schemas.microsoft.com/office/drawing/2014/main" id="{134D1384-F707-4520-C147-4637FCD9D309}"/>
              </a:ext>
            </a:extLst>
          </xdr:cNvPr>
          <xdr:cNvSpPr/>
        </xdr:nvSpPr>
        <xdr:spPr>
          <a:xfrm>
            <a:off x="929215" y="138248"/>
            <a:ext cx="632221" cy="632221"/>
          </a:xfrm>
          <a:custGeom>
            <a:avLst/>
            <a:gdLst>
              <a:gd name="connsiteX0" fmla="*/ 632222 w 632221"/>
              <a:gd name="connsiteY0" fmla="*/ 0 h 632221"/>
              <a:gd name="connsiteX1" fmla="*/ 0 w 632221"/>
              <a:gd name="connsiteY1" fmla="*/ 632222 h 632221"/>
              <a:gd name="connsiteX2" fmla="*/ 632222 w 632221"/>
              <a:gd name="connsiteY2" fmla="*/ 0 h 632221"/>
              <a:gd name="connsiteX3" fmla="*/ 632222 w 632221"/>
              <a:gd name="connsiteY3" fmla="*/ 0 h 6322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32221" h="632221">
                <a:moveTo>
                  <a:pt x="632222" y="0"/>
                </a:moveTo>
                <a:cubicBezTo>
                  <a:pt x="632222" y="349329"/>
                  <a:pt x="349329" y="632222"/>
                  <a:pt x="0" y="632222"/>
                </a:cubicBezTo>
                <a:cubicBezTo>
                  <a:pt x="0" y="282893"/>
                  <a:pt x="282893" y="0"/>
                  <a:pt x="632222" y="0"/>
                </a:cubicBezTo>
                <a:cubicBezTo>
                  <a:pt x="632222" y="0"/>
                  <a:pt x="632222" y="0"/>
                  <a:pt x="632222" y="0"/>
                </a:cubicBezTo>
                <a:close/>
              </a:path>
            </a:pathLst>
          </a:custGeom>
          <a:solidFill>
            <a:schemeClr val="accent6">
              <a:lumMod val="75000"/>
            </a:schemeClr>
          </a:solidFill>
          <a:ln w="5358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  <xdr:sp macro="" textlink="">
        <xdr:nvSpPr>
          <xdr:cNvPr id="7" name="Vrije vorm 6">
            <a:extLst>
              <a:ext uri="{FF2B5EF4-FFF2-40B4-BE49-F238E27FC236}">
                <a16:creationId xmlns:a16="http://schemas.microsoft.com/office/drawing/2014/main" id="{C62D67C1-9702-9117-2D39-0928F30627D7}"/>
              </a:ext>
            </a:extLst>
          </xdr:cNvPr>
          <xdr:cNvSpPr/>
        </xdr:nvSpPr>
        <xdr:spPr>
          <a:xfrm>
            <a:off x="296993" y="770470"/>
            <a:ext cx="632221" cy="632221"/>
          </a:xfrm>
          <a:custGeom>
            <a:avLst/>
            <a:gdLst>
              <a:gd name="connsiteX0" fmla="*/ 632222 w 632221"/>
              <a:gd name="connsiteY0" fmla="*/ 0 h 632221"/>
              <a:gd name="connsiteX1" fmla="*/ 0 w 632221"/>
              <a:gd name="connsiteY1" fmla="*/ 632222 h 632221"/>
              <a:gd name="connsiteX2" fmla="*/ 632222 w 632221"/>
              <a:gd name="connsiteY2" fmla="*/ 0 h 632221"/>
              <a:gd name="connsiteX3" fmla="*/ 632222 w 632221"/>
              <a:gd name="connsiteY3" fmla="*/ 0 h 6322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32221" h="632221">
                <a:moveTo>
                  <a:pt x="632222" y="0"/>
                </a:moveTo>
                <a:cubicBezTo>
                  <a:pt x="632222" y="349329"/>
                  <a:pt x="349329" y="632222"/>
                  <a:pt x="0" y="632222"/>
                </a:cubicBezTo>
                <a:cubicBezTo>
                  <a:pt x="0" y="282893"/>
                  <a:pt x="282893" y="0"/>
                  <a:pt x="632222" y="0"/>
                </a:cubicBezTo>
                <a:cubicBezTo>
                  <a:pt x="632222" y="0"/>
                  <a:pt x="632222" y="0"/>
                  <a:pt x="632222" y="0"/>
                </a:cubicBezTo>
                <a:close/>
              </a:path>
            </a:pathLst>
          </a:custGeom>
          <a:solidFill>
            <a:schemeClr val="accent6">
              <a:lumMod val="75000"/>
            </a:schemeClr>
          </a:solidFill>
          <a:ln w="5358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  <xdr:sp macro="" textlink="">
        <xdr:nvSpPr>
          <xdr:cNvPr id="8" name="Vrije vorm 7">
            <a:extLst>
              <a:ext uri="{FF2B5EF4-FFF2-40B4-BE49-F238E27FC236}">
                <a16:creationId xmlns:a16="http://schemas.microsoft.com/office/drawing/2014/main" id="{19B459C3-02E4-DCCA-B407-C593B785D02F}"/>
              </a:ext>
            </a:extLst>
          </xdr:cNvPr>
          <xdr:cNvSpPr/>
        </xdr:nvSpPr>
        <xdr:spPr>
          <a:xfrm>
            <a:off x="296993" y="138248"/>
            <a:ext cx="632221" cy="632221"/>
          </a:xfrm>
          <a:custGeom>
            <a:avLst/>
            <a:gdLst>
              <a:gd name="connsiteX0" fmla="*/ 0 w 632221"/>
              <a:gd name="connsiteY0" fmla="*/ 0 h 632221"/>
              <a:gd name="connsiteX1" fmla="*/ 632222 w 632221"/>
              <a:gd name="connsiteY1" fmla="*/ 632222 h 632221"/>
              <a:gd name="connsiteX2" fmla="*/ 0 w 632221"/>
              <a:gd name="connsiteY2" fmla="*/ 0 h 632221"/>
              <a:gd name="connsiteX3" fmla="*/ 0 w 632221"/>
              <a:gd name="connsiteY3" fmla="*/ 0 h 6322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32221" h="632221">
                <a:moveTo>
                  <a:pt x="0" y="0"/>
                </a:moveTo>
                <a:cubicBezTo>
                  <a:pt x="0" y="349329"/>
                  <a:pt x="282893" y="632222"/>
                  <a:pt x="632222" y="632222"/>
                </a:cubicBezTo>
                <a:cubicBezTo>
                  <a:pt x="632222" y="282893"/>
                  <a:pt x="349329" y="0"/>
                  <a:pt x="0" y="0"/>
                </a:cubicBezTo>
                <a:cubicBezTo>
                  <a:pt x="0" y="0"/>
                  <a:pt x="0" y="0"/>
                  <a:pt x="0" y="0"/>
                </a:cubicBezTo>
                <a:close/>
              </a:path>
            </a:pathLst>
          </a:custGeom>
          <a:solidFill>
            <a:schemeClr val="accent6">
              <a:lumMod val="75000"/>
            </a:schemeClr>
          </a:solidFill>
          <a:ln w="5358" cap="flat">
            <a:noFill/>
            <a:prstDash val="solid"/>
            <a:miter/>
          </a:ln>
        </xdr:spPr>
        <xdr:txBody>
          <a:bodyPr rtlCol="0" anchor="ctr"/>
          <a:lstStyle/>
          <a:p>
            <a:pPr rtl="0"/>
            <a:endParaRPr lang="en-US"/>
          </a:p>
        </xdr:txBody>
      </xdr:sp>
    </xdr:grpSp>
    <xdr:clientData/>
  </xdr:twoCellAnchor>
</xdr:wsDr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18.720829745369" createdVersion="8" refreshedVersion="8" minRefreshableVersion="3" recordCount="59" xr:uid="{00000000-000A-0000-FFFF-FFFF00000000}">
  <cacheSource type="worksheet">
    <worksheetSource name="MaandelijkseKostentabel"/>
  </cacheSource>
  <cacheFields count="6">
    <cacheField name="Beschrijving" numFmtId="0">
      <sharedItems count="56">
        <s v="Buitenschoolse activiteiten"/>
        <s v="Medisch"/>
        <s v="Studiebenodigdheden"/>
        <s v="Studiekosten"/>
        <s v="Concerten"/>
        <s v="Theater"/>
        <s v="Films"/>
        <s v="Muziek (cd's, downloads, enzovoort)"/>
        <s v="Sportevenementen"/>
        <s v="Video/dvd (aankopen)"/>
        <s v="Video/dvd (huur)"/>
        <s v="Uit eten"/>
        <s v="Boodschappen"/>
        <s v="Liefdadigheid 1"/>
        <s v="Liefdadigheid 2"/>
        <s v="Cadeau 1"/>
        <s v="Cadeau 2"/>
        <s v="Kabel/satelliet"/>
        <s v="Elektriciteit"/>
        <s v="Gas"/>
        <s v="Schoonmaakdiensten"/>
        <s v="Onderhoud"/>
        <s v="Hypotheek of huur"/>
        <s v="Aardgas/olie"/>
        <s v="Internetservice"/>
        <s v="Mobiele telefoon"/>
        <s v="Vaste telefoon"/>
        <s v="Voorraden"/>
        <s v="Afvalverwijdering en recyclen"/>
        <s v="Water en riolering"/>
        <s v="Gezondheid"/>
        <s v="Woning"/>
        <s v="Leven"/>
        <s v="Creditcard 1"/>
        <s v="Creditcard 2"/>
        <s v="Creditcard 3"/>
        <s v="Persoonlijk"/>
        <s v="Student/leerling"/>
        <s v="Kleding"/>
        <s v="Stomerij"/>
        <s v="Haar/nagels"/>
        <s v="Sportclub"/>
        <s v="Eten en drinken"/>
        <s v="Verzorging"/>
        <s v="Speelgoed"/>
        <s v="Investeringsgeld"/>
        <s v="Pensioengeld"/>
        <s v="Overheid"/>
        <s v="Lokaal"/>
        <s v="Provincie"/>
        <s v="Bus of autodelen"/>
        <s v="Brandstof"/>
        <s v="Verzekering"/>
        <s v="Kentekenbewijs/rijbewijs "/>
        <s v="Parkeerkosten"/>
        <s v="Aflossing auto"/>
      </sharedItems>
    </cacheField>
    <cacheField name="Categorie" numFmtId="0">
      <sharedItems count="13">
        <s v="Kinderen"/>
        <s v="Entertainment"/>
        <s v="Eten"/>
        <s v="Cadeaus en liefdadigheid"/>
        <s v="Huisvesting"/>
        <s v="Verzekering"/>
        <s v="Leningen"/>
        <s v="Persoonlijke verzorging"/>
        <s v="Huisdieren"/>
        <s v="Spaargeld"/>
        <s v="Belastingen"/>
        <s v="Vervoer"/>
        <s v="Eten en drinken" u="1"/>
      </sharedItems>
    </cacheField>
    <cacheField name="Geschatte kosten" numFmtId="164">
      <sharedItems containsString="0" containsBlank="1" containsNumber="1" containsInteger="1" minValue="0" maxValue="1700"/>
    </cacheField>
    <cacheField name="Werkelijke kosten" numFmtId="164">
      <sharedItems containsString="0" containsBlank="1" containsNumber="1" containsInteger="1" minValue="20" maxValue="1700"/>
    </cacheField>
    <cacheField name="Verschil" numFmtId="164">
      <sharedItems containsMixedTypes="1" containsNumber="1" containsInteger="1" minValue="-200" maxValue="75"/>
    </cacheField>
    <cacheField name="Overzicht werkelijke kosten" numFmtId="0">
      <sharedItems containsSemiMixedTypes="0" containsString="0" containsNumber="1" containsInteger="1" minValue="0" maxValue="170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x v="0"/>
    <n v="40"/>
    <n v="40"/>
    <n v="0"/>
    <n v="40"/>
  </r>
  <r>
    <x v="1"/>
    <x v="0"/>
    <m/>
    <m/>
    <s v=""/>
    <n v="0"/>
  </r>
  <r>
    <x v="2"/>
    <x v="0"/>
    <m/>
    <m/>
    <s v=""/>
    <n v="0"/>
  </r>
  <r>
    <x v="3"/>
    <x v="0"/>
    <n v="100"/>
    <n v="100"/>
    <n v="0"/>
    <n v="100"/>
  </r>
  <r>
    <x v="4"/>
    <x v="1"/>
    <n v="50"/>
    <n v="40"/>
    <n v="10"/>
    <n v="40"/>
  </r>
  <r>
    <x v="5"/>
    <x v="1"/>
    <n v="200"/>
    <n v="150"/>
    <n v="50"/>
    <n v="150"/>
  </r>
  <r>
    <x v="6"/>
    <x v="1"/>
    <n v="50"/>
    <n v="28"/>
    <n v="22"/>
    <n v="28"/>
  </r>
  <r>
    <x v="7"/>
    <x v="1"/>
    <n v="50"/>
    <n v="30"/>
    <n v="20"/>
    <n v="30"/>
  </r>
  <r>
    <x v="8"/>
    <x v="1"/>
    <n v="0"/>
    <n v="40"/>
    <n v="-40"/>
    <n v="40"/>
  </r>
  <r>
    <x v="9"/>
    <x v="1"/>
    <n v="20"/>
    <n v="50"/>
    <n v="-30"/>
    <n v="50"/>
  </r>
  <r>
    <x v="10"/>
    <x v="1"/>
    <n v="30"/>
    <n v="20"/>
    <n v="10"/>
    <n v="20"/>
  </r>
  <r>
    <x v="11"/>
    <x v="2"/>
    <n v="1000"/>
    <n v="1200"/>
    <n v="-200"/>
    <n v="1200"/>
  </r>
  <r>
    <x v="12"/>
    <x v="2"/>
    <n v="100"/>
    <n v="120"/>
    <n v="-20"/>
    <n v="120"/>
  </r>
  <r>
    <x v="13"/>
    <x v="3"/>
    <n v="75"/>
    <n v="100"/>
    <n v="-25"/>
    <n v="100"/>
  </r>
  <r>
    <x v="14"/>
    <x v="3"/>
    <n v="25"/>
    <n v="25"/>
    <n v="0"/>
    <n v="25"/>
  </r>
  <r>
    <x v="15"/>
    <x v="3"/>
    <m/>
    <m/>
    <s v=""/>
    <n v="0"/>
  </r>
  <r>
    <x v="16"/>
    <x v="3"/>
    <m/>
    <m/>
    <s v=""/>
    <n v="0"/>
  </r>
  <r>
    <x v="17"/>
    <x v="4"/>
    <n v="100"/>
    <n v="100"/>
    <n v="0"/>
    <n v="100"/>
  </r>
  <r>
    <x v="18"/>
    <x v="4"/>
    <n v="45"/>
    <n v="50"/>
    <n v="-5"/>
    <n v="50"/>
  </r>
  <r>
    <x v="19"/>
    <x v="4"/>
    <n v="300"/>
    <n v="400"/>
    <n v="-100"/>
    <n v="400"/>
  </r>
  <r>
    <x v="20"/>
    <x v="4"/>
    <n v="200"/>
    <m/>
    <s v=""/>
    <n v="0"/>
  </r>
  <r>
    <x v="21"/>
    <x v="4"/>
    <n v="200"/>
    <n v="150"/>
    <n v="50"/>
    <n v="150"/>
  </r>
  <r>
    <x v="22"/>
    <x v="4"/>
    <n v="1700"/>
    <n v="1700"/>
    <n v="0"/>
    <n v="1700"/>
  </r>
  <r>
    <x v="23"/>
    <x v="4"/>
    <m/>
    <m/>
    <s v=""/>
    <n v="0"/>
  </r>
  <r>
    <x v="24"/>
    <x v="4"/>
    <n v="100"/>
    <n v="100"/>
    <n v="0"/>
    <n v="100"/>
  </r>
  <r>
    <x v="25"/>
    <x v="4"/>
    <n v="60"/>
    <n v="60"/>
    <n v="0"/>
    <n v="60"/>
  </r>
  <r>
    <x v="26"/>
    <x v="4"/>
    <n v="35"/>
    <n v="39"/>
    <n v="-4"/>
    <n v="39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30"/>
    <x v="5"/>
    <n v="400"/>
    <n v="400"/>
    <n v="0"/>
    <n v="400"/>
  </r>
  <r>
    <x v="31"/>
    <x v="5"/>
    <n v="400"/>
    <n v="400"/>
    <n v="0"/>
    <n v="400"/>
  </r>
  <r>
    <x v="32"/>
    <x v="5"/>
    <n v="100"/>
    <n v="100"/>
    <n v="0"/>
    <n v="100"/>
  </r>
  <r>
    <x v="33"/>
    <x v="6"/>
    <n v="200"/>
    <n v="200"/>
    <n v="0"/>
    <n v="200"/>
  </r>
  <r>
    <x v="34"/>
    <x v="6"/>
    <m/>
    <m/>
    <s v=""/>
    <n v="0"/>
  </r>
  <r>
    <x v="35"/>
    <x v="6"/>
    <m/>
    <m/>
    <s v=""/>
    <n v="0"/>
  </r>
  <r>
    <x v="36"/>
    <x v="6"/>
    <m/>
    <m/>
    <s v=""/>
    <n v="0"/>
  </r>
  <r>
    <x v="37"/>
    <x v="6"/>
    <m/>
    <m/>
    <s v=""/>
    <n v="0"/>
  </r>
  <r>
    <x v="38"/>
    <x v="7"/>
    <n v="150"/>
    <n v="140"/>
    <n v="10"/>
    <n v="140"/>
  </r>
  <r>
    <x v="39"/>
    <x v="7"/>
    <m/>
    <m/>
    <s v=""/>
    <n v="0"/>
  </r>
  <r>
    <x v="40"/>
    <x v="7"/>
    <m/>
    <m/>
    <s v=""/>
    <n v="0"/>
  </r>
  <r>
    <x v="41"/>
    <x v="7"/>
    <m/>
    <m/>
    <s v=""/>
    <n v="0"/>
  </r>
  <r>
    <x v="1"/>
    <x v="7"/>
    <m/>
    <m/>
    <s v=""/>
    <n v="0"/>
  </r>
  <r>
    <x v="42"/>
    <x v="8"/>
    <n v="150"/>
    <n v="75"/>
    <n v="75"/>
    <n v="75"/>
  </r>
  <r>
    <x v="43"/>
    <x v="8"/>
    <n v="20"/>
    <n v="25"/>
    <n v="-5"/>
    <n v="25"/>
  </r>
  <r>
    <x v="1"/>
    <x v="8"/>
    <m/>
    <m/>
    <s v=""/>
    <n v="0"/>
  </r>
  <r>
    <x v="44"/>
    <x v="8"/>
    <m/>
    <m/>
    <s v=""/>
    <n v="0"/>
  </r>
  <r>
    <x v="45"/>
    <x v="9"/>
    <n v="200"/>
    <n v="200"/>
    <n v="0"/>
    <n v="200"/>
  </r>
  <r>
    <x v="46"/>
    <x v="9"/>
    <m/>
    <m/>
    <s v=""/>
    <n v="0"/>
  </r>
  <r>
    <x v="47"/>
    <x v="10"/>
    <n v="300"/>
    <n v="300"/>
    <n v="0"/>
    <n v="300"/>
  </r>
  <r>
    <x v="48"/>
    <x v="10"/>
    <m/>
    <m/>
    <s v=""/>
    <n v="0"/>
  </r>
  <r>
    <x v="49"/>
    <x v="10"/>
    <m/>
    <m/>
    <s v=""/>
    <n v="0"/>
  </r>
  <r>
    <x v="50"/>
    <x v="11"/>
    <n v="100"/>
    <n v="150"/>
    <n v="-50"/>
    <n v="150"/>
  </r>
  <r>
    <x v="51"/>
    <x v="11"/>
    <n v="450"/>
    <n v="400"/>
    <n v="50"/>
    <n v="400"/>
  </r>
  <r>
    <x v="52"/>
    <x v="11"/>
    <n v="300"/>
    <n v="300"/>
    <n v="0"/>
    <n v="300"/>
  </r>
  <r>
    <x v="53"/>
    <x v="11"/>
    <n v="25"/>
    <n v="25"/>
    <n v="0"/>
    <n v="25"/>
  </r>
  <r>
    <x v="21"/>
    <x v="11"/>
    <n v="100"/>
    <n v="50"/>
    <n v="50"/>
    <n v="50"/>
  </r>
  <r>
    <x v="54"/>
    <x v="11"/>
    <m/>
    <m/>
    <s v=""/>
    <n v="0"/>
  </r>
  <r>
    <x v="55"/>
    <x v="11"/>
    <n v="450"/>
    <n v="450"/>
    <n v="0"/>
    <n v="450"/>
  </r>
</pivotCacheRecords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_rels/pivotTable2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Draaitabel_budgetoverzicht" cacheId="4" applyNumberFormats="0" applyBorderFormats="0" applyFontFormats="0" applyPatternFormats="0" applyAlignmentFormats="0" applyWidthHeightFormats="1" dataCaption="Values" updatedVersion="8" minRefreshableVersion="3" preserveFormatting="0" itemPrintTitles="1" createdVersion="6" indent="0" outline="1" outlineData="1" multipleFieldFilters="0" chartFormat="1" rowHeaderCaption="Categories">
  <location ref="B3:E45" firstHeaderRow="0" firstDataRow="1" firstDataCol="1"/>
  <pivotFields count="6">
    <pivotField axis="axisRow" showAll="0" insertBlankRow="1">
      <items count="57">
        <item x="23"/>
        <item x="55"/>
        <item x="28"/>
        <item x="12"/>
        <item x="51"/>
        <item x="0"/>
        <item x="50"/>
        <item x="15"/>
        <item x="16"/>
        <item x="4"/>
        <item x="33"/>
        <item x="34"/>
        <item x="35"/>
        <item x="18"/>
        <item x="42"/>
        <item x="6"/>
        <item x="19"/>
        <item x="30"/>
        <item x="40"/>
        <item x="22"/>
        <item x="24"/>
        <item x="45"/>
        <item x="17"/>
        <item x="53"/>
        <item x="38"/>
        <item x="32"/>
        <item x="13"/>
        <item x="14"/>
        <item x="48"/>
        <item x="1"/>
        <item x="25"/>
        <item x="7"/>
        <item x="21"/>
        <item x="47"/>
        <item x="54"/>
        <item x="46"/>
        <item x="36"/>
        <item x="49"/>
        <item x="20"/>
        <item x="44"/>
        <item x="41"/>
        <item x="8"/>
        <item x="39"/>
        <item x="37"/>
        <item x="2"/>
        <item x="3"/>
        <item x="5"/>
        <item x="11"/>
        <item x="26"/>
        <item x="52"/>
        <item x="43"/>
        <item x="9"/>
        <item x="10"/>
        <item x="27"/>
        <item x="29"/>
        <item x="3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insertBlankRow="1">
      <items count="14">
        <item x="0"/>
        <item x="1"/>
        <item sd="0" x="2"/>
        <item sd="0" x="10"/>
        <item x="3"/>
        <item m="1" x="12"/>
        <item sd="0" x="8"/>
        <item sd="0" x="4"/>
        <item sd="0" x="6"/>
        <item sd="0" x="7"/>
        <item x="9"/>
        <item sd="0" x="11"/>
        <item sd="0" x="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42">
    <i>
      <x/>
    </i>
    <i r="1">
      <x v="5"/>
    </i>
    <i r="1">
      <x v="29"/>
    </i>
    <i r="1">
      <x v="44"/>
    </i>
    <i r="1">
      <x v="45"/>
    </i>
    <i t="blank">
      <x/>
    </i>
    <i>
      <x v="1"/>
    </i>
    <i r="1">
      <x v="9"/>
    </i>
    <i r="1">
      <x v="15"/>
    </i>
    <i r="1">
      <x v="31"/>
    </i>
    <i r="1">
      <x v="41"/>
    </i>
    <i r="1">
      <x v="46"/>
    </i>
    <i r="1">
      <x v="51"/>
    </i>
    <i r="1">
      <x v="52"/>
    </i>
    <i t="blank">
      <x v="1"/>
    </i>
    <i>
      <x v="2"/>
    </i>
    <i t="blank">
      <x v="2"/>
    </i>
    <i>
      <x v="3"/>
    </i>
    <i t="blank">
      <x v="3"/>
    </i>
    <i>
      <x v="4"/>
    </i>
    <i r="1">
      <x v="7"/>
    </i>
    <i r="1">
      <x v="8"/>
    </i>
    <i r="1">
      <x v="26"/>
    </i>
    <i r="1">
      <x v="27"/>
    </i>
    <i t="blank">
      <x v="4"/>
    </i>
    <i>
      <x v="6"/>
    </i>
    <i t="blank">
      <x v="6"/>
    </i>
    <i>
      <x v="7"/>
    </i>
    <i t="blank">
      <x v="7"/>
    </i>
    <i>
      <x v="8"/>
    </i>
    <i t="blank">
      <x v="8"/>
    </i>
    <i>
      <x v="9"/>
    </i>
    <i t="blank">
      <x v="9"/>
    </i>
    <i>
      <x v="10"/>
    </i>
    <i r="1">
      <x v="21"/>
    </i>
    <i r="1">
      <x v="35"/>
    </i>
    <i t="blank">
      <x v="10"/>
    </i>
    <i>
      <x v="11"/>
    </i>
    <i t="blank">
      <x v="11"/>
    </i>
    <i>
      <x v="12"/>
    </i>
    <i t="blank"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Geschatte kosten " fld="2" baseField="1" baseItem="0" numFmtId="164"/>
    <dataField name="Werkelijke kosten " fld="3" baseField="0" baseItem="29" numFmtId="164"/>
    <dataField name="Verschil " fld="4" baseField="1" baseItem="0" numFmtId="164"/>
  </dataFields>
  <conditionalFormats count="1">
    <conditionalFormat scope="data" priority="1">
      <pivotAreas count="1">
        <pivotArea outline="0" fieldPosition="0">
          <references count="1">
            <reference field="4294967294" count="1" selected="0">
              <x v="2"/>
            </reference>
          </references>
        </pivotArea>
      </pivotAreas>
    </conditionalFormat>
  </conditionalFormats>
  <pivotTableStyleInfo name="Nieuwe draaitabelstijl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altText="Budgetsamenvatting" altTextSummary="Draaitabel met gegevens van Maandelijkse koste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Draaitabel_budgetgrafiek" cacheId="4" applyNumberFormats="0" applyBorderFormats="0" applyFontFormats="0" applyPatternFormats="0" applyAlignmentFormats="0" applyWidthHeightFormats="1" dataCaption="Values" updatedVersion="8" minRefreshableVersion="3" itemPrintTitles="1" createdVersion="6" indent="0" outline="1" outlineData="1" multipleFieldFilters="0" chartFormat="3" rowHeaderCaption="Categories">
  <location ref="B4:C17" firstHeaderRow="1" firstDataRow="1" firstDataCol="1"/>
  <pivotFields count="6">
    <pivotField showAll="0"/>
    <pivotField axis="axisRow" showAll="0">
      <items count="14">
        <item x="8"/>
        <item x="3"/>
        <item x="0"/>
        <item x="7"/>
        <item x="6"/>
        <item x="9"/>
        <item x="10"/>
        <item x="1"/>
        <item m="1" x="12"/>
        <item x="5"/>
        <item x="2"/>
        <item x="11"/>
        <item x="4"/>
        <item t="default"/>
      </items>
    </pivotField>
    <pivotField showAll="0"/>
    <pivotField dataField="1" showAll="0"/>
    <pivotField showAll="0"/>
    <pivotField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Werkelijke kosten " fld="3" baseField="1" baseItem="0" numFmtId="164"/>
  </dataFields>
  <formats count="108">
    <format dxfId="326">
      <pivotArea outline="0" collapsedLevelsAreSubtotals="1" fieldPosition="0"/>
    </format>
    <format dxfId="325">
      <pivotArea grandRow="1" outline="0" collapsedLevelsAreSubtotals="1" fieldPosition="0"/>
    </format>
    <format dxfId="324">
      <pivotArea dataOnly="0" labelOnly="1" grandRow="1" outline="0" fieldPosition="0"/>
    </format>
    <format dxfId="323">
      <pivotArea grandRow="1" outline="0" collapsedLevelsAreSubtotals="1" fieldPosition="0"/>
    </format>
    <format dxfId="322">
      <pivotArea dataOnly="0" labelOnly="1" grandRow="1" outline="0" fieldPosition="0"/>
    </format>
    <format dxfId="321">
      <pivotArea dataOnly="0" grandRow="1" axis="axisRow" fieldPosition="0"/>
    </format>
    <format dxfId="320">
      <pivotArea dataOnly="0" labelOnly="1" outline="0" axis="axisValues" fieldPosition="0"/>
    </format>
    <format dxfId="319">
      <pivotArea dataOnly="0" labelOnly="1" outline="0" axis="axisValues" fieldPosition="0"/>
    </format>
    <format dxfId="318">
      <pivotArea dataOnly="0" labelOnly="1" outline="0" axis="axisValues" fieldPosition="0"/>
    </format>
    <format dxfId="317">
      <pivotArea dataOnly="0" labelOnly="1" outline="0" axis="axisValues" fieldPosition="0"/>
    </format>
    <format dxfId="316">
      <pivotArea dataOnly="0" labelOnly="1" outline="0" axis="axisValues" fieldPosition="0"/>
    </format>
    <format dxfId="315">
      <pivotArea dataOnly="0" labelOnly="1" outline="0" axis="axisValues" fieldPosition="0"/>
    </format>
    <format dxfId="314">
      <pivotArea grandRow="1" outline="0" collapsedLevelsAreSubtotals="1" fieldPosition="0"/>
    </format>
    <format dxfId="313">
      <pivotArea dataOnly="0" labelOnly="1" grandRow="1" outline="0" fieldPosition="0"/>
    </format>
    <format dxfId="312">
      <pivotArea grandRow="1" outline="0" collapsedLevelsAreSubtotals="1" fieldPosition="0"/>
    </format>
    <format dxfId="311">
      <pivotArea dataOnly="0" labelOnly="1" grandRow="1" outline="0" fieldPosition="0"/>
    </format>
    <format dxfId="310">
      <pivotArea type="all" dataOnly="0" outline="0" fieldPosition="0"/>
    </format>
    <format dxfId="309">
      <pivotArea dataOnly="0" labelOnly="1" outline="0" axis="axisValues" fieldPosition="0"/>
    </format>
    <format dxfId="308">
      <pivotArea dataOnly="0" labelOnly="1" outline="0" axis="axisValues" fieldPosition="0"/>
    </format>
    <format dxfId="307">
      <pivotArea type="all" dataOnly="0" outline="0" fieldPosition="0"/>
    </format>
    <format dxfId="306">
      <pivotArea outline="0" collapsedLevelsAreSubtotals="1" fieldPosition="0"/>
    </format>
    <format dxfId="305">
      <pivotArea dataOnly="0" labelOnly="1" outline="0" axis="axisValues" fieldPosition="0"/>
    </format>
    <format dxfId="304">
      <pivotArea dataOnly="0" labelOnly="1" grandRow="1" outline="0" fieldPosition="0"/>
    </format>
    <format dxfId="303">
      <pivotArea dataOnly="0" labelOnly="1" outline="0" axis="axisValues" fieldPosition="0"/>
    </format>
    <format dxfId="302">
      <pivotArea type="all" dataOnly="0" outline="0" fieldPosition="0"/>
    </format>
    <format dxfId="301">
      <pivotArea outline="0" collapsedLevelsAreSubtotals="1" fieldPosition="0"/>
    </format>
    <format dxfId="300">
      <pivotArea dataOnly="0" labelOnly="1" outline="0" axis="axisValues" fieldPosition="0"/>
    </format>
    <format dxfId="299">
      <pivotArea dataOnly="0" labelOnly="1" grandRow="1" outline="0" fieldPosition="0"/>
    </format>
    <format dxfId="298">
      <pivotArea dataOnly="0" labelOnly="1" outline="0" axis="axisValues" fieldPosition="0"/>
    </format>
    <format dxfId="297">
      <pivotArea type="all" dataOnly="0" outline="0" fieldPosition="0"/>
    </format>
    <format dxfId="296">
      <pivotArea outline="0" collapsedLevelsAreSubtotals="1" fieldPosition="0"/>
    </format>
    <format dxfId="295">
      <pivotArea dataOnly="0" labelOnly="1" outline="0" axis="axisValues" fieldPosition="0"/>
    </format>
    <format dxfId="294">
      <pivotArea dataOnly="0" labelOnly="1" grandRow="1" outline="0" fieldPosition="0"/>
    </format>
    <format dxfId="293">
      <pivotArea dataOnly="0" labelOnly="1" outline="0" axis="axisValues" fieldPosition="0"/>
    </format>
    <format dxfId="292">
      <pivotArea type="all" dataOnly="0" outline="0" fieldPosition="0"/>
    </format>
    <format dxfId="291">
      <pivotArea outline="0" collapsedLevelsAreSubtotals="1" fieldPosition="0"/>
    </format>
    <format dxfId="290">
      <pivotArea dataOnly="0" labelOnly="1" outline="0" axis="axisValues" fieldPosition="0"/>
    </format>
    <format dxfId="289">
      <pivotArea dataOnly="0" labelOnly="1" grandRow="1" outline="0" fieldPosition="0"/>
    </format>
    <format dxfId="288">
      <pivotArea dataOnly="0" labelOnly="1" outline="0" axis="axisValues" fieldPosition="0"/>
    </format>
    <format dxfId="287">
      <pivotArea dataOnly="0" labelOnly="1" outline="0" axis="axisValues" fieldPosition="0"/>
    </format>
    <format dxfId="286">
      <pivotArea dataOnly="0" labelOnly="1" outline="0" axis="axisValues" fieldPosition="0"/>
    </format>
    <format dxfId="285">
      <pivotArea dataOnly="0" labelOnly="1" outline="0" axis="axisValues" fieldPosition="0"/>
    </format>
    <format dxfId="284">
      <pivotArea dataOnly="0" labelOnly="1" outline="0" axis="axisValues" fieldPosition="0"/>
    </format>
    <format dxfId="283">
      <pivotArea outline="0" collapsedLevelsAreSubtotals="1" fieldPosition="0"/>
    </format>
    <format dxfId="282">
      <pivotArea dataOnly="0" labelOnly="1" grandRow="1" outline="0" fieldPosition="0"/>
    </format>
    <format dxfId="281">
      <pivotArea dataOnly="0" labelOnly="1" outline="0" axis="axisValues" fieldPosition="0"/>
    </format>
    <format dxfId="280">
      <pivotArea dataOnly="0" labelOnly="1" outline="0" axis="axisValues" fieldPosition="0"/>
    </format>
    <format dxfId="279">
      <pivotArea dataOnly="0" labelOnly="1" outline="0" axis="axisValues" fieldPosition="0"/>
    </format>
    <format dxfId="278">
      <pivotArea dataOnly="0" labelOnly="1" outline="0" axis="axisValues" fieldPosition="0"/>
    </format>
    <format dxfId="277">
      <pivotArea dataOnly="0" labelOnly="1" outline="0" axis="axisValues" fieldPosition="0"/>
    </format>
    <format dxfId="276">
      <pivotArea dataOnly="0" labelOnly="1" outline="0" axis="axisValues" fieldPosition="0"/>
    </format>
    <format dxfId="275">
      <pivotArea dataOnly="0" labelOnly="1" outline="0" axis="axisValues" fieldPosition="0"/>
    </format>
    <format dxfId="274">
      <pivotArea dataOnly="0" labelOnly="1" outline="0" axis="axisValues" fieldPosition="0"/>
    </format>
    <format dxfId="273">
      <pivotArea dataOnly="0" labelOnly="1" outline="0" axis="axisValues" fieldPosition="0"/>
    </format>
    <format dxfId="272">
      <pivotArea dataOnly="0" labelOnly="1" outline="0" axis="axisValues" fieldPosition="0"/>
    </format>
    <format dxfId="271">
      <pivotArea dataOnly="0" labelOnly="1" outline="0" axis="axisValues" fieldPosition="0"/>
    </format>
    <format dxfId="270">
      <pivotArea dataOnly="0" labelOnly="1" outline="0" axis="axisValues" fieldPosition="0"/>
    </format>
    <format dxfId="269">
      <pivotArea dataOnly="0" labelOnly="1" outline="0" axis="axisValues" fieldPosition="0"/>
    </format>
    <format dxfId="268">
      <pivotArea dataOnly="0" labelOnly="1" outline="0" axis="axisValues" fieldPosition="0"/>
    </format>
    <format dxfId="267">
      <pivotArea dataOnly="0" labelOnly="1" outline="0" axis="axisValues" fieldPosition="0"/>
    </format>
    <format dxfId="266">
      <pivotArea dataOnly="0" labelOnly="1" outline="0" axis="axisValues" fieldPosition="0"/>
    </format>
    <format dxfId="265">
      <pivotArea grandRow="1" outline="0" collapsedLevelsAreSubtotals="1" fieldPosition="0"/>
    </format>
    <format dxfId="264">
      <pivotArea dataOnly="0" labelOnly="1" grandRow="1" outline="0" fieldPosition="0"/>
    </format>
    <format dxfId="263">
      <pivotArea dataOnly="0" labelOnly="1" outline="0" axis="axisValues" fieldPosition="0"/>
    </format>
    <format dxfId="262">
      <pivotArea dataOnly="0" labelOnly="1" outline="0" axis="axisValues" fieldPosition="0"/>
    </format>
    <format dxfId="261">
      <pivotArea dataOnly="0" labelOnly="1" outline="0" axis="axisValues" fieldPosition="0"/>
    </format>
    <format dxfId="260">
      <pivotArea dataOnly="0" labelOnly="1" outline="0" axis="axisValues" fieldPosition="0"/>
    </format>
    <format dxfId="259">
      <pivotArea grandRow="1" outline="0" collapsedLevelsAreSubtotals="1" fieldPosition="0"/>
    </format>
    <format dxfId="258">
      <pivotArea dataOnly="0" labelOnly="1" grandRow="1" outline="0" fieldPosition="0"/>
    </format>
    <format dxfId="257">
      <pivotArea dataOnly="0" labelOnly="1" outline="0" axis="axisValues" fieldPosition="0"/>
    </format>
    <format dxfId="256">
      <pivotArea outline="0" collapsedLevelsAreSubtotals="1" fieldPosition="0"/>
    </format>
    <format dxfId="255">
      <pivotArea outline="0" collapsedLevelsAreSubtotals="1" fieldPosition="0"/>
    </format>
    <format dxfId="254">
      <pivotArea outline="0" collapsedLevelsAreSubtotals="1" fieldPosition="0"/>
    </format>
    <format dxfId="253">
      <pivotArea type="all" dataOnly="0" outline="0" fieldPosition="0"/>
    </format>
    <format dxfId="252">
      <pivotArea outline="0" collapsedLevelsAreSubtotals="1" fieldPosition="0"/>
    </format>
    <format dxfId="251">
      <pivotArea dataOnly="0" labelOnly="1" grandRow="1" outline="0" fieldPosition="0"/>
    </format>
    <format dxfId="250">
      <pivotArea dataOnly="0" labelOnly="1" outline="0" axis="axisValues" fieldPosition="0"/>
    </format>
    <format dxfId="249">
      <pivotArea type="all" dataOnly="0" outline="0" fieldPosition="0"/>
    </format>
    <format dxfId="248">
      <pivotArea outline="0" collapsedLevelsAreSubtotals="1" fieldPosition="0"/>
    </format>
    <format dxfId="247">
      <pivotArea dataOnly="0" labelOnly="1" grandRow="1" outline="0" fieldPosition="0"/>
    </format>
    <format dxfId="246">
      <pivotArea dataOnly="0" labelOnly="1" outline="0" axis="axisValues" fieldPosition="0"/>
    </format>
    <format dxfId="245">
      <pivotArea type="all" dataOnly="0" outline="0" fieldPosition="0"/>
    </format>
    <format dxfId="244">
      <pivotArea outline="0" collapsedLevelsAreSubtotals="1" fieldPosition="0"/>
    </format>
    <format dxfId="243">
      <pivotArea dataOnly="0" labelOnly="1" grandRow="1" outline="0" fieldPosition="0"/>
    </format>
    <format dxfId="242">
      <pivotArea dataOnly="0" labelOnly="1" outline="0" axis="axisValues" fieldPosition="0"/>
    </format>
    <format dxfId="241">
      <pivotArea type="all" dataOnly="0" outline="0" fieldPosition="0"/>
    </format>
    <format dxfId="240">
      <pivotArea dataOnly="0" labelOnly="1" outline="0" axis="axisValues" fieldPosition="0"/>
    </format>
    <format dxfId="239">
      <pivotArea type="all" dataOnly="0" outline="0" fieldPosition="0"/>
    </format>
    <format dxfId="238">
      <pivotArea outline="0" collapsedLevelsAreSubtotals="1" fieldPosition="0"/>
    </format>
    <format dxfId="237">
      <pivotArea dataOnly="0" labelOnly="1" grandRow="1" outline="0" fieldPosition="0"/>
    </format>
    <format dxfId="236">
      <pivotArea dataOnly="0" labelOnly="1" outline="0" axis="axisValues" fieldPosition="0"/>
    </format>
    <format dxfId="235">
      <pivotArea type="all" dataOnly="0" outline="0" fieldPosition="0"/>
    </format>
    <format dxfId="234">
      <pivotArea outline="0" collapsedLevelsAreSubtotals="1" fieldPosition="0"/>
    </format>
    <format dxfId="233">
      <pivotArea dataOnly="0" labelOnly="1" grandRow="1" outline="0" fieldPosition="0"/>
    </format>
    <format dxfId="232">
      <pivotArea dataOnly="0" labelOnly="1" outline="0" axis="axisValues" fieldPosition="0"/>
    </format>
    <format dxfId="231">
      <pivotArea dataOnly="0" labelOnly="1" outline="0" axis="axisValues" fieldPosition="0"/>
    </format>
    <format dxfId="230">
      <pivotArea type="all" dataOnly="0" outline="0" fieldPosition="0"/>
    </format>
    <format dxfId="229">
      <pivotArea outline="0" collapsedLevelsAreSubtotals="1" fieldPosition="0"/>
    </format>
    <format dxfId="228">
      <pivotArea dataOnly="0" labelOnly="1" grandRow="1" outline="0" fieldPosition="0"/>
    </format>
    <format dxfId="227">
      <pivotArea dataOnly="0" labelOnly="1" outline="0" axis="axisValues" fieldPosition="0"/>
    </format>
    <format dxfId="226">
      <pivotArea type="all" dataOnly="0" outline="0" fieldPosition="0"/>
    </format>
    <format dxfId="225">
      <pivotArea outline="0" collapsedLevelsAreSubtotals="1" fieldPosition="0"/>
    </format>
    <format dxfId="224">
      <pivotArea dataOnly="0" labelOnly="1" grandRow="1" outline="0" fieldPosition="0"/>
    </format>
    <format dxfId="223">
      <pivotArea dataOnly="0" labelOnly="1" outline="0" axis="axisValues" fieldPosition="0"/>
    </format>
    <format dxfId="222">
      <pivotArea grandRow="1" outline="0" collapsedLevelsAreSubtotals="1" fieldPosition="0"/>
    </format>
    <format dxfId="221">
      <pivotArea outline="0" collapsedLevelsAreSubtotals="1" fieldPosition="0"/>
    </format>
    <format dxfId="220">
      <pivotArea field="1" type="button" dataOnly="0" labelOnly="1" outline="0" axis="axisRow" fieldPosition="0"/>
    </format>
    <format dxfId="219">
      <pivotArea field="1" type="button" dataOnly="0" labelOnly="1" outline="0" axis="axisRow" fieldPosition="0"/>
    </format>
  </formats>
  <chartFormats count="13">
    <chartFormat chart="2" format="1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3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11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1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116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117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118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119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120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12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" format="122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2" format="123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124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</chartFormats>
  <pivotTableStyleInfo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raaitabel voor budgetdiagram" altTextSummary="Draaitabel met brongegevens voor de grafiek Budgetoverzicht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Categorie" xr10:uid="{0E34C604-8EE6-4F08-AFE8-0A3AFEB1685F}" sourceName="Categorie">
  <pivotTables>
    <pivotTable tabId="2" name="Draaitabel_budgetoverzicht"/>
  </pivotTables>
  <data>
    <tabular pivotCacheId="1">
      <items count="13">
        <i x="10" s="1"/>
        <i x="3" s="1"/>
        <i x="1" s="1"/>
        <i x="2" s="1"/>
        <i x="8" s="1"/>
        <i x="4" s="1"/>
        <i x="0" s="1"/>
        <i x="6" s="1"/>
        <i x="7" s="1"/>
        <i x="9" s="1"/>
        <i x="11" s="1"/>
        <i x="5" s="1"/>
        <i x="1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ategorie" xr10:uid="{C9A59E72-2A2E-48FB-BE59-B468EA7B24C2}" cache="Slicer_Categorie" caption="it tabblad bevat de details van uw onkosten" columnCount="4" style="AangepasteSlicerstijl1" rowHeight="273050"/>
</slicer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aandelijkseKostentabel" displayName="MaandelijkseKostentabel" ref="B2:G61" headerRowDxfId="340" dataDxfId="339">
  <tableColumns count="6">
    <tableColumn id="1" xr3:uid="{00000000-0010-0000-0000-000001000000}" name="Beschrijving" totalsRowLabel="Totaal" dataDxfId="338" totalsRowDxfId="337"/>
    <tableColumn id="2" xr3:uid="{00000000-0010-0000-0000-000002000000}" name="Categorie" dataDxfId="336" totalsRowDxfId="335"/>
    <tableColumn id="3" xr3:uid="{00000000-0010-0000-0000-000003000000}" name="Geschatte kosten" dataDxfId="334" totalsRowDxfId="333"/>
    <tableColumn id="4" xr3:uid="{00000000-0010-0000-0000-000004000000}" name="Werkelijke kosten" dataDxfId="332" totalsRowDxfId="331"/>
    <tableColumn id="5" xr3:uid="{00000000-0010-0000-0000-000005000000}" name="Verschil" dataDxfId="330" totalsRowDxfId="329">
      <calculatedColumnFormula>IF(OR(MaandelijkseKostentabel[[#This Row],[Geschatte kosten]]="",MaandelijkseKostentabel[[#This Row],[Werkelijke kosten]]=""),"",MaandelijkseKostentabel[[#This Row],[Geschatte kosten]]-MaandelijkseKostentabel[[#This Row],[Werkelijke kosten]])</calculatedColumnFormula>
    </tableColumn>
    <tableColumn id="6" xr3:uid="{00000000-0010-0000-0000-000006000000}" name="Overzicht werkelijke kosten" totalsRowFunction="sum" dataDxfId="328" totalsRowDxfId="327">
      <calculatedColumnFormula>MaandelijkseKostentabel[[#This Row],[Werkelijke kosten]]</calculatedColumnFormula>
    </tableColumn>
  </tableColumns>
  <tableStyleInfo name="TabelstijlLicht13 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ategorieënlijsttabel" displayName="Categorieënlijsttabel" ref="E4:E17" totalsRowShown="0" headerRowDxfId="218" dataDxfId="217">
  <tableColumns count="1">
    <tableColumn id="1" xr3:uid="{00000000-0010-0000-0100-000001000000}" name="Als u een categorie wilt toevoegen, typt u deze hieronder" dataDxfId="216"/>
  </tableColumns>
  <tableStyleInfo name="TableStyleLight7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TM78582910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3C4F46"/>
      </a:accent1>
      <a:accent2>
        <a:srgbClr val="F3F7F5"/>
      </a:accent2>
      <a:accent3>
        <a:srgbClr val="F8FCF8"/>
      </a:accent3>
      <a:accent4>
        <a:srgbClr val="498654"/>
      </a:accent4>
      <a:accent5>
        <a:srgbClr val="6C4986"/>
      </a:accent5>
      <a:accent6>
        <a:srgbClr val="41938E"/>
      </a:accent6>
      <a:hlink>
        <a:srgbClr val="0563C1"/>
      </a:hlink>
      <a:folHlink>
        <a:srgbClr val="954F72"/>
      </a:folHlink>
    </a:clrScheme>
    <a:fontScheme name="Custom 21">
      <a:majorFont>
        <a:latin typeface="Franklin Gothic Demi"/>
        <a:ea typeface=""/>
        <a:cs typeface=""/>
      </a:majorFont>
      <a:minorFont>
        <a:latin typeface="Malgun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drawing" Target="/xl/drawings/drawing21.xml" Id="rId3" /><Relationship Type="http://schemas.openxmlformats.org/officeDocument/2006/relationships/printerSettings" Target="/xl/printerSettings/printerSettings31.bin" Id="rId2" /><Relationship Type="http://schemas.openxmlformats.org/officeDocument/2006/relationships/pivotTable" Target="/xl/pivotTables/pivotTable1.xml" Id="rId1" /><Relationship Type="http://schemas.microsoft.com/office/2007/relationships/slicer" Target="/xl/slicers/slicer1.xml" Id="rId4" /></Relationships>
</file>

<file path=xl/worksheets/_rels/sheet45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34.xml" Id="rId2" /><Relationship Type="http://schemas.openxmlformats.org/officeDocument/2006/relationships/printerSettings" Target="/xl/printerSettings/printerSettings45.bin" Id="rId1" /></Relationships>
</file>

<file path=xl/worksheets/_rels/sheet54.xml.rels>&#65279;<?xml version="1.0" encoding="utf-8"?><Relationships xmlns="http://schemas.openxmlformats.org/package/2006/relationships"><Relationship Type="http://schemas.openxmlformats.org/officeDocument/2006/relationships/drawing" Target="/xl/drawings/drawing43.xml" Id="rId3" /><Relationship Type="http://schemas.openxmlformats.org/officeDocument/2006/relationships/printerSettings" Target="/xl/printerSettings/printerSettings54.bin" Id="rId2" /><Relationship Type="http://schemas.openxmlformats.org/officeDocument/2006/relationships/pivotTable" Target="/xl/pivotTables/pivotTable22.xml" Id="rId1" /><Relationship Type="http://schemas.openxmlformats.org/officeDocument/2006/relationships/table" Target="/xl/tables/table21.xml" Id="rId4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5521F-9C92-4415-BF7C-E576A21084E8}">
  <dimension ref="A1:C12"/>
  <sheetViews>
    <sheetView workbookViewId="0">
      <selection activeCell="D18" sqref="D18"/>
    </sheetView>
  </sheetViews>
  <sheetFormatPr defaultColWidth="8.75" defaultRowHeight="16.5"/>
  <cols>
    <col min="1" max="1" width="20.25" customWidth="1"/>
    <col min="2" max="2" width="5.625" customWidth="1"/>
    <col min="3" max="3" width="8" bestFit="1" customWidth="1"/>
  </cols>
  <sheetData>
    <row r="1" spans="1:3">
      <c r="A1" s="7" t="s">
        <v>0</v>
      </c>
    </row>
    <row r="2" spans="1:3">
      <c r="A2" s="8" t="s">
        <v>1</v>
      </c>
      <c r="B2" s="8" t="s">
        <v>4</v>
      </c>
      <c r="C2" s="8" t="s">
        <v>10</v>
      </c>
    </row>
    <row r="4" spans="1:3">
      <c r="A4" s="7" t="s">
        <v>2</v>
      </c>
    </row>
    <row r="5" spans="1:3">
      <c r="A5" s="8" t="s">
        <v>1</v>
      </c>
      <c r="B5" s="8" t="s">
        <v>5</v>
      </c>
      <c r="C5" s="8" t="s">
        <v>10</v>
      </c>
    </row>
    <row r="6" spans="1:3" ht="16.149999999999999" customHeight="1"/>
    <row r="7" spans="1:3" hidden="1"/>
    <row r="8" spans="1:3">
      <c r="A8" s="7" t="s">
        <v>3</v>
      </c>
      <c r="B8" t="s">
        <v>6</v>
      </c>
    </row>
    <row r="9" spans="1:3">
      <c r="B9" t="s">
        <v>7</v>
      </c>
    </row>
    <row r="11" spans="1:3">
      <c r="B11" t="s">
        <v>8</v>
      </c>
    </row>
    <row r="12" spans="1:3">
      <c r="B12" t="s">
        <v>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K30"/>
  <sheetViews>
    <sheetView showGridLines="0" tabSelected="1" zoomScaleNormal="100" workbookViewId="0"/>
  </sheetViews>
  <sheetFormatPr defaultColWidth="9" defaultRowHeight="21.75" customHeight="1"/>
  <cols>
    <col min="1" max="1" width="3.75" style="37" customWidth="1"/>
    <col min="2" max="2" width="21.5" style="37" customWidth="1"/>
    <col min="3" max="3" width="16.75" style="37" customWidth="1"/>
    <col min="4" max="4" width="16.75" style="38" customWidth="1"/>
    <col min="5" max="5" width="3.75" style="37" customWidth="1"/>
    <col min="6" max="6" width="16.75" style="37" customWidth="1"/>
    <col min="7" max="7" width="16.75" style="38" customWidth="1"/>
    <col min="8" max="8" width="3.75" style="37" customWidth="1"/>
    <col min="9" max="16384" width="9" style="37"/>
  </cols>
  <sheetData>
    <row r="1" spans="1:11" s="32" customFormat="1" ht="109.9" customHeight="1">
      <c r="A1" s="29"/>
      <c r="B1" s="109" t="s">
        <v>11</v>
      </c>
      <c r="C1" s="109"/>
      <c r="D1" s="109"/>
      <c r="E1" s="109"/>
      <c r="F1" s="109"/>
      <c r="G1" s="109"/>
      <c r="H1" s="30" t="s">
        <v>29</v>
      </c>
      <c r="I1" s="31"/>
    </row>
    <row r="2" spans="1:11" s="34" customFormat="1" ht="30" customHeight="1">
      <c r="A2" s="39"/>
      <c r="B2" s="108" t="s">
        <v>12</v>
      </c>
      <c r="C2" s="108"/>
      <c r="D2" s="75"/>
      <c r="E2" s="40"/>
      <c r="F2" s="40"/>
      <c r="G2" s="75"/>
      <c r="H2" s="33"/>
    </row>
    <row r="3" spans="1:11" s="35" customFormat="1" ht="15" customHeight="1">
      <c r="A3" s="26"/>
      <c r="B3" s="21"/>
      <c r="C3" s="21"/>
      <c r="D3" s="76"/>
      <c r="E3" s="21"/>
      <c r="F3" s="21"/>
      <c r="G3" s="76"/>
      <c r="H3" s="26"/>
    </row>
    <row r="4" spans="1:11" s="36" customFormat="1" ht="30" customHeight="1">
      <c r="A4" s="27"/>
      <c r="B4" s="107" t="s">
        <v>13</v>
      </c>
      <c r="C4" s="107"/>
      <c r="D4" s="85">
        <f>Inkomstenprognose-Onkostenprognose</f>
        <v>1585</v>
      </c>
      <c r="E4" s="21"/>
      <c r="F4" s="22" t="s">
        <v>24</v>
      </c>
      <c r="G4" s="20"/>
      <c r="H4" s="27"/>
      <c r="I4" s="34"/>
      <c r="J4" s="34"/>
      <c r="K4" s="34"/>
    </row>
    <row r="5" spans="1:11" s="36" customFormat="1" ht="30" customHeight="1">
      <c r="A5" s="27"/>
      <c r="B5" s="106" t="s">
        <v>14</v>
      </c>
      <c r="C5" s="106"/>
      <c r="D5" s="86">
        <f>Werkelijke_inkomsten-Werkelijke_kosten</f>
        <v>1740</v>
      </c>
      <c r="E5" s="21"/>
      <c r="F5" s="24" t="s">
        <v>25</v>
      </c>
      <c r="G5" s="23"/>
      <c r="H5" s="27"/>
      <c r="I5" s="34"/>
      <c r="J5" s="34"/>
      <c r="K5" s="34"/>
    </row>
    <row r="6" spans="1:11" s="36" customFormat="1" ht="30" customHeight="1">
      <c r="A6" s="27"/>
      <c r="B6" s="106" t="s">
        <v>15</v>
      </c>
      <c r="C6" s="106"/>
      <c r="D6" s="87">
        <f>D5-D4</f>
        <v>155</v>
      </c>
      <c r="E6" s="21"/>
      <c r="F6" s="24" t="s">
        <v>26</v>
      </c>
      <c r="G6" s="23"/>
      <c r="H6" s="27"/>
      <c r="I6" s="34"/>
      <c r="J6" s="34"/>
      <c r="K6" s="34"/>
    </row>
    <row r="7" spans="1:11" ht="30" customHeight="1">
      <c r="A7" s="28"/>
      <c r="B7" s="21"/>
      <c r="C7" s="21"/>
      <c r="D7" s="77"/>
      <c r="E7" s="21"/>
      <c r="F7" s="21"/>
      <c r="G7" s="21"/>
      <c r="H7" s="28"/>
      <c r="I7" s="35"/>
      <c r="J7" s="35"/>
      <c r="K7" s="35"/>
    </row>
    <row r="8" spans="1:11" s="34" customFormat="1" ht="30" customHeight="1">
      <c r="A8" s="39"/>
      <c r="B8" s="42" t="s">
        <v>16</v>
      </c>
      <c r="C8" s="40"/>
      <c r="D8" s="75"/>
      <c r="E8" s="21"/>
      <c r="F8" s="41" t="s">
        <v>27</v>
      </c>
      <c r="G8" s="75"/>
      <c r="H8" s="33"/>
    </row>
    <row r="9" spans="1:11" s="35" customFormat="1" ht="15" customHeight="1">
      <c r="A9" s="26"/>
      <c r="B9" s="21"/>
      <c r="C9" s="21"/>
      <c r="D9" s="76"/>
      <c r="E9" s="21"/>
      <c r="F9" s="21"/>
      <c r="G9" s="76"/>
      <c r="H9" s="26"/>
    </row>
    <row r="10" spans="1:11" s="36" customFormat="1" ht="30" customHeight="1">
      <c r="A10" s="27"/>
      <c r="B10" s="19"/>
      <c r="C10" s="43" t="s">
        <v>22</v>
      </c>
      <c r="D10" s="19" t="s">
        <v>23</v>
      </c>
      <c r="E10" s="19"/>
      <c r="F10" s="19" t="s">
        <v>28</v>
      </c>
      <c r="G10" s="19" t="s">
        <v>23</v>
      </c>
      <c r="H10" s="27"/>
      <c r="I10" s="34"/>
      <c r="J10" s="34"/>
      <c r="K10" s="34"/>
    </row>
    <row r="11" spans="1:11" s="36" customFormat="1" ht="30" customHeight="1">
      <c r="A11" s="27"/>
      <c r="B11" s="20" t="s">
        <v>17</v>
      </c>
      <c r="C11" s="85">
        <v>6000</v>
      </c>
      <c r="D11" s="85">
        <v>5800</v>
      </c>
      <c r="E11" s="21"/>
      <c r="F11" s="85">
        <f>SUM(MaandelijkseKostentabel[Geschatte kosten])</f>
        <v>7915</v>
      </c>
      <c r="G11" s="85">
        <f>SUM(MaandelijkseKostentabel[Werkelijke kosten])</f>
        <v>7860</v>
      </c>
      <c r="H11" s="27"/>
    </row>
    <row r="12" spans="1:11" s="36" customFormat="1" ht="30" customHeight="1">
      <c r="A12" s="27"/>
      <c r="B12" s="23" t="s">
        <v>18</v>
      </c>
      <c r="C12" s="86">
        <v>1000</v>
      </c>
      <c r="D12" s="86">
        <v>2300</v>
      </c>
      <c r="E12" s="21"/>
      <c r="F12" s="21"/>
      <c r="G12" s="76"/>
      <c r="H12" s="27"/>
    </row>
    <row r="13" spans="1:11" s="36" customFormat="1" ht="30" customHeight="1">
      <c r="A13" s="27"/>
      <c r="B13" s="23" t="s">
        <v>19</v>
      </c>
      <c r="C13" s="86">
        <v>2500</v>
      </c>
      <c r="D13" s="86">
        <v>1500</v>
      </c>
      <c r="E13" s="21"/>
      <c r="F13" s="21"/>
      <c r="G13" s="21"/>
      <c r="H13" s="27"/>
    </row>
    <row r="14" spans="1:11" s="36" customFormat="1" ht="30" customHeight="1">
      <c r="A14" s="27"/>
      <c r="B14" s="25" t="s">
        <v>20</v>
      </c>
      <c r="C14" s="88">
        <f>SUM(C11:C13)</f>
        <v>9500</v>
      </c>
      <c r="D14" s="88">
        <f>SUM(D11:D13)</f>
        <v>9600</v>
      </c>
      <c r="E14" s="21"/>
      <c r="F14" s="21"/>
      <c r="G14" s="76"/>
      <c r="H14" s="27"/>
    </row>
    <row r="15" spans="1:11" ht="30" customHeight="1">
      <c r="A15" s="28"/>
      <c r="B15" s="21"/>
      <c r="C15" s="76"/>
      <c r="D15" s="76"/>
      <c r="E15" s="21"/>
      <c r="F15" s="21"/>
      <c r="G15" s="76"/>
      <c r="H15" s="28"/>
    </row>
    <row r="16" spans="1:11" s="34" customFormat="1" ht="30" customHeight="1">
      <c r="A16" s="39"/>
      <c r="B16" s="42" t="s">
        <v>21</v>
      </c>
      <c r="C16" s="40"/>
      <c r="D16" s="75"/>
      <c r="E16" s="75"/>
      <c r="F16" s="40"/>
      <c r="G16" s="75"/>
      <c r="H16" s="33"/>
    </row>
    <row r="17" spans="1:8" ht="21.75" customHeight="1">
      <c r="A17" s="28"/>
      <c r="B17" s="28"/>
      <c r="C17" s="28"/>
      <c r="D17" s="28"/>
      <c r="E17" s="28"/>
      <c r="F17" s="28"/>
      <c r="G17" s="78"/>
      <c r="H17" s="28"/>
    </row>
    <row r="18" spans="1:8" ht="21.75" customHeight="1">
      <c r="A18" s="28"/>
      <c r="B18" s="28"/>
      <c r="C18" s="28"/>
      <c r="D18" s="28"/>
      <c r="E18" s="28"/>
      <c r="F18" s="28"/>
      <c r="G18" s="78"/>
      <c r="H18" s="28"/>
    </row>
    <row r="19" spans="1:8" ht="21.75" customHeight="1">
      <c r="A19" s="28"/>
      <c r="B19" s="28"/>
      <c r="C19" s="28"/>
      <c r="D19" s="28"/>
      <c r="E19" s="28"/>
      <c r="F19" s="28"/>
      <c r="G19" s="78"/>
      <c r="H19" s="28"/>
    </row>
    <row r="20" spans="1:8" ht="21.75" customHeight="1">
      <c r="A20" s="28"/>
      <c r="B20" s="28"/>
      <c r="C20" s="28"/>
      <c r="D20" s="28"/>
      <c r="E20" s="28"/>
      <c r="F20" s="28"/>
      <c r="G20" s="78"/>
      <c r="H20" s="28"/>
    </row>
    <row r="21" spans="1:8" ht="21.75" customHeight="1">
      <c r="A21" s="28"/>
      <c r="B21" s="28"/>
      <c r="C21" s="28"/>
      <c r="D21" s="78"/>
      <c r="E21" s="28"/>
      <c r="F21" s="28"/>
      <c r="G21" s="78"/>
      <c r="H21" s="28"/>
    </row>
    <row r="22" spans="1:8" ht="21.75" customHeight="1">
      <c r="A22" s="28"/>
      <c r="B22" s="28"/>
      <c r="C22" s="28"/>
      <c r="D22" s="78"/>
      <c r="E22" s="28"/>
      <c r="F22" s="28"/>
      <c r="G22" s="78"/>
      <c r="H22" s="28"/>
    </row>
    <row r="23" spans="1:8" ht="21.75" customHeight="1">
      <c r="A23" s="28"/>
      <c r="B23" s="28"/>
      <c r="C23" s="28"/>
      <c r="D23" s="78"/>
      <c r="E23" s="28"/>
      <c r="F23" s="28"/>
      <c r="G23" s="78"/>
      <c r="H23" s="28"/>
    </row>
    <row r="24" spans="1:8" ht="21.75" customHeight="1">
      <c r="A24" s="28"/>
      <c r="B24" s="28"/>
      <c r="C24" s="28"/>
      <c r="D24" s="78"/>
      <c r="E24" s="28"/>
      <c r="F24" s="28"/>
      <c r="G24" s="78"/>
      <c r="H24" s="28"/>
    </row>
    <row r="25" spans="1:8" ht="21.75" customHeight="1">
      <c r="A25" s="28"/>
      <c r="B25" s="28"/>
      <c r="C25" s="28"/>
      <c r="D25" s="78"/>
      <c r="E25" s="28"/>
      <c r="F25" s="28"/>
      <c r="G25" s="78"/>
      <c r="H25" s="28"/>
    </row>
    <row r="26" spans="1:8" ht="21.75" customHeight="1">
      <c r="A26" s="28"/>
      <c r="B26" s="28"/>
      <c r="C26" s="28"/>
      <c r="D26" s="78"/>
      <c r="E26" s="28"/>
      <c r="F26" s="28"/>
      <c r="G26" s="78"/>
      <c r="H26" s="28"/>
    </row>
    <row r="27" spans="1:8" ht="21.75" customHeight="1">
      <c r="A27" s="28"/>
      <c r="B27" s="28"/>
      <c r="C27" s="28"/>
      <c r="D27" s="78"/>
      <c r="E27" s="28"/>
      <c r="F27" s="28"/>
      <c r="G27" s="78"/>
      <c r="H27" s="28"/>
    </row>
    <row r="28" spans="1:8" ht="21.75" customHeight="1">
      <c r="A28" s="28"/>
      <c r="B28" s="28"/>
      <c r="C28" s="28"/>
      <c r="D28" s="78"/>
      <c r="E28" s="28"/>
      <c r="F28" s="28"/>
      <c r="G28" s="78"/>
      <c r="H28" s="28"/>
    </row>
    <row r="29" spans="1:8" ht="21.75" customHeight="1">
      <c r="A29" s="28"/>
      <c r="B29" s="28"/>
      <c r="C29" s="28"/>
      <c r="D29" s="78"/>
      <c r="E29" s="28"/>
      <c r="F29" s="28"/>
      <c r="G29" s="78"/>
      <c r="H29" s="28"/>
    </row>
    <row r="30" spans="1:8" ht="21.75" customHeight="1">
      <c r="A30" s="28"/>
      <c r="B30" s="28"/>
      <c r="C30" s="28"/>
      <c r="D30" s="78"/>
      <c r="E30" s="28"/>
      <c r="F30" s="28"/>
      <c r="G30" s="78"/>
      <c r="H30" s="28"/>
    </row>
  </sheetData>
  <mergeCells count="5">
    <mergeCell ref="B5:C5"/>
    <mergeCell ref="B6:C6"/>
    <mergeCell ref="B4:C4"/>
    <mergeCell ref="B2:C2"/>
    <mergeCell ref="B1:G1"/>
  </mergeCells>
  <conditionalFormatting sqref="D6:D7">
    <cfRule type="cellIs" dxfId="344" priority="1" operator="lessThan">
      <formula>0</formula>
    </cfRule>
  </conditionalFormatting>
  <dataValidations count="4">
    <dataValidation allowBlank="1" showInputMessage="1" showErrorMessage="1" prompt="Analyseer uw geschatte ten opzichte van uw werkelijke budgetsaldo._x000a__x000a_Typ uw geschatte en werkelijke inkomsten in de cellen C11, D1, C12, D12, C13 en D13._x000a__x000a_Voer details van uw uitgaven in op het tabblad Maandelijkse Kosten." sqref="A1" xr:uid="{00000000-0002-0000-0000-000000000000}"/>
    <dataValidation allowBlank="1" showInputMessage="1" showErrorMessage="1" prompt="Waarden voor onkosten worden opgehaald uit het tabblad Maandelijkse Kosten." sqref="F8" xr:uid="{00000000-0002-0000-0000-000001000000}"/>
    <dataValidation allowBlank="1" showInputMessage="1" showErrorMessage="1" prompt="Onderstaande grafiek geeft een overzicht van uw werkelijke kosten. _x000a__x000a_Gegevens worden opgehaald uit het tabblad Aanvullende gegevens. Vernieuw de draaitabel voor de budgetgrafiek op het tabblad Aanvullende gegevens om de grafiek bij te werken." sqref="B16" xr:uid="{00000000-0002-0000-0000-000003000000}"/>
    <dataValidation allowBlank="1" showInputMessage="1" showErrorMessage="1" prompt="Typ uw verwachte en werkelijke inkomsten in de cellen C11, D11, C12, D12, C13 en D13. Totalen worden berekend in de cellen C14 en D14." sqref="B8" xr:uid="{BEC62085-3037-4CF9-A141-73F4EE8772B2}"/>
  </dataValidations>
  <printOptions horizontalCentered="1"/>
  <pageMargins left="0.7" right="0.7" top="0.75" bottom="0.75" header="0.3" footer="0.3"/>
  <pageSetup paperSize="9" scale="80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G178"/>
  <sheetViews>
    <sheetView showGridLines="0" zoomScaleNormal="100" workbookViewId="0"/>
  </sheetViews>
  <sheetFormatPr defaultColWidth="9" defaultRowHeight="12"/>
  <cols>
    <col min="1" max="1" width="3.75" style="4" customWidth="1"/>
    <col min="2" max="2" width="32" style="4" customWidth="1"/>
    <col min="3" max="5" width="28" style="6" customWidth="1"/>
    <col min="6" max="6" width="3.75" style="4" customWidth="1"/>
    <col min="7" max="7" width="9" style="4" customWidth="1"/>
    <col min="8" max="16384" width="9" style="4"/>
  </cols>
  <sheetData>
    <row r="1" spans="1:7" s="5" customFormat="1" ht="109.9" customHeight="1">
      <c r="A1" s="48"/>
      <c r="B1" s="110" t="s">
        <v>30</v>
      </c>
      <c r="C1" s="110"/>
      <c r="D1" s="110"/>
      <c r="E1" s="110"/>
      <c r="F1" s="15"/>
      <c r="G1" s="79" t="s">
        <v>29</v>
      </c>
    </row>
    <row r="2" spans="1:7" ht="130.15" customHeight="1">
      <c r="A2" s="44"/>
      <c r="B2" s="45"/>
      <c r="C2" s="45"/>
      <c r="D2" s="45"/>
      <c r="E2" s="45"/>
      <c r="F2" s="44"/>
    </row>
    <row r="3" spans="1:7" s="17" customFormat="1" ht="30" customHeight="1">
      <c r="A3" s="46"/>
      <c r="B3" s="91" t="s">
        <v>108</v>
      </c>
      <c r="C3" t="s">
        <v>111</v>
      </c>
      <c r="D3" t="s">
        <v>109</v>
      </c>
      <c r="E3" t="s">
        <v>110</v>
      </c>
      <c r="F3" s="46"/>
    </row>
    <row r="4" spans="1:7" s="18" customFormat="1" ht="30" customHeight="1">
      <c r="A4" s="47"/>
      <c r="B4" s="89" t="s">
        <v>31</v>
      </c>
      <c r="C4" s="96">
        <v>140</v>
      </c>
      <c r="D4" s="96">
        <v>140</v>
      </c>
      <c r="E4" s="96">
        <v>0</v>
      </c>
      <c r="F4" s="47"/>
    </row>
    <row r="5" spans="1:7" s="18" customFormat="1" ht="30" customHeight="1">
      <c r="A5" s="47"/>
      <c r="B5" s="90" t="s">
        <v>32</v>
      </c>
      <c r="C5" s="96">
        <v>40</v>
      </c>
      <c r="D5" s="96">
        <v>40</v>
      </c>
      <c r="E5" s="96">
        <v>0</v>
      </c>
      <c r="F5" s="47"/>
    </row>
    <row r="6" spans="1:7" s="18" customFormat="1" ht="30" customHeight="1">
      <c r="A6" s="47"/>
      <c r="B6" s="90" t="s">
        <v>33</v>
      </c>
      <c r="C6" s="96"/>
      <c r="D6" s="96"/>
      <c r="E6" s="96">
        <v>0</v>
      </c>
      <c r="F6" s="47"/>
    </row>
    <row r="7" spans="1:7" s="18" customFormat="1" ht="30" customHeight="1">
      <c r="A7" s="47"/>
      <c r="B7" s="90" t="s">
        <v>34</v>
      </c>
      <c r="C7" s="96"/>
      <c r="D7" s="96"/>
      <c r="E7" s="96">
        <v>0</v>
      </c>
      <c r="F7" s="47"/>
    </row>
    <row r="8" spans="1:7" s="18" customFormat="1" ht="30" customHeight="1">
      <c r="A8" s="47"/>
      <c r="B8" s="90" t="s">
        <v>35</v>
      </c>
      <c r="C8" s="96">
        <v>100</v>
      </c>
      <c r="D8" s="96">
        <v>100</v>
      </c>
      <c r="E8" s="96">
        <v>0</v>
      </c>
      <c r="F8" s="47"/>
    </row>
    <row r="9" spans="1:7" s="18" customFormat="1" ht="30" customHeight="1">
      <c r="A9" s="47"/>
      <c r="B9" s="89"/>
      <c r="C9" s="96"/>
      <c r="D9" s="96"/>
      <c r="E9" s="96"/>
      <c r="F9" s="47"/>
    </row>
    <row r="10" spans="1:7" s="18" customFormat="1" ht="30" customHeight="1">
      <c r="A10" s="47"/>
      <c r="B10" s="89" t="s">
        <v>98</v>
      </c>
      <c r="C10" s="96">
        <v>400</v>
      </c>
      <c r="D10" s="96">
        <v>358</v>
      </c>
      <c r="E10" s="96">
        <v>42</v>
      </c>
      <c r="F10" s="47"/>
    </row>
    <row r="11" spans="1:7" s="18" customFormat="1" ht="30" customHeight="1">
      <c r="A11" s="47"/>
      <c r="B11" s="90" t="s">
        <v>36</v>
      </c>
      <c r="C11" s="96">
        <v>50</v>
      </c>
      <c r="D11" s="96">
        <v>40</v>
      </c>
      <c r="E11" s="96">
        <v>10</v>
      </c>
      <c r="F11" s="47"/>
    </row>
    <row r="12" spans="1:7" s="18" customFormat="1" ht="30" customHeight="1">
      <c r="A12" s="47"/>
      <c r="B12" s="90" t="s">
        <v>38</v>
      </c>
      <c r="C12" s="96">
        <v>50</v>
      </c>
      <c r="D12" s="96">
        <v>28</v>
      </c>
      <c r="E12" s="96">
        <v>22</v>
      </c>
      <c r="F12" s="47"/>
    </row>
    <row r="13" spans="1:7" s="18" customFormat="1" ht="30" customHeight="1">
      <c r="A13" s="47"/>
      <c r="B13" s="90" t="s">
        <v>39</v>
      </c>
      <c r="C13" s="96">
        <v>50</v>
      </c>
      <c r="D13" s="96">
        <v>30</v>
      </c>
      <c r="E13" s="96">
        <v>20</v>
      </c>
      <c r="F13" s="47"/>
    </row>
    <row r="14" spans="1:7" s="18" customFormat="1" ht="30" customHeight="1">
      <c r="A14" s="47"/>
      <c r="B14" s="90" t="s">
        <v>40</v>
      </c>
      <c r="C14" s="96">
        <v>0</v>
      </c>
      <c r="D14" s="96">
        <v>40</v>
      </c>
      <c r="E14" s="96">
        <v>-40</v>
      </c>
      <c r="F14" s="47"/>
    </row>
    <row r="15" spans="1:7" s="18" customFormat="1" ht="30" customHeight="1">
      <c r="A15" s="47"/>
      <c r="B15" s="90" t="s">
        <v>37</v>
      </c>
      <c r="C15" s="96">
        <v>200</v>
      </c>
      <c r="D15" s="96">
        <v>150</v>
      </c>
      <c r="E15" s="96">
        <v>50</v>
      </c>
      <c r="F15" s="47"/>
    </row>
    <row r="16" spans="1:7" s="18" customFormat="1" ht="30" customHeight="1">
      <c r="A16" s="47"/>
      <c r="B16" s="90" t="s">
        <v>41</v>
      </c>
      <c r="C16" s="96">
        <v>20</v>
      </c>
      <c r="D16" s="96">
        <v>50</v>
      </c>
      <c r="E16" s="96">
        <v>-30</v>
      </c>
      <c r="F16" s="47"/>
    </row>
    <row r="17" spans="1:7" s="18" customFormat="1" ht="30" customHeight="1">
      <c r="A17" s="47"/>
      <c r="B17" s="90" t="s">
        <v>42</v>
      </c>
      <c r="C17" s="96">
        <v>30</v>
      </c>
      <c r="D17" s="96">
        <v>20</v>
      </c>
      <c r="E17" s="96">
        <v>10</v>
      </c>
      <c r="F17" s="47"/>
    </row>
    <row r="18" spans="1:7" s="18" customFormat="1" ht="30" customHeight="1">
      <c r="A18" s="47"/>
      <c r="B18" s="89"/>
      <c r="C18" s="96"/>
      <c r="D18" s="96"/>
      <c r="E18" s="96"/>
      <c r="F18" s="47"/>
    </row>
    <row r="19" spans="1:7" s="18" customFormat="1" ht="30" customHeight="1">
      <c r="A19" s="47"/>
      <c r="B19" s="89" t="s">
        <v>43</v>
      </c>
      <c r="C19" s="96">
        <v>1100</v>
      </c>
      <c r="D19" s="96">
        <v>1320</v>
      </c>
      <c r="E19" s="96">
        <v>-220</v>
      </c>
      <c r="F19" s="47"/>
    </row>
    <row r="20" spans="1:7" s="18" customFormat="1" ht="30" customHeight="1">
      <c r="A20" s="47"/>
      <c r="B20" s="89"/>
      <c r="C20" s="96"/>
      <c r="D20" s="96"/>
      <c r="E20" s="96"/>
      <c r="F20" s="47"/>
    </row>
    <row r="21" spans="1:7" s="18" customFormat="1" ht="30" customHeight="1">
      <c r="A21" s="47"/>
      <c r="B21" s="89" t="s">
        <v>54</v>
      </c>
      <c r="C21" s="96">
        <v>300</v>
      </c>
      <c r="D21" s="96">
        <v>300</v>
      </c>
      <c r="E21" s="96">
        <v>0</v>
      </c>
      <c r="F21" s="47"/>
    </row>
    <row r="22" spans="1:7" s="18" customFormat="1" ht="30" customHeight="1">
      <c r="A22" s="47"/>
      <c r="B22" s="89"/>
      <c r="C22" s="96"/>
      <c r="D22" s="96"/>
      <c r="E22" s="96"/>
      <c r="F22" s="47"/>
    </row>
    <row r="23" spans="1:7" s="18" customFormat="1" ht="30" customHeight="1">
      <c r="A23" s="47"/>
      <c r="B23" s="89" t="s">
        <v>44</v>
      </c>
      <c r="C23" s="96">
        <v>100</v>
      </c>
      <c r="D23" s="96">
        <v>125</v>
      </c>
      <c r="E23" s="96">
        <v>-25</v>
      </c>
      <c r="F23" s="47"/>
    </row>
    <row r="24" spans="1:7" s="18" customFormat="1" ht="30" customHeight="1">
      <c r="A24" s="47"/>
      <c r="B24" s="90" t="s">
        <v>47</v>
      </c>
      <c r="C24" s="96"/>
      <c r="D24" s="96"/>
      <c r="E24" s="96">
        <v>0</v>
      </c>
      <c r="F24" s="47"/>
      <c r="G24" s="80"/>
    </row>
    <row r="25" spans="1:7" s="18" customFormat="1" ht="30" customHeight="1">
      <c r="A25" s="47"/>
      <c r="B25" s="90" t="s">
        <v>48</v>
      </c>
      <c r="C25" s="96"/>
      <c r="D25" s="96"/>
      <c r="E25" s="96">
        <v>0</v>
      </c>
      <c r="F25" s="47"/>
      <c r="G25" s="80"/>
    </row>
    <row r="26" spans="1:7" s="18" customFormat="1" ht="30" customHeight="1">
      <c r="A26" s="47"/>
      <c r="B26" s="90" t="s">
        <v>45</v>
      </c>
      <c r="C26" s="96">
        <v>75</v>
      </c>
      <c r="D26" s="96">
        <v>100</v>
      </c>
      <c r="E26" s="96">
        <v>-25</v>
      </c>
      <c r="F26" s="47"/>
      <c r="G26" s="80"/>
    </row>
    <row r="27" spans="1:7" s="18" customFormat="1" ht="30" customHeight="1">
      <c r="A27" s="47"/>
      <c r="B27" s="90" t="s">
        <v>46</v>
      </c>
      <c r="C27" s="96">
        <v>25</v>
      </c>
      <c r="D27" s="96">
        <v>25</v>
      </c>
      <c r="E27" s="96">
        <v>0</v>
      </c>
      <c r="F27" s="47"/>
      <c r="G27" s="81"/>
    </row>
    <row r="28" spans="1:7" s="18" customFormat="1" ht="30" customHeight="1">
      <c r="A28" s="47"/>
      <c r="B28" s="89"/>
      <c r="C28" s="96"/>
      <c r="D28" s="96"/>
      <c r="E28" s="96"/>
      <c r="F28" s="47"/>
    </row>
    <row r="29" spans="1:7" s="18" customFormat="1" ht="30" customHeight="1">
      <c r="A29" s="47"/>
      <c r="B29" s="89" t="s">
        <v>53</v>
      </c>
      <c r="C29" s="96">
        <v>170</v>
      </c>
      <c r="D29" s="96">
        <v>100</v>
      </c>
      <c r="E29" s="96">
        <v>70</v>
      </c>
      <c r="F29" s="47"/>
    </row>
    <row r="30" spans="1:7" s="18" customFormat="1" ht="30" customHeight="1">
      <c r="A30" s="47"/>
      <c r="B30" s="89"/>
      <c r="C30" s="96"/>
      <c r="D30" s="96"/>
      <c r="E30" s="96"/>
      <c r="F30" s="47"/>
    </row>
    <row r="31" spans="1:7" s="18" customFormat="1" ht="30" customHeight="1">
      <c r="A31" s="47"/>
      <c r="B31" s="89" t="s">
        <v>49</v>
      </c>
      <c r="C31" s="96">
        <v>2830</v>
      </c>
      <c r="D31" s="96">
        <v>2702</v>
      </c>
      <c r="E31" s="96">
        <v>-72</v>
      </c>
      <c r="F31" s="47"/>
    </row>
    <row r="32" spans="1:7" s="18" customFormat="1" ht="30" customHeight="1">
      <c r="A32" s="47"/>
      <c r="B32" s="89"/>
      <c r="C32" s="96"/>
      <c r="D32" s="96"/>
      <c r="E32" s="96"/>
      <c r="F32" s="47"/>
    </row>
    <row r="33" spans="1:6" s="18" customFormat="1" ht="30" customHeight="1">
      <c r="A33" s="47"/>
      <c r="B33" s="89" t="s">
        <v>51</v>
      </c>
      <c r="C33" s="96">
        <v>200</v>
      </c>
      <c r="D33" s="96">
        <v>200</v>
      </c>
      <c r="E33" s="96">
        <v>0</v>
      </c>
      <c r="F33" s="47"/>
    </row>
    <row r="34" spans="1:6" s="18" customFormat="1" ht="30" customHeight="1">
      <c r="A34" s="47"/>
      <c r="B34" s="89"/>
      <c r="C34" s="96"/>
      <c r="D34" s="96"/>
      <c r="E34" s="96"/>
      <c r="F34" s="47"/>
    </row>
    <row r="35" spans="1:6" s="18" customFormat="1" ht="30" customHeight="1">
      <c r="A35" s="47"/>
      <c r="B35" s="89" t="s">
        <v>52</v>
      </c>
      <c r="C35" s="96">
        <v>150</v>
      </c>
      <c r="D35" s="96">
        <v>140</v>
      </c>
      <c r="E35" s="96">
        <v>10</v>
      </c>
      <c r="F35" s="47"/>
    </row>
    <row r="36" spans="1:6" s="18" customFormat="1" ht="30" customHeight="1">
      <c r="A36" s="47"/>
      <c r="B36" s="89"/>
      <c r="C36" s="96"/>
      <c r="D36" s="96"/>
      <c r="E36" s="96"/>
      <c r="F36" s="47"/>
    </row>
    <row r="37" spans="1:6" s="18" customFormat="1" ht="30" customHeight="1">
      <c r="A37" s="47"/>
      <c r="B37" s="89" t="s">
        <v>99</v>
      </c>
      <c r="C37" s="96">
        <v>200</v>
      </c>
      <c r="D37" s="96">
        <v>200</v>
      </c>
      <c r="E37" s="96">
        <v>0</v>
      </c>
      <c r="F37" s="47"/>
    </row>
    <row r="38" spans="1:6" s="18" customFormat="1" ht="30" customHeight="1">
      <c r="A38" s="47"/>
      <c r="B38" s="90" t="s">
        <v>87</v>
      </c>
      <c r="C38" s="96">
        <v>200</v>
      </c>
      <c r="D38" s="96">
        <v>200</v>
      </c>
      <c r="E38" s="96">
        <v>0</v>
      </c>
      <c r="F38" s="47"/>
    </row>
    <row r="39" spans="1:6" s="18" customFormat="1" ht="30" customHeight="1">
      <c r="A39" s="47"/>
      <c r="B39" s="90" t="s">
        <v>88</v>
      </c>
      <c r="C39" s="96"/>
      <c r="D39" s="96"/>
      <c r="E39" s="96">
        <v>0</v>
      </c>
      <c r="F39" s="47"/>
    </row>
    <row r="40" spans="1:6" s="18" customFormat="1" ht="30" customHeight="1">
      <c r="A40" s="47"/>
      <c r="B40" s="89"/>
      <c r="C40" s="96"/>
      <c r="D40" s="96"/>
      <c r="E40" s="96"/>
      <c r="F40" s="47"/>
    </row>
    <row r="41" spans="1:6" s="18" customFormat="1" ht="30" customHeight="1">
      <c r="A41" s="47"/>
      <c r="B41" s="89" t="s">
        <v>55</v>
      </c>
      <c r="C41" s="96">
        <v>1425</v>
      </c>
      <c r="D41" s="96">
        <v>1375</v>
      </c>
      <c r="E41" s="96">
        <v>50</v>
      </c>
      <c r="F41" s="47"/>
    </row>
    <row r="42" spans="1:6" s="18" customFormat="1" ht="30" customHeight="1">
      <c r="A42" s="47"/>
      <c r="B42" s="89"/>
      <c r="C42" s="96"/>
      <c r="D42" s="96"/>
      <c r="E42" s="96"/>
      <c r="F42" s="47"/>
    </row>
    <row r="43" spans="1:6" s="18" customFormat="1" ht="30" customHeight="1">
      <c r="A43" s="47"/>
      <c r="B43" s="89" t="s">
        <v>50</v>
      </c>
      <c r="C43" s="96">
        <v>900</v>
      </c>
      <c r="D43" s="96">
        <v>900</v>
      </c>
      <c r="E43" s="96">
        <v>0</v>
      </c>
      <c r="F43" s="47"/>
    </row>
    <row r="44" spans="1:6" s="18" customFormat="1" ht="30" customHeight="1">
      <c r="A44" s="47"/>
      <c r="B44" s="89"/>
      <c r="C44" s="96"/>
      <c r="D44" s="96"/>
      <c r="E44" s="96"/>
      <c r="F44" s="47"/>
    </row>
    <row r="45" spans="1:6" s="18" customFormat="1" ht="30" customHeight="1">
      <c r="A45" s="47"/>
      <c r="B45" s="89" t="s">
        <v>113</v>
      </c>
      <c r="C45" s="96">
        <v>7915</v>
      </c>
      <c r="D45" s="96">
        <v>7860</v>
      </c>
      <c r="E45" s="96">
        <v>-145</v>
      </c>
      <c r="F45" s="47"/>
    </row>
    <row r="46" spans="1:6" s="9" customFormat="1" ht="16.5">
      <c r="A46" s="16"/>
      <c r="B46"/>
      <c r="C46"/>
      <c r="D46"/>
      <c r="E46"/>
      <c r="F46" s="16"/>
    </row>
    <row r="47" spans="1:6" s="9" customFormat="1" ht="16.5">
      <c r="A47" s="16"/>
      <c r="B47"/>
      <c r="C47"/>
      <c r="D47"/>
      <c r="E47"/>
      <c r="F47" s="16"/>
    </row>
    <row r="48" spans="1:6" s="9" customFormat="1" ht="16.5">
      <c r="B48"/>
      <c r="C48"/>
      <c r="D48"/>
      <c r="E48"/>
    </row>
    <row r="49" spans="2:5" s="9" customFormat="1" ht="16.5">
      <c r="B49"/>
      <c r="C49"/>
      <c r="D49"/>
      <c r="E49"/>
    </row>
    <row r="50" spans="2:5" ht="16.5">
      <c r="B50"/>
      <c r="C50"/>
      <c r="D50"/>
      <c r="E50"/>
    </row>
    <row r="51" spans="2:5" ht="16.5">
      <c r="B51"/>
      <c r="C51"/>
      <c r="D51"/>
      <c r="E51"/>
    </row>
    <row r="52" spans="2:5" ht="16.5">
      <c r="B52"/>
      <c r="C52"/>
      <c r="D52"/>
      <c r="E52"/>
    </row>
    <row r="53" spans="2:5" ht="16.5">
      <c r="B53"/>
      <c r="C53"/>
      <c r="D53"/>
      <c r="E53"/>
    </row>
    <row r="54" spans="2:5" ht="16.5">
      <c r="B54"/>
      <c r="C54"/>
      <c r="D54"/>
      <c r="E54"/>
    </row>
    <row r="55" spans="2:5" ht="16.5">
      <c r="B55"/>
      <c r="C55"/>
      <c r="D55"/>
      <c r="E55"/>
    </row>
    <row r="56" spans="2:5" ht="16.5">
      <c r="B56"/>
      <c r="C56"/>
      <c r="D56"/>
      <c r="E56"/>
    </row>
    <row r="57" spans="2:5" ht="16.5">
      <c r="B57"/>
      <c r="C57"/>
      <c r="D57"/>
      <c r="E57"/>
    </row>
    <row r="58" spans="2:5" ht="16.5">
      <c r="B58"/>
      <c r="C58"/>
      <c r="D58"/>
      <c r="E58"/>
    </row>
    <row r="59" spans="2:5" ht="16.5">
      <c r="B59"/>
      <c r="C59"/>
      <c r="D59"/>
      <c r="E59"/>
    </row>
    <row r="60" spans="2:5" ht="16.5">
      <c r="B60"/>
      <c r="C60"/>
      <c r="D60"/>
      <c r="E60"/>
    </row>
    <row r="61" spans="2:5" ht="16.5">
      <c r="B61"/>
      <c r="C61"/>
      <c r="D61"/>
      <c r="E61"/>
    </row>
    <row r="62" spans="2:5" ht="16.5">
      <c r="B62"/>
      <c r="C62"/>
      <c r="D62"/>
      <c r="E62"/>
    </row>
    <row r="63" spans="2:5" ht="16.5">
      <c r="B63"/>
      <c r="C63"/>
      <c r="D63"/>
      <c r="E63"/>
    </row>
    <row r="64" spans="2:5" ht="16.5">
      <c r="B64"/>
      <c r="C64"/>
      <c r="D64"/>
      <c r="E64"/>
    </row>
    <row r="65" spans="2:5" ht="16.5">
      <c r="B65"/>
      <c r="C65"/>
      <c r="D65"/>
      <c r="E65"/>
    </row>
    <row r="66" spans="2:5" ht="16.5">
      <c r="B66"/>
      <c r="C66"/>
      <c r="D66"/>
      <c r="E66"/>
    </row>
    <row r="67" spans="2:5" ht="16.5">
      <c r="B67"/>
      <c r="C67"/>
      <c r="D67"/>
      <c r="E67"/>
    </row>
    <row r="68" spans="2:5" ht="16.5">
      <c r="B68"/>
      <c r="C68"/>
      <c r="D68"/>
      <c r="E68"/>
    </row>
    <row r="69" spans="2:5" ht="16.5">
      <c r="B69"/>
      <c r="C69"/>
      <c r="D69"/>
      <c r="E69"/>
    </row>
    <row r="70" spans="2:5" ht="16.5">
      <c r="B70"/>
      <c r="C70"/>
      <c r="D70"/>
      <c r="E70"/>
    </row>
    <row r="71" spans="2:5" ht="16.5">
      <c r="B71"/>
      <c r="C71"/>
      <c r="D71"/>
      <c r="E71"/>
    </row>
    <row r="72" spans="2:5" ht="16.5">
      <c r="B72"/>
      <c r="C72"/>
      <c r="D72"/>
      <c r="E72"/>
    </row>
    <row r="73" spans="2:5" ht="16.5">
      <c r="B73"/>
      <c r="C73"/>
      <c r="D73"/>
      <c r="E73"/>
    </row>
    <row r="74" spans="2:5" ht="16.5">
      <c r="B74"/>
      <c r="C74"/>
      <c r="D74"/>
      <c r="E74"/>
    </row>
    <row r="75" spans="2:5" ht="16.5">
      <c r="B75"/>
      <c r="C75"/>
      <c r="D75"/>
      <c r="E75"/>
    </row>
    <row r="76" spans="2:5" ht="16.5">
      <c r="B76"/>
      <c r="C76"/>
      <c r="D76"/>
      <c r="E76"/>
    </row>
    <row r="77" spans="2:5" ht="16.5">
      <c r="B77"/>
      <c r="C77"/>
      <c r="D77"/>
      <c r="E77"/>
    </row>
    <row r="78" spans="2:5" ht="16.5">
      <c r="B78"/>
      <c r="C78"/>
      <c r="D78"/>
      <c r="E78"/>
    </row>
    <row r="79" spans="2:5" ht="16.5">
      <c r="B79"/>
      <c r="C79"/>
      <c r="D79"/>
      <c r="E79"/>
    </row>
    <row r="80" spans="2:5" ht="16.5">
      <c r="B80"/>
      <c r="C80"/>
      <c r="D80"/>
      <c r="E80"/>
    </row>
    <row r="81" spans="2:5" ht="16.5">
      <c r="B81"/>
      <c r="C81"/>
      <c r="D81"/>
      <c r="E81"/>
    </row>
    <row r="82" spans="2:5" ht="16.5">
      <c r="B82"/>
      <c r="C82"/>
      <c r="D82"/>
      <c r="E82"/>
    </row>
    <row r="83" spans="2:5" ht="16.5">
      <c r="B83"/>
      <c r="C83"/>
      <c r="D83"/>
      <c r="E83"/>
    </row>
    <row r="84" spans="2:5" ht="16.5">
      <c r="B84"/>
      <c r="C84"/>
      <c r="D84"/>
      <c r="E84"/>
    </row>
    <row r="85" spans="2:5" ht="16.5">
      <c r="B85"/>
      <c r="C85"/>
      <c r="D85"/>
      <c r="E85"/>
    </row>
    <row r="86" spans="2:5" ht="16.5">
      <c r="B86"/>
      <c r="C86"/>
      <c r="D86"/>
      <c r="E86"/>
    </row>
    <row r="87" spans="2:5" ht="16.5">
      <c r="B87"/>
      <c r="C87"/>
      <c r="D87"/>
      <c r="E87"/>
    </row>
    <row r="88" spans="2:5" ht="16.5">
      <c r="B88"/>
      <c r="C88"/>
      <c r="D88"/>
      <c r="E88"/>
    </row>
    <row r="89" spans="2:5" ht="16.5">
      <c r="B89"/>
      <c r="C89"/>
      <c r="D89"/>
      <c r="E89"/>
    </row>
    <row r="90" spans="2:5" ht="16.5">
      <c r="B90"/>
      <c r="C90"/>
      <c r="D90"/>
      <c r="E90"/>
    </row>
    <row r="91" spans="2:5" ht="16.5">
      <c r="B91"/>
      <c r="C91"/>
      <c r="D91"/>
      <c r="E91"/>
    </row>
    <row r="92" spans="2:5" ht="16.5">
      <c r="B92"/>
      <c r="C92"/>
      <c r="D92"/>
      <c r="E92"/>
    </row>
    <row r="93" spans="2:5" ht="16.5">
      <c r="B93"/>
      <c r="C93"/>
      <c r="D93"/>
      <c r="E93"/>
    </row>
    <row r="94" spans="2:5" ht="16.5">
      <c r="B94"/>
      <c r="C94"/>
      <c r="D94"/>
      <c r="E94"/>
    </row>
    <row r="95" spans="2:5" ht="16.5">
      <c r="B95"/>
      <c r="C95"/>
      <c r="D95"/>
      <c r="E95"/>
    </row>
    <row r="96" spans="2:5" ht="16.5">
      <c r="B96"/>
      <c r="C96"/>
      <c r="D96"/>
      <c r="E96"/>
    </row>
    <row r="97" spans="2:5" ht="16.5">
      <c r="B97"/>
      <c r="C97"/>
      <c r="D97"/>
      <c r="E97"/>
    </row>
    <row r="98" spans="2:5" ht="16.5">
      <c r="B98"/>
      <c r="C98"/>
      <c r="D98"/>
      <c r="E98"/>
    </row>
    <row r="99" spans="2:5" ht="16.5">
      <c r="B99"/>
      <c r="C99"/>
      <c r="D99"/>
      <c r="E99"/>
    </row>
    <row r="100" spans="2:5" ht="16.5">
      <c r="B100"/>
      <c r="C100"/>
      <c r="D100"/>
      <c r="E100"/>
    </row>
    <row r="101" spans="2:5" ht="16.5">
      <c r="B101"/>
      <c r="C101"/>
      <c r="D101"/>
      <c r="E101"/>
    </row>
    <row r="102" spans="2:5" ht="16.5">
      <c r="B102"/>
      <c r="C102"/>
      <c r="D102"/>
      <c r="E102"/>
    </row>
    <row r="103" spans="2:5" ht="16.5">
      <c r="B103"/>
      <c r="C103"/>
      <c r="D103"/>
      <c r="E103"/>
    </row>
    <row r="104" spans="2:5" ht="16.5">
      <c r="B104"/>
      <c r="C104"/>
      <c r="D104"/>
      <c r="E104"/>
    </row>
    <row r="105" spans="2:5" ht="16.5">
      <c r="B105"/>
      <c r="C105"/>
      <c r="D105"/>
      <c r="E105"/>
    </row>
    <row r="106" spans="2:5" ht="16.5">
      <c r="B106"/>
      <c r="C106"/>
      <c r="D106"/>
      <c r="E106"/>
    </row>
    <row r="107" spans="2:5" ht="16.5">
      <c r="B107"/>
      <c r="C107"/>
      <c r="D107"/>
      <c r="E107"/>
    </row>
    <row r="108" spans="2:5" ht="16.5">
      <c r="B108"/>
      <c r="C108"/>
      <c r="D108"/>
      <c r="E108"/>
    </row>
    <row r="109" spans="2:5" ht="16.5">
      <c r="B109"/>
      <c r="C109"/>
      <c r="D109"/>
      <c r="E109"/>
    </row>
    <row r="110" spans="2:5" ht="16.5">
      <c r="B110"/>
      <c r="C110"/>
      <c r="D110"/>
      <c r="E110"/>
    </row>
    <row r="111" spans="2:5" ht="16.5">
      <c r="B111"/>
      <c r="C111"/>
      <c r="D111"/>
      <c r="E111"/>
    </row>
    <row r="112" spans="2:5" ht="16.5">
      <c r="B112"/>
      <c r="C112"/>
      <c r="D112"/>
      <c r="E112"/>
    </row>
    <row r="113" spans="2:5" ht="16.5">
      <c r="B113"/>
      <c r="C113"/>
      <c r="D113"/>
      <c r="E113"/>
    </row>
    <row r="114" spans="2:5" ht="16.5">
      <c r="B114"/>
      <c r="C114"/>
      <c r="D114"/>
      <c r="E114"/>
    </row>
    <row r="115" spans="2:5" ht="16.5">
      <c r="B115"/>
      <c r="C115"/>
      <c r="D115"/>
      <c r="E115"/>
    </row>
    <row r="116" spans="2:5" ht="16.5">
      <c r="B116"/>
      <c r="C116"/>
      <c r="D116"/>
      <c r="E116"/>
    </row>
    <row r="117" spans="2:5" ht="16.5">
      <c r="B117"/>
      <c r="C117"/>
      <c r="D117"/>
      <c r="E117"/>
    </row>
    <row r="118" spans="2:5" ht="16.5">
      <c r="B118"/>
      <c r="C118"/>
      <c r="D118"/>
      <c r="E118"/>
    </row>
    <row r="119" spans="2:5" ht="16.5">
      <c r="B119"/>
      <c r="C119"/>
      <c r="D119"/>
      <c r="E119"/>
    </row>
    <row r="120" spans="2:5" ht="16.5">
      <c r="B120"/>
      <c r="C120"/>
      <c r="D120"/>
      <c r="E120"/>
    </row>
    <row r="121" spans="2:5" ht="16.5">
      <c r="B121"/>
      <c r="C121"/>
      <c r="D121"/>
      <c r="E121"/>
    </row>
    <row r="122" spans="2:5" ht="16.5">
      <c r="B122"/>
      <c r="C122"/>
      <c r="D122"/>
      <c r="E122"/>
    </row>
    <row r="123" spans="2:5" ht="16.5">
      <c r="B123"/>
      <c r="C123"/>
      <c r="D123"/>
      <c r="E123"/>
    </row>
    <row r="124" spans="2:5" ht="16.5">
      <c r="B124"/>
      <c r="C124"/>
      <c r="D124"/>
      <c r="E124"/>
    </row>
    <row r="125" spans="2:5" ht="16.5">
      <c r="B125"/>
      <c r="C125"/>
      <c r="D125"/>
      <c r="E125"/>
    </row>
    <row r="126" spans="2:5" ht="16.5">
      <c r="B126"/>
      <c r="C126"/>
      <c r="D126"/>
      <c r="E126"/>
    </row>
    <row r="127" spans="2:5" ht="16.5">
      <c r="B127"/>
      <c r="C127"/>
      <c r="D127"/>
      <c r="E127"/>
    </row>
    <row r="128" spans="2:5" ht="16.5">
      <c r="B128"/>
      <c r="C128"/>
      <c r="D128"/>
      <c r="E128"/>
    </row>
    <row r="129" spans="2:5" ht="16.5">
      <c r="B129"/>
      <c r="C129"/>
      <c r="D129"/>
      <c r="E129"/>
    </row>
    <row r="130" spans="2:5" ht="16.5">
      <c r="B130"/>
      <c r="C130"/>
      <c r="D130"/>
      <c r="E130"/>
    </row>
    <row r="131" spans="2:5" ht="16.5">
      <c r="B131"/>
      <c r="C131"/>
      <c r="D131"/>
      <c r="E131"/>
    </row>
    <row r="132" spans="2:5" ht="16.5">
      <c r="B132"/>
      <c r="C132"/>
      <c r="D132"/>
      <c r="E132"/>
    </row>
    <row r="133" spans="2:5" ht="16.5">
      <c r="B133"/>
      <c r="C133"/>
      <c r="D133"/>
      <c r="E133"/>
    </row>
    <row r="134" spans="2:5" ht="16.5">
      <c r="B134"/>
      <c r="C134"/>
      <c r="D134"/>
      <c r="E134"/>
    </row>
    <row r="135" spans="2:5" ht="16.5">
      <c r="B135"/>
      <c r="C135"/>
      <c r="D135"/>
      <c r="E135"/>
    </row>
    <row r="136" spans="2:5" ht="16.5">
      <c r="B136"/>
      <c r="C136"/>
      <c r="D136"/>
      <c r="E136"/>
    </row>
    <row r="137" spans="2:5" ht="16.5">
      <c r="B137"/>
      <c r="C137"/>
      <c r="D137"/>
      <c r="E137"/>
    </row>
    <row r="138" spans="2:5" ht="16.5">
      <c r="B138"/>
      <c r="C138"/>
      <c r="D138"/>
      <c r="E138"/>
    </row>
    <row r="139" spans="2:5" ht="16.5">
      <c r="B139"/>
      <c r="C139"/>
      <c r="D139"/>
      <c r="E139"/>
    </row>
    <row r="140" spans="2:5" ht="16.5">
      <c r="B140"/>
      <c r="C140"/>
      <c r="D140"/>
      <c r="E140"/>
    </row>
    <row r="141" spans="2:5" ht="16.5">
      <c r="B141"/>
      <c r="C141"/>
      <c r="D141"/>
      <c r="E141"/>
    </row>
    <row r="142" spans="2:5" ht="16.5">
      <c r="B142"/>
      <c r="C142"/>
      <c r="D142"/>
      <c r="E142"/>
    </row>
    <row r="143" spans="2:5" ht="16.5">
      <c r="B143"/>
      <c r="C143"/>
      <c r="D143"/>
      <c r="E143"/>
    </row>
    <row r="144" spans="2:5" ht="16.5">
      <c r="B144"/>
      <c r="C144"/>
      <c r="D144"/>
      <c r="E144"/>
    </row>
    <row r="145" spans="2:5" ht="16.5">
      <c r="B145"/>
      <c r="C145"/>
      <c r="D145"/>
      <c r="E145"/>
    </row>
    <row r="146" spans="2:5" ht="16.5">
      <c r="B146"/>
      <c r="C146"/>
      <c r="D146"/>
      <c r="E146"/>
    </row>
    <row r="147" spans="2:5" ht="16.5">
      <c r="B147"/>
      <c r="C147"/>
      <c r="D147"/>
      <c r="E147"/>
    </row>
    <row r="148" spans="2:5" ht="16.5">
      <c r="B148"/>
      <c r="C148"/>
      <c r="D148"/>
      <c r="E148"/>
    </row>
    <row r="149" spans="2:5" ht="16.5">
      <c r="B149"/>
      <c r="C149"/>
      <c r="D149"/>
      <c r="E149"/>
    </row>
    <row r="150" spans="2:5" ht="16.5">
      <c r="B150"/>
      <c r="C150"/>
      <c r="D150"/>
      <c r="E150"/>
    </row>
    <row r="151" spans="2:5" ht="16.5">
      <c r="B151"/>
      <c r="C151"/>
      <c r="D151"/>
      <c r="E151"/>
    </row>
    <row r="152" spans="2:5" ht="16.5">
      <c r="B152"/>
      <c r="C152"/>
      <c r="D152"/>
      <c r="E152"/>
    </row>
    <row r="153" spans="2:5" ht="16.5">
      <c r="B153"/>
      <c r="C153"/>
      <c r="D153"/>
      <c r="E153"/>
    </row>
    <row r="154" spans="2:5" ht="16.5">
      <c r="B154"/>
      <c r="C154"/>
      <c r="D154"/>
      <c r="E154"/>
    </row>
    <row r="155" spans="2:5" ht="16.5">
      <c r="B155"/>
      <c r="C155"/>
      <c r="D155"/>
      <c r="E155"/>
    </row>
    <row r="156" spans="2:5" ht="16.5">
      <c r="B156"/>
      <c r="C156"/>
      <c r="D156"/>
      <c r="E156"/>
    </row>
    <row r="157" spans="2:5" ht="16.5">
      <c r="B157"/>
      <c r="C157"/>
      <c r="D157"/>
      <c r="E157"/>
    </row>
    <row r="158" spans="2:5" ht="16.5">
      <c r="B158"/>
      <c r="C158"/>
      <c r="D158"/>
      <c r="E158"/>
    </row>
    <row r="159" spans="2:5" ht="16.5">
      <c r="B159"/>
      <c r="C159"/>
      <c r="D159"/>
      <c r="E159"/>
    </row>
    <row r="160" spans="2:5" ht="16.5">
      <c r="B160"/>
      <c r="C160"/>
      <c r="D160"/>
      <c r="E160"/>
    </row>
    <row r="161" spans="2:5" ht="16.5">
      <c r="B161"/>
      <c r="C161"/>
      <c r="D161"/>
      <c r="E161"/>
    </row>
    <row r="162" spans="2:5" ht="16.5">
      <c r="B162"/>
      <c r="C162"/>
      <c r="D162"/>
      <c r="E162"/>
    </row>
    <row r="163" spans="2:5" ht="16.5">
      <c r="B163"/>
      <c r="C163"/>
      <c r="D163"/>
      <c r="E163"/>
    </row>
    <row r="164" spans="2:5" ht="16.5">
      <c r="B164"/>
      <c r="C164"/>
      <c r="D164"/>
      <c r="E164"/>
    </row>
    <row r="165" spans="2:5" ht="16.5">
      <c r="B165"/>
      <c r="C165"/>
      <c r="D165"/>
      <c r="E165"/>
    </row>
    <row r="166" spans="2:5" ht="16.5">
      <c r="B166"/>
      <c r="C166"/>
      <c r="D166"/>
      <c r="E166"/>
    </row>
    <row r="167" spans="2:5" ht="16.5">
      <c r="B167"/>
      <c r="C167"/>
      <c r="D167"/>
      <c r="E167"/>
    </row>
    <row r="168" spans="2:5" ht="16.5">
      <c r="B168"/>
      <c r="C168"/>
      <c r="D168"/>
      <c r="E168"/>
    </row>
    <row r="169" spans="2:5" ht="16.5">
      <c r="B169"/>
      <c r="C169"/>
      <c r="D169"/>
      <c r="E169"/>
    </row>
    <row r="170" spans="2:5" ht="16.5">
      <c r="B170"/>
      <c r="C170"/>
      <c r="D170"/>
      <c r="E170"/>
    </row>
    <row r="171" spans="2:5" ht="16.5">
      <c r="B171"/>
      <c r="C171"/>
      <c r="D171"/>
      <c r="E171"/>
    </row>
    <row r="172" spans="2:5" ht="16.5">
      <c r="B172"/>
      <c r="C172"/>
      <c r="D172"/>
      <c r="E172"/>
    </row>
    <row r="173" spans="2:5" ht="16.5">
      <c r="B173"/>
      <c r="C173"/>
      <c r="D173"/>
      <c r="E173"/>
    </row>
    <row r="174" spans="2:5" ht="16.5">
      <c r="B174"/>
      <c r="C174"/>
      <c r="D174"/>
      <c r="E174"/>
    </row>
    <row r="175" spans="2:5" ht="16.5">
      <c r="B175"/>
      <c r="C175"/>
      <c r="D175"/>
      <c r="E175"/>
    </row>
    <row r="176" spans="2:5" ht="16.5">
      <c r="B176"/>
      <c r="C176"/>
      <c r="D176"/>
    </row>
    <row r="177" spans="2:4" ht="16.5">
      <c r="B177"/>
      <c r="C177"/>
      <c r="D177"/>
    </row>
    <row r="178" spans="2:4" ht="16.5">
      <c r="B178"/>
      <c r="C178"/>
      <c r="D178"/>
    </row>
  </sheetData>
  <mergeCells count="1">
    <mergeCell ref="B1:E1"/>
  </mergeCells>
  <conditionalFormatting sqref="G27">
    <cfRule type="cellIs" dxfId="343" priority="3" operator="lessThan">
      <formula>0</formula>
    </cfRule>
  </conditionalFormatting>
  <conditionalFormatting pivot="1" sqref="E4:E45">
    <cfRule type="cellIs" dxfId="342" priority="1" operator="lessThan">
      <formula>0</formula>
    </cfRule>
  </conditionalFormatting>
  <dataValidations count="1">
    <dataValidation allowBlank="1" showInputMessage="1" showErrorMessage="1" prompt="Dit tabblad bevat de details van uw onkosten per categorie._x000a__x000a_- Houd Ctrl ingedrukt om meerdere categorieën in de slicer te selecteren._x000a_- Klik met de rechtermuisknop en selecteer Vernieuwen om de draaitabel bij te werken." sqref="A1" xr:uid="{00000000-0002-0000-0100-000000000000}"/>
  </dataValidations>
  <pageMargins left="0.7" right="0.7" top="0.75" bottom="0.75" header="0.3" footer="0.3"/>
  <pageSetup paperSize="9" scale="73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H65"/>
  <sheetViews>
    <sheetView showGridLines="0" zoomScaleNormal="100" workbookViewId="0"/>
  </sheetViews>
  <sheetFormatPr defaultColWidth="9" defaultRowHeight="18" customHeight="1"/>
  <cols>
    <col min="1" max="1" width="3.75" style="1" customWidth="1"/>
    <col min="2" max="2" width="37.625" style="1" customWidth="1"/>
    <col min="3" max="3" width="27" style="1" customWidth="1"/>
    <col min="4" max="4" width="22" style="2" customWidth="1"/>
    <col min="5" max="5" width="21.625" style="2" customWidth="1"/>
    <col min="6" max="6" width="16.75" style="2" customWidth="1"/>
    <col min="7" max="7" width="32.5" style="3" customWidth="1"/>
    <col min="8" max="8" width="3.75" style="1" customWidth="1"/>
    <col min="9" max="16384" width="9" style="1"/>
  </cols>
  <sheetData>
    <row r="1" spans="1:8" ht="109.9" customHeight="1">
      <c r="A1" s="49"/>
      <c r="B1" s="13" t="s">
        <v>112</v>
      </c>
      <c r="C1" s="49"/>
      <c r="D1" s="82"/>
      <c r="E1" s="82"/>
      <c r="F1" s="82"/>
      <c r="G1" s="50"/>
      <c r="H1" s="49" t="s">
        <v>29</v>
      </c>
    </row>
    <row r="2" spans="1:8" ht="30" customHeight="1">
      <c r="A2" s="51"/>
      <c r="B2" s="52" t="s">
        <v>56</v>
      </c>
      <c r="C2" s="52" t="s">
        <v>97</v>
      </c>
      <c r="D2" s="101" t="s">
        <v>100</v>
      </c>
      <c r="E2" s="101" t="s">
        <v>101</v>
      </c>
      <c r="F2" s="101" t="s">
        <v>15</v>
      </c>
      <c r="G2" s="52" t="s">
        <v>102</v>
      </c>
      <c r="H2" s="10"/>
    </row>
    <row r="3" spans="1:8" ht="30" customHeight="1">
      <c r="A3" s="53"/>
      <c r="B3" s="11" t="s">
        <v>32</v>
      </c>
      <c r="C3" s="11" t="s">
        <v>31</v>
      </c>
      <c r="D3" s="92">
        <v>40</v>
      </c>
      <c r="E3" s="92">
        <v>40</v>
      </c>
      <c r="F3" s="93">
        <f>IF(OR(MaandelijkseKostentabel[[#This Row],[Geschatte kosten]]="",MaandelijkseKostentabel[[#This Row],[Werkelijke kosten]]=""),"",MaandelijkseKostentabel[[#This Row],[Geschatte kosten]]-MaandelijkseKostentabel[[#This Row],[Werkelijke kosten]])</f>
        <v>0</v>
      </c>
      <c r="G3" s="102">
        <f>MaandelijkseKostentabel[[#This Row],[Werkelijke kosten]]</f>
        <v>40</v>
      </c>
      <c r="H3" s="53"/>
    </row>
    <row r="4" spans="1:8" ht="30" customHeight="1">
      <c r="A4" s="53"/>
      <c r="B4" s="12" t="s">
        <v>33</v>
      </c>
      <c r="C4" s="12" t="s">
        <v>31</v>
      </c>
      <c r="D4" s="94"/>
      <c r="E4" s="94"/>
      <c r="F4" s="95" t="str">
        <f>IF(OR(MaandelijkseKostentabel[[#This Row],[Geschatte kosten]]="",MaandelijkseKostentabel[[#This Row],[Werkelijke kosten]]=""),"",MaandelijkseKostentabel[[#This Row],[Geschatte kosten]]-MaandelijkseKostentabel[[#This Row],[Werkelijke kosten]])</f>
        <v/>
      </c>
      <c r="G4" s="102">
        <f>MaandelijkseKostentabel[[#This Row],[Werkelijke kosten]]</f>
        <v>0</v>
      </c>
      <c r="H4" s="53"/>
    </row>
    <row r="5" spans="1:8" ht="30" customHeight="1">
      <c r="A5" s="53"/>
      <c r="B5" s="12" t="s">
        <v>34</v>
      </c>
      <c r="C5" s="12" t="s">
        <v>31</v>
      </c>
      <c r="D5" s="94"/>
      <c r="E5" s="94"/>
      <c r="F5" s="95" t="str">
        <f>IF(OR(MaandelijkseKostentabel[[#This Row],[Geschatte kosten]]="",MaandelijkseKostentabel[[#This Row],[Werkelijke kosten]]=""),"",MaandelijkseKostentabel[[#This Row],[Geschatte kosten]]-MaandelijkseKostentabel[[#This Row],[Werkelijke kosten]])</f>
        <v/>
      </c>
      <c r="G5" s="102">
        <f>MaandelijkseKostentabel[[#This Row],[Werkelijke kosten]]</f>
        <v>0</v>
      </c>
      <c r="H5" s="53"/>
    </row>
    <row r="6" spans="1:8" ht="30" customHeight="1">
      <c r="A6" s="53"/>
      <c r="B6" s="12" t="s">
        <v>35</v>
      </c>
      <c r="C6" s="12" t="s">
        <v>31</v>
      </c>
      <c r="D6" s="94">
        <v>100</v>
      </c>
      <c r="E6" s="94">
        <v>100</v>
      </c>
      <c r="F6" s="95">
        <f>IF(OR(MaandelijkseKostentabel[[#This Row],[Geschatte kosten]]="",MaandelijkseKostentabel[[#This Row],[Werkelijke kosten]]=""),"",MaandelijkseKostentabel[[#This Row],[Geschatte kosten]]-MaandelijkseKostentabel[[#This Row],[Werkelijke kosten]])</f>
        <v>0</v>
      </c>
      <c r="G6" s="102">
        <f>MaandelijkseKostentabel[[#This Row],[Werkelijke kosten]]</f>
        <v>100</v>
      </c>
      <c r="H6" s="53"/>
    </row>
    <row r="7" spans="1:8" ht="30" customHeight="1">
      <c r="A7" s="53"/>
      <c r="B7" s="12" t="s">
        <v>36</v>
      </c>
      <c r="C7" s="12" t="s">
        <v>98</v>
      </c>
      <c r="D7" s="94">
        <v>50</v>
      </c>
      <c r="E7" s="94">
        <v>40</v>
      </c>
      <c r="F7" s="95">
        <f>IF(OR(MaandelijkseKostentabel[[#This Row],[Geschatte kosten]]="",MaandelijkseKostentabel[[#This Row],[Werkelijke kosten]]=""),"",MaandelijkseKostentabel[[#This Row],[Geschatte kosten]]-MaandelijkseKostentabel[[#This Row],[Werkelijke kosten]])</f>
        <v>10</v>
      </c>
      <c r="G7" s="102">
        <f>MaandelijkseKostentabel[[#This Row],[Werkelijke kosten]]</f>
        <v>40</v>
      </c>
      <c r="H7" s="53"/>
    </row>
    <row r="8" spans="1:8" ht="30" customHeight="1">
      <c r="A8" s="53"/>
      <c r="B8" s="12" t="s">
        <v>37</v>
      </c>
      <c r="C8" s="12" t="s">
        <v>98</v>
      </c>
      <c r="D8" s="94">
        <v>200</v>
      </c>
      <c r="E8" s="94">
        <v>150</v>
      </c>
      <c r="F8" s="95">
        <f>IF(OR(MaandelijkseKostentabel[[#This Row],[Geschatte kosten]]="",MaandelijkseKostentabel[[#This Row],[Werkelijke kosten]]=""),"",MaandelijkseKostentabel[[#This Row],[Geschatte kosten]]-MaandelijkseKostentabel[[#This Row],[Werkelijke kosten]])</f>
        <v>50</v>
      </c>
      <c r="G8" s="102">
        <f>MaandelijkseKostentabel[[#This Row],[Werkelijke kosten]]</f>
        <v>150</v>
      </c>
      <c r="H8" s="53"/>
    </row>
    <row r="9" spans="1:8" ht="30" customHeight="1">
      <c r="A9" s="53"/>
      <c r="B9" s="12" t="s">
        <v>38</v>
      </c>
      <c r="C9" s="12" t="s">
        <v>98</v>
      </c>
      <c r="D9" s="94">
        <v>50</v>
      </c>
      <c r="E9" s="94">
        <v>28</v>
      </c>
      <c r="F9" s="95">
        <f>IF(OR(MaandelijkseKostentabel[[#This Row],[Geschatte kosten]]="",MaandelijkseKostentabel[[#This Row],[Werkelijke kosten]]=""),"",MaandelijkseKostentabel[[#This Row],[Geschatte kosten]]-MaandelijkseKostentabel[[#This Row],[Werkelijke kosten]])</f>
        <v>22</v>
      </c>
      <c r="G9" s="102">
        <f>MaandelijkseKostentabel[[#This Row],[Werkelijke kosten]]</f>
        <v>28</v>
      </c>
      <c r="H9" s="53"/>
    </row>
    <row r="10" spans="1:8" ht="30" customHeight="1">
      <c r="A10" s="53"/>
      <c r="B10" s="12" t="s">
        <v>39</v>
      </c>
      <c r="C10" s="12" t="s">
        <v>98</v>
      </c>
      <c r="D10" s="94">
        <v>50</v>
      </c>
      <c r="E10" s="94">
        <v>30</v>
      </c>
      <c r="F10" s="95">
        <f>IF(OR(MaandelijkseKostentabel[[#This Row],[Geschatte kosten]]="",MaandelijkseKostentabel[[#This Row],[Werkelijke kosten]]=""),"",MaandelijkseKostentabel[[#This Row],[Geschatte kosten]]-MaandelijkseKostentabel[[#This Row],[Werkelijke kosten]])</f>
        <v>20</v>
      </c>
      <c r="G10" s="102">
        <f>MaandelijkseKostentabel[[#This Row],[Werkelijke kosten]]</f>
        <v>30</v>
      </c>
      <c r="H10" s="53"/>
    </row>
    <row r="11" spans="1:8" ht="30" customHeight="1">
      <c r="A11" s="53"/>
      <c r="B11" s="12" t="s">
        <v>40</v>
      </c>
      <c r="C11" s="12" t="s">
        <v>98</v>
      </c>
      <c r="D11" s="94">
        <v>0</v>
      </c>
      <c r="E11" s="94">
        <v>40</v>
      </c>
      <c r="F11" s="95">
        <f>IF(OR(MaandelijkseKostentabel[[#This Row],[Geschatte kosten]]="",MaandelijkseKostentabel[[#This Row],[Werkelijke kosten]]=""),"",MaandelijkseKostentabel[[#This Row],[Geschatte kosten]]-MaandelijkseKostentabel[[#This Row],[Werkelijke kosten]])</f>
        <v>-40</v>
      </c>
      <c r="G11" s="102">
        <f>MaandelijkseKostentabel[[#This Row],[Werkelijke kosten]]</f>
        <v>40</v>
      </c>
      <c r="H11" s="53"/>
    </row>
    <row r="12" spans="1:8" ht="30" customHeight="1">
      <c r="A12" s="53"/>
      <c r="B12" s="12" t="s">
        <v>41</v>
      </c>
      <c r="C12" s="12" t="s">
        <v>98</v>
      </c>
      <c r="D12" s="94">
        <v>20</v>
      </c>
      <c r="E12" s="94">
        <v>50</v>
      </c>
      <c r="F12" s="95">
        <f>IF(OR(MaandelijkseKostentabel[[#This Row],[Geschatte kosten]]="",MaandelijkseKostentabel[[#This Row],[Werkelijke kosten]]=""),"",MaandelijkseKostentabel[[#This Row],[Geschatte kosten]]-MaandelijkseKostentabel[[#This Row],[Werkelijke kosten]])</f>
        <v>-30</v>
      </c>
      <c r="G12" s="102">
        <f>MaandelijkseKostentabel[[#This Row],[Werkelijke kosten]]</f>
        <v>50</v>
      </c>
      <c r="H12" s="53"/>
    </row>
    <row r="13" spans="1:8" ht="30" customHeight="1">
      <c r="A13" s="53"/>
      <c r="B13" s="12" t="s">
        <v>42</v>
      </c>
      <c r="C13" s="12" t="s">
        <v>98</v>
      </c>
      <c r="D13" s="94">
        <v>30</v>
      </c>
      <c r="E13" s="94">
        <v>20</v>
      </c>
      <c r="F13" s="95">
        <f>IF(OR(MaandelijkseKostentabel[[#This Row],[Geschatte kosten]]="",MaandelijkseKostentabel[[#This Row],[Werkelijke kosten]]=""),"",MaandelijkseKostentabel[[#This Row],[Geschatte kosten]]-MaandelijkseKostentabel[[#This Row],[Werkelijke kosten]])</f>
        <v>10</v>
      </c>
      <c r="G13" s="102">
        <f>MaandelijkseKostentabel[[#This Row],[Werkelijke kosten]]</f>
        <v>20</v>
      </c>
      <c r="H13" s="53"/>
    </row>
    <row r="14" spans="1:8" ht="30" customHeight="1">
      <c r="A14" s="53"/>
      <c r="B14" s="12" t="s">
        <v>57</v>
      </c>
      <c r="C14" s="12" t="s">
        <v>43</v>
      </c>
      <c r="D14" s="94">
        <v>1000</v>
      </c>
      <c r="E14" s="94">
        <v>1200</v>
      </c>
      <c r="F14" s="95">
        <f>IF(OR(MaandelijkseKostentabel[[#This Row],[Geschatte kosten]]="",MaandelijkseKostentabel[[#This Row],[Werkelijke kosten]]=""),"",MaandelijkseKostentabel[[#This Row],[Geschatte kosten]]-MaandelijkseKostentabel[[#This Row],[Werkelijke kosten]])</f>
        <v>-200</v>
      </c>
      <c r="G14" s="102">
        <f>MaandelijkseKostentabel[[#This Row],[Werkelijke kosten]]</f>
        <v>1200</v>
      </c>
      <c r="H14" s="53"/>
    </row>
    <row r="15" spans="1:8" ht="30" customHeight="1">
      <c r="A15" s="53"/>
      <c r="B15" s="12" t="s">
        <v>58</v>
      </c>
      <c r="C15" s="12" t="s">
        <v>43</v>
      </c>
      <c r="D15" s="94">
        <v>100</v>
      </c>
      <c r="E15" s="94">
        <v>120</v>
      </c>
      <c r="F15" s="95">
        <f>IF(OR(MaandelijkseKostentabel[[#This Row],[Geschatte kosten]]="",MaandelijkseKostentabel[[#This Row],[Werkelijke kosten]]=""),"",MaandelijkseKostentabel[[#This Row],[Geschatte kosten]]-MaandelijkseKostentabel[[#This Row],[Werkelijke kosten]])</f>
        <v>-20</v>
      </c>
      <c r="G15" s="102">
        <f>MaandelijkseKostentabel[[#This Row],[Werkelijke kosten]]</f>
        <v>120</v>
      </c>
      <c r="H15" s="53"/>
    </row>
    <row r="16" spans="1:8" ht="30" customHeight="1">
      <c r="A16" s="53"/>
      <c r="B16" s="12" t="s">
        <v>45</v>
      </c>
      <c r="C16" s="12" t="s">
        <v>44</v>
      </c>
      <c r="D16" s="94">
        <v>75</v>
      </c>
      <c r="E16" s="94">
        <v>100</v>
      </c>
      <c r="F16" s="95">
        <f>IF(OR(MaandelijkseKostentabel[[#This Row],[Geschatte kosten]]="",MaandelijkseKostentabel[[#This Row],[Werkelijke kosten]]=""),"",MaandelijkseKostentabel[[#This Row],[Geschatte kosten]]-MaandelijkseKostentabel[[#This Row],[Werkelijke kosten]])</f>
        <v>-25</v>
      </c>
      <c r="G16" s="102">
        <f>MaandelijkseKostentabel[[#This Row],[Werkelijke kosten]]</f>
        <v>100</v>
      </c>
      <c r="H16" s="53"/>
    </row>
    <row r="17" spans="1:8" ht="30" customHeight="1">
      <c r="A17" s="53"/>
      <c r="B17" s="12" t="s">
        <v>46</v>
      </c>
      <c r="C17" s="12" t="s">
        <v>44</v>
      </c>
      <c r="D17" s="94">
        <v>25</v>
      </c>
      <c r="E17" s="94">
        <v>25</v>
      </c>
      <c r="F17" s="95">
        <f>IF(OR(MaandelijkseKostentabel[[#This Row],[Geschatte kosten]]="",MaandelijkseKostentabel[[#This Row],[Werkelijke kosten]]=""),"",MaandelijkseKostentabel[[#This Row],[Geschatte kosten]]-MaandelijkseKostentabel[[#This Row],[Werkelijke kosten]])</f>
        <v>0</v>
      </c>
      <c r="G17" s="102">
        <f>MaandelijkseKostentabel[[#This Row],[Werkelijke kosten]]</f>
        <v>25</v>
      </c>
      <c r="H17" s="53"/>
    </row>
    <row r="18" spans="1:8" ht="30" customHeight="1">
      <c r="A18" s="53"/>
      <c r="B18" s="12" t="s">
        <v>47</v>
      </c>
      <c r="C18" s="12" t="s">
        <v>44</v>
      </c>
      <c r="D18" s="94"/>
      <c r="E18" s="94"/>
      <c r="F18" s="95" t="str">
        <f>IF(OR(MaandelijkseKostentabel[[#This Row],[Geschatte kosten]]="",MaandelijkseKostentabel[[#This Row],[Werkelijke kosten]]=""),"",MaandelijkseKostentabel[[#This Row],[Geschatte kosten]]-MaandelijkseKostentabel[[#This Row],[Werkelijke kosten]])</f>
        <v/>
      </c>
      <c r="G18" s="102">
        <f>MaandelijkseKostentabel[[#This Row],[Werkelijke kosten]]</f>
        <v>0</v>
      </c>
      <c r="H18" s="53"/>
    </row>
    <row r="19" spans="1:8" ht="30" customHeight="1">
      <c r="A19" s="53"/>
      <c r="B19" s="12" t="s">
        <v>48</v>
      </c>
      <c r="C19" s="12" t="s">
        <v>44</v>
      </c>
      <c r="D19" s="94"/>
      <c r="E19" s="94"/>
      <c r="F19" s="95" t="str">
        <f>IF(OR(MaandelijkseKostentabel[[#This Row],[Geschatte kosten]]="",MaandelijkseKostentabel[[#This Row],[Werkelijke kosten]]=""),"",MaandelijkseKostentabel[[#This Row],[Geschatte kosten]]-MaandelijkseKostentabel[[#This Row],[Werkelijke kosten]])</f>
        <v/>
      </c>
      <c r="G19" s="102">
        <f>MaandelijkseKostentabel[[#This Row],[Werkelijke kosten]]</f>
        <v>0</v>
      </c>
      <c r="H19" s="53"/>
    </row>
    <row r="20" spans="1:8" ht="30" customHeight="1">
      <c r="A20" s="53"/>
      <c r="B20" s="12" t="s">
        <v>59</v>
      </c>
      <c r="C20" s="12" t="s">
        <v>49</v>
      </c>
      <c r="D20" s="94">
        <v>100</v>
      </c>
      <c r="E20" s="94">
        <v>100</v>
      </c>
      <c r="F20" s="95">
        <f>IF(OR(MaandelijkseKostentabel[[#This Row],[Geschatte kosten]]="",MaandelijkseKostentabel[[#This Row],[Werkelijke kosten]]=""),"",MaandelijkseKostentabel[[#This Row],[Geschatte kosten]]-MaandelijkseKostentabel[[#This Row],[Werkelijke kosten]])</f>
        <v>0</v>
      </c>
      <c r="G20" s="102">
        <f>MaandelijkseKostentabel[[#This Row],[Werkelijke kosten]]</f>
        <v>100</v>
      </c>
      <c r="H20" s="53"/>
    </row>
    <row r="21" spans="1:8" ht="30" customHeight="1">
      <c r="A21" s="53"/>
      <c r="B21" s="12" t="s">
        <v>60</v>
      </c>
      <c r="C21" s="12" t="s">
        <v>49</v>
      </c>
      <c r="D21" s="94">
        <v>45</v>
      </c>
      <c r="E21" s="94">
        <v>50</v>
      </c>
      <c r="F21" s="95">
        <f>IF(OR(MaandelijkseKostentabel[[#This Row],[Geschatte kosten]]="",MaandelijkseKostentabel[[#This Row],[Werkelijke kosten]]=""),"",MaandelijkseKostentabel[[#This Row],[Geschatte kosten]]-MaandelijkseKostentabel[[#This Row],[Werkelijke kosten]])</f>
        <v>-5</v>
      </c>
      <c r="G21" s="102">
        <f>MaandelijkseKostentabel[[#This Row],[Werkelijke kosten]]</f>
        <v>50</v>
      </c>
      <c r="H21" s="53"/>
    </row>
    <row r="22" spans="1:8" ht="30" customHeight="1">
      <c r="A22" s="53"/>
      <c r="B22" s="12" t="s">
        <v>61</v>
      </c>
      <c r="C22" s="12" t="s">
        <v>49</v>
      </c>
      <c r="D22" s="94">
        <v>300</v>
      </c>
      <c r="E22" s="94">
        <v>400</v>
      </c>
      <c r="F22" s="95">
        <f>IF(OR(MaandelijkseKostentabel[[#This Row],[Geschatte kosten]]="",MaandelijkseKostentabel[[#This Row],[Werkelijke kosten]]=""),"",MaandelijkseKostentabel[[#This Row],[Geschatte kosten]]-MaandelijkseKostentabel[[#This Row],[Werkelijke kosten]])</f>
        <v>-100</v>
      </c>
      <c r="G22" s="102">
        <f>MaandelijkseKostentabel[[#This Row],[Werkelijke kosten]]</f>
        <v>400</v>
      </c>
      <c r="H22" s="53"/>
    </row>
    <row r="23" spans="1:8" ht="30" customHeight="1">
      <c r="A23" s="53"/>
      <c r="B23" s="12" t="s">
        <v>62</v>
      </c>
      <c r="C23" s="12" t="s">
        <v>49</v>
      </c>
      <c r="D23" s="94">
        <v>200</v>
      </c>
      <c r="E23" s="94"/>
      <c r="F23" s="95" t="str">
        <f>IF(OR(MaandelijkseKostentabel[[#This Row],[Geschatte kosten]]="",MaandelijkseKostentabel[[#This Row],[Werkelijke kosten]]=""),"",MaandelijkseKostentabel[[#This Row],[Geschatte kosten]]-MaandelijkseKostentabel[[#This Row],[Werkelijke kosten]])</f>
        <v/>
      </c>
      <c r="G23" s="102">
        <f>MaandelijkseKostentabel[[#This Row],[Werkelijke kosten]]</f>
        <v>0</v>
      </c>
      <c r="H23" s="53"/>
    </row>
    <row r="24" spans="1:8" ht="30" customHeight="1">
      <c r="A24" s="53"/>
      <c r="B24" s="12" t="s">
        <v>63</v>
      </c>
      <c r="C24" s="12" t="s">
        <v>49</v>
      </c>
      <c r="D24" s="94">
        <v>200</v>
      </c>
      <c r="E24" s="94">
        <v>150</v>
      </c>
      <c r="F24" s="95">
        <f>IF(OR(MaandelijkseKostentabel[[#This Row],[Geschatte kosten]]="",MaandelijkseKostentabel[[#This Row],[Werkelijke kosten]]=""),"",MaandelijkseKostentabel[[#This Row],[Geschatte kosten]]-MaandelijkseKostentabel[[#This Row],[Werkelijke kosten]])</f>
        <v>50</v>
      </c>
      <c r="G24" s="102">
        <f>MaandelijkseKostentabel[[#This Row],[Werkelijke kosten]]</f>
        <v>150</v>
      </c>
      <c r="H24" s="53"/>
    </row>
    <row r="25" spans="1:8" ht="30" customHeight="1">
      <c r="A25" s="53"/>
      <c r="B25" s="12" t="s">
        <v>64</v>
      </c>
      <c r="C25" s="12" t="s">
        <v>49</v>
      </c>
      <c r="D25" s="94">
        <v>1700</v>
      </c>
      <c r="E25" s="94">
        <v>1700</v>
      </c>
      <c r="F25" s="95">
        <f>IF(OR(MaandelijkseKostentabel[[#This Row],[Geschatte kosten]]="",MaandelijkseKostentabel[[#This Row],[Werkelijke kosten]]=""),"",MaandelijkseKostentabel[[#This Row],[Geschatte kosten]]-MaandelijkseKostentabel[[#This Row],[Werkelijke kosten]])</f>
        <v>0</v>
      </c>
      <c r="G25" s="102">
        <f>MaandelijkseKostentabel[[#This Row],[Werkelijke kosten]]</f>
        <v>1700</v>
      </c>
      <c r="H25" s="53"/>
    </row>
    <row r="26" spans="1:8" ht="30" customHeight="1">
      <c r="A26" s="53"/>
      <c r="B26" s="12" t="s">
        <v>65</v>
      </c>
      <c r="C26" s="12" t="s">
        <v>49</v>
      </c>
      <c r="D26" s="94"/>
      <c r="E26" s="94"/>
      <c r="F26" s="95" t="str">
        <f>IF(OR(MaandelijkseKostentabel[[#This Row],[Geschatte kosten]]="",MaandelijkseKostentabel[[#This Row],[Werkelijke kosten]]=""),"",MaandelijkseKostentabel[[#This Row],[Geschatte kosten]]-MaandelijkseKostentabel[[#This Row],[Werkelijke kosten]])</f>
        <v/>
      </c>
      <c r="G26" s="102">
        <f>MaandelijkseKostentabel[[#This Row],[Werkelijke kosten]]</f>
        <v>0</v>
      </c>
      <c r="H26" s="53"/>
    </row>
    <row r="27" spans="1:8" ht="30" customHeight="1">
      <c r="A27" s="53"/>
      <c r="B27" s="12" t="s">
        <v>66</v>
      </c>
      <c r="C27" s="12" t="s">
        <v>49</v>
      </c>
      <c r="D27" s="94">
        <v>100</v>
      </c>
      <c r="E27" s="94">
        <v>100</v>
      </c>
      <c r="F27" s="95">
        <f>IF(OR(MaandelijkseKostentabel[[#This Row],[Geschatte kosten]]="",MaandelijkseKostentabel[[#This Row],[Werkelijke kosten]]=""),"",MaandelijkseKostentabel[[#This Row],[Geschatte kosten]]-MaandelijkseKostentabel[[#This Row],[Werkelijke kosten]])</f>
        <v>0</v>
      </c>
      <c r="G27" s="102">
        <f>MaandelijkseKostentabel[[#This Row],[Werkelijke kosten]]</f>
        <v>100</v>
      </c>
      <c r="H27" s="53"/>
    </row>
    <row r="28" spans="1:8" ht="30" customHeight="1">
      <c r="A28" s="53"/>
      <c r="B28" s="12" t="s">
        <v>67</v>
      </c>
      <c r="C28" s="12" t="s">
        <v>49</v>
      </c>
      <c r="D28" s="94">
        <v>60</v>
      </c>
      <c r="E28" s="94">
        <v>60</v>
      </c>
      <c r="F28" s="95">
        <f>IF(OR(MaandelijkseKostentabel[[#This Row],[Geschatte kosten]]="",MaandelijkseKostentabel[[#This Row],[Werkelijke kosten]]=""),"",MaandelijkseKostentabel[[#This Row],[Geschatte kosten]]-MaandelijkseKostentabel[[#This Row],[Werkelijke kosten]])</f>
        <v>0</v>
      </c>
      <c r="G28" s="102">
        <f>MaandelijkseKostentabel[[#This Row],[Werkelijke kosten]]</f>
        <v>60</v>
      </c>
      <c r="H28" s="53"/>
    </row>
    <row r="29" spans="1:8" ht="30" customHeight="1">
      <c r="A29" s="53"/>
      <c r="B29" s="12" t="s">
        <v>68</v>
      </c>
      <c r="C29" s="12" t="s">
        <v>49</v>
      </c>
      <c r="D29" s="94">
        <v>35</v>
      </c>
      <c r="E29" s="94">
        <v>39</v>
      </c>
      <c r="F29" s="95">
        <f>IF(OR(MaandelijkseKostentabel[[#This Row],[Geschatte kosten]]="",MaandelijkseKostentabel[[#This Row],[Werkelijke kosten]]=""),"",MaandelijkseKostentabel[[#This Row],[Geschatte kosten]]-MaandelijkseKostentabel[[#This Row],[Werkelijke kosten]])</f>
        <v>-4</v>
      </c>
      <c r="G29" s="102">
        <f>MaandelijkseKostentabel[[#This Row],[Werkelijke kosten]]</f>
        <v>39</v>
      </c>
      <c r="H29" s="53"/>
    </row>
    <row r="30" spans="1:8" ht="30" customHeight="1">
      <c r="A30" s="53"/>
      <c r="B30" s="12" t="s">
        <v>69</v>
      </c>
      <c r="C30" s="12" t="s">
        <v>49</v>
      </c>
      <c r="D30" s="94">
        <v>40</v>
      </c>
      <c r="E30" s="94">
        <v>55</v>
      </c>
      <c r="F30" s="95">
        <f>IF(OR(MaandelijkseKostentabel[[#This Row],[Geschatte kosten]]="",MaandelijkseKostentabel[[#This Row],[Werkelijke kosten]]=""),"",MaandelijkseKostentabel[[#This Row],[Geschatte kosten]]-MaandelijkseKostentabel[[#This Row],[Werkelijke kosten]])</f>
        <v>-15</v>
      </c>
      <c r="G30" s="102">
        <f>MaandelijkseKostentabel[[#This Row],[Werkelijke kosten]]</f>
        <v>55</v>
      </c>
      <c r="H30" s="53"/>
    </row>
    <row r="31" spans="1:8" ht="30" customHeight="1">
      <c r="A31" s="53"/>
      <c r="B31" s="12" t="s">
        <v>70</v>
      </c>
      <c r="C31" s="12" t="s">
        <v>49</v>
      </c>
      <c r="D31" s="94">
        <v>25</v>
      </c>
      <c r="E31" s="94">
        <v>22</v>
      </c>
      <c r="F31" s="95">
        <f>IF(OR(MaandelijkseKostentabel[[#This Row],[Geschatte kosten]]="",MaandelijkseKostentabel[[#This Row],[Werkelijke kosten]]=""),"",MaandelijkseKostentabel[[#This Row],[Geschatte kosten]]-MaandelijkseKostentabel[[#This Row],[Werkelijke kosten]])</f>
        <v>3</v>
      </c>
      <c r="G31" s="102">
        <f>MaandelijkseKostentabel[[#This Row],[Werkelijke kosten]]</f>
        <v>22</v>
      </c>
      <c r="H31" s="53"/>
    </row>
    <row r="32" spans="1:8" ht="30" customHeight="1">
      <c r="A32" s="53"/>
      <c r="B32" s="12" t="s">
        <v>71</v>
      </c>
      <c r="C32" s="12" t="s">
        <v>49</v>
      </c>
      <c r="D32" s="94">
        <v>25</v>
      </c>
      <c r="E32" s="94">
        <v>26</v>
      </c>
      <c r="F32" s="95">
        <f>IF(OR(MaandelijkseKostentabel[[#This Row],[Geschatte kosten]]="",MaandelijkseKostentabel[[#This Row],[Werkelijke kosten]]=""),"",MaandelijkseKostentabel[[#This Row],[Geschatte kosten]]-MaandelijkseKostentabel[[#This Row],[Werkelijke kosten]])</f>
        <v>-1</v>
      </c>
      <c r="G32" s="102">
        <f>MaandelijkseKostentabel[[#This Row],[Werkelijke kosten]]</f>
        <v>26</v>
      </c>
      <c r="H32" s="53"/>
    </row>
    <row r="33" spans="1:8" ht="30" customHeight="1">
      <c r="A33" s="53"/>
      <c r="B33" s="12" t="s">
        <v>72</v>
      </c>
      <c r="C33" s="12" t="s">
        <v>50</v>
      </c>
      <c r="D33" s="94">
        <v>400</v>
      </c>
      <c r="E33" s="94">
        <v>400</v>
      </c>
      <c r="F33" s="95">
        <f>IF(OR(MaandelijkseKostentabel[[#This Row],[Geschatte kosten]]="",MaandelijkseKostentabel[[#This Row],[Werkelijke kosten]]=""),"",MaandelijkseKostentabel[[#This Row],[Geschatte kosten]]-MaandelijkseKostentabel[[#This Row],[Werkelijke kosten]])</f>
        <v>0</v>
      </c>
      <c r="G33" s="102">
        <f>MaandelijkseKostentabel[[#This Row],[Werkelijke kosten]]</f>
        <v>400</v>
      </c>
      <c r="H33" s="53"/>
    </row>
    <row r="34" spans="1:8" ht="30" customHeight="1">
      <c r="A34" s="53"/>
      <c r="B34" s="12" t="s">
        <v>73</v>
      </c>
      <c r="C34" s="12" t="s">
        <v>50</v>
      </c>
      <c r="D34" s="94">
        <v>400</v>
      </c>
      <c r="E34" s="94">
        <v>400</v>
      </c>
      <c r="F34" s="95">
        <f>IF(OR(MaandelijkseKostentabel[[#This Row],[Geschatte kosten]]="",MaandelijkseKostentabel[[#This Row],[Werkelijke kosten]]=""),"",MaandelijkseKostentabel[[#This Row],[Geschatte kosten]]-MaandelijkseKostentabel[[#This Row],[Werkelijke kosten]])</f>
        <v>0</v>
      </c>
      <c r="G34" s="102">
        <f>MaandelijkseKostentabel[[#This Row],[Werkelijke kosten]]</f>
        <v>400</v>
      </c>
      <c r="H34" s="53"/>
    </row>
    <row r="35" spans="1:8" ht="30" customHeight="1">
      <c r="A35" s="53"/>
      <c r="B35" s="12" t="s">
        <v>74</v>
      </c>
      <c r="C35" s="12" t="s">
        <v>50</v>
      </c>
      <c r="D35" s="94">
        <v>100</v>
      </c>
      <c r="E35" s="94">
        <v>100</v>
      </c>
      <c r="F35" s="95">
        <f>IF(OR(MaandelijkseKostentabel[[#This Row],[Geschatte kosten]]="",MaandelijkseKostentabel[[#This Row],[Werkelijke kosten]]=""),"",MaandelijkseKostentabel[[#This Row],[Geschatte kosten]]-MaandelijkseKostentabel[[#This Row],[Werkelijke kosten]])</f>
        <v>0</v>
      </c>
      <c r="G35" s="102">
        <f>MaandelijkseKostentabel[[#This Row],[Werkelijke kosten]]</f>
        <v>100</v>
      </c>
      <c r="H35" s="53"/>
    </row>
    <row r="36" spans="1:8" ht="30" customHeight="1">
      <c r="A36" s="53"/>
      <c r="B36" s="12" t="s">
        <v>75</v>
      </c>
      <c r="C36" s="12" t="s">
        <v>51</v>
      </c>
      <c r="D36" s="94">
        <v>200</v>
      </c>
      <c r="E36" s="94">
        <v>200</v>
      </c>
      <c r="F36" s="95">
        <f>IF(OR(MaandelijkseKostentabel[[#This Row],[Geschatte kosten]]="",MaandelijkseKostentabel[[#This Row],[Werkelijke kosten]]=""),"",MaandelijkseKostentabel[[#This Row],[Geschatte kosten]]-MaandelijkseKostentabel[[#This Row],[Werkelijke kosten]])</f>
        <v>0</v>
      </c>
      <c r="G36" s="102">
        <f>MaandelijkseKostentabel[[#This Row],[Werkelijke kosten]]</f>
        <v>200</v>
      </c>
      <c r="H36" s="53"/>
    </row>
    <row r="37" spans="1:8" ht="30" customHeight="1">
      <c r="A37" s="53"/>
      <c r="B37" s="12" t="s">
        <v>76</v>
      </c>
      <c r="C37" s="12" t="s">
        <v>51</v>
      </c>
      <c r="D37" s="94"/>
      <c r="E37" s="94"/>
      <c r="F37" s="95" t="str">
        <f>IF(OR(MaandelijkseKostentabel[[#This Row],[Geschatte kosten]]="",MaandelijkseKostentabel[[#This Row],[Werkelijke kosten]]=""),"",MaandelijkseKostentabel[[#This Row],[Geschatte kosten]]-MaandelijkseKostentabel[[#This Row],[Werkelijke kosten]])</f>
        <v/>
      </c>
      <c r="G37" s="102">
        <f>MaandelijkseKostentabel[[#This Row],[Werkelijke kosten]]</f>
        <v>0</v>
      </c>
      <c r="H37" s="53"/>
    </row>
    <row r="38" spans="1:8" ht="30" customHeight="1">
      <c r="A38" s="53"/>
      <c r="B38" s="12" t="s">
        <v>77</v>
      </c>
      <c r="C38" s="12" t="s">
        <v>51</v>
      </c>
      <c r="D38" s="94"/>
      <c r="E38" s="94"/>
      <c r="F38" s="95" t="str">
        <f>IF(OR(MaandelijkseKostentabel[[#This Row],[Geschatte kosten]]="",MaandelijkseKostentabel[[#This Row],[Werkelijke kosten]]=""),"",MaandelijkseKostentabel[[#This Row],[Geschatte kosten]]-MaandelijkseKostentabel[[#This Row],[Werkelijke kosten]])</f>
        <v/>
      </c>
      <c r="G38" s="102">
        <f>MaandelijkseKostentabel[[#This Row],[Werkelijke kosten]]</f>
        <v>0</v>
      </c>
      <c r="H38" s="53"/>
    </row>
    <row r="39" spans="1:8" ht="30" customHeight="1">
      <c r="A39" s="53"/>
      <c r="B39" s="12" t="s">
        <v>78</v>
      </c>
      <c r="C39" s="12" t="s">
        <v>51</v>
      </c>
      <c r="D39" s="94"/>
      <c r="E39" s="94"/>
      <c r="F39" s="95" t="str">
        <f>IF(OR(MaandelijkseKostentabel[[#This Row],[Geschatte kosten]]="",MaandelijkseKostentabel[[#This Row],[Werkelijke kosten]]=""),"",MaandelijkseKostentabel[[#This Row],[Geschatte kosten]]-MaandelijkseKostentabel[[#This Row],[Werkelijke kosten]])</f>
        <v/>
      </c>
      <c r="G39" s="102">
        <f>MaandelijkseKostentabel[[#This Row],[Werkelijke kosten]]</f>
        <v>0</v>
      </c>
      <c r="H39" s="53"/>
    </row>
    <row r="40" spans="1:8" ht="30" customHeight="1">
      <c r="A40" s="53"/>
      <c r="B40" s="12" t="s">
        <v>79</v>
      </c>
      <c r="C40" s="12" t="s">
        <v>51</v>
      </c>
      <c r="D40" s="94"/>
      <c r="E40" s="94"/>
      <c r="F40" s="95" t="str">
        <f>IF(OR(MaandelijkseKostentabel[[#This Row],[Geschatte kosten]]="",MaandelijkseKostentabel[[#This Row],[Werkelijke kosten]]=""),"",MaandelijkseKostentabel[[#This Row],[Geschatte kosten]]-MaandelijkseKostentabel[[#This Row],[Werkelijke kosten]])</f>
        <v/>
      </c>
      <c r="G40" s="102">
        <f>MaandelijkseKostentabel[[#This Row],[Werkelijke kosten]]</f>
        <v>0</v>
      </c>
      <c r="H40" s="53"/>
    </row>
    <row r="41" spans="1:8" ht="30" customHeight="1">
      <c r="A41" s="53"/>
      <c r="B41" s="12" t="s">
        <v>80</v>
      </c>
      <c r="C41" s="12" t="s">
        <v>52</v>
      </c>
      <c r="D41" s="94">
        <v>150</v>
      </c>
      <c r="E41" s="94">
        <v>140</v>
      </c>
      <c r="F41" s="95">
        <f>IF(OR(MaandelijkseKostentabel[[#This Row],[Geschatte kosten]]="",MaandelijkseKostentabel[[#This Row],[Werkelijke kosten]]=""),"",MaandelijkseKostentabel[[#This Row],[Geschatte kosten]]-MaandelijkseKostentabel[[#This Row],[Werkelijke kosten]])</f>
        <v>10</v>
      </c>
      <c r="G41" s="102">
        <f>MaandelijkseKostentabel[[#This Row],[Werkelijke kosten]]</f>
        <v>140</v>
      </c>
      <c r="H41" s="53"/>
    </row>
    <row r="42" spans="1:8" ht="30" customHeight="1">
      <c r="A42" s="53"/>
      <c r="B42" s="12" t="s">
        <v>81</v>
      </c>
      <c r="C42" s="12" t="s">
        <v>52</v>
      </c>
      <c r="D42" s="94"/>
      <c r="E42" s="94"/>
      <c r="F42" s="95" t="str">
        <f>IF(OR(MaandelijkseKostentabel[[#This Row],[Geschatte kosten]]="",MaandelijkseKostentabel[[#This Row],[Werkelijke kosten]]=""),"",MaandelijkseKostentabel[[#This Row],[Geschatte kosten]]-MaandelijkseKostentabel[[#This Row],[Werkelijke kosten]])</f>
        <v/>
      </c>
      <c r="G42" s="102">
        <f>MaandelijkseKostentabel[[#This Row],[Werkelijke kosten]]</f>
        <v>0</v>
      </c>
      <c r="H42" s="53"/>
    </row>
    <row r="43" spans="1:8" ht="30" customHeight="1">
      <c r="A43" s="53"/>
      <c r="B43" s="12" t="s">
        <v>82</v>
      </c>
      <c r="C43" s="12" t="s">
        <v>52</v>
      </c>
      <c r="D43" s="94"/>
      <c r="E43" s="94"/>
      <c r="F43" s="95" t="str">
        <f>IF(OR(MaandelijkseKostentabel[[#This Row],[Geschatte kosten]]="",MaandelijkseKostentabel[[#This Row],[Werkelijke kosten]]=""),"",MaandelijkseKostentabel[[#This Row],[Geschatte kosten]]-MaandelijkseKostentabel[[#This Row],[Werkelijke kosten]])</f>
        <v/>
      </c>
      <c r="G43" s="102">
        <f>MaandelijkseKostentabel[[#This Row],[Werkelijke kosten]]</f>
        <v>0</v>
      </c>
      <c r="H43" s="53"/>
    </row>
    <row r="44" spans="1:8" ht="30" customHeight="1">
      <c r="A44" s="53"/>
      <c r="B44" s="12" t="s">
        <v>83</v>
      </c>
      <c r="C44" s="12" t="s">
        <v>52</v>
      </c>
      <c r="D44" s="94"/>
      <c r="E44" s="94"/>
      <c r="F44" s="95" t="str">
        <f>IF(OR(MaandelijkseKostentabel[[#This Row],[Geschatte kosten]]="",MaandelijkseKostentabel[[#This Row],[Werkelijke kosten]]=""),"",MaandelijkseKostentabel[[#This Row],[Geschatte kosten]]-MaandelijkseKostentabel[[#This Row],[Werkelijke kosten]])</f>
        <v/>
      </c>
      <c r="G44" s="102">
        <f>MaandelijkseKostentabel[[#This Row],[Werkelijke kosten]]</f>
        <v>0</v>
      </c>
      <c r="H44" s="53"/>
    </row>
    <row r="45" spans="1:8" ht="30" customHeight="1">
      <c r="A45" s="53"/>
      <c r="B45" s="12" t="s">
        <v>33</v>
      </c>
      <c r="C45" s="12" t="s">
        <v>52</v>
      </c>
      <c r="D45" s="94"/>
      <c r="E45" s="94"/>
      <c r="F45" s="95" t="str">
        <f>IF(OR(MaandelijkseKostentabel[[#This Row],[Geschatte kosten]]="",MaandelijkseKostentabel[[#This Row],[Werkelijke kosten]]=""),"",MaandelijkseKostentabel[[#This Row],[Geschatte kosten]]-MaandelijkseKostentabel[[#This Row],[Werkelijke kosten]])</f>
        <v/>
      </c>
      <c r="G45" s="102">
        <f>MaandelijkseKostentabel[[#This Row],[Werkelijke kosten]]</f>
        <v>0</v>
      </c>
      <c r="H45" s="53"/>
    </row>
    <row r="46" spans="1:8" ht="30" customHeight="1">
      <c r="A46" s="53"/>
      <c r="B46" s="12" t="s">
        <v>84</v>
      </c>
      <c r="C46" s="12" t="s">
        <v>53</v>
      </c>
      <c r="D46" s="94">
        <v>150</v>
      </c>
      <c r="E46" s="94">
        <v>75</v>
      </c>
      <c r="F46" s="95">
        <f>IF(OR(MaandelijkseKostentabel[[#This Row],[Geschatte kosten]]="",MaandelijkseKostentabel[[#This Row],[Werkelijke kosten]]=""),"",MaandelijkseKostentabel[[#This Row],[Geschatte kosten]]-MaandelijkseKostentabel[[#This Row],[Werkelijke kosten]])</f>
        <v>75</v>
      </c>
      <c r="G46" s="102">
        <f>MaandelijkseKostentabel[[#This Row],[Werkelijke kosten]]</f>
        <v>75</v>
      </c>
      <c r="H46" s="53"/>
    </row>
    <row r="47" spans="1:8" ht="30" customHeight="1">
      <c r="A47" s="53"/>
      <c r="B47" s="12" t="s">
        <v>85</v>
      </c>
      <c r="C47" s="12" t="s">
        <v>53</v>
      </c>
      <c r="D47" s="94">
        <v>20</v>
      </c>
      <c r="E47" s="94">
        <v>25</v>
      </c>
      <c r="F47" s="95">
        <f>IF(OR(MaandelijkseKostentabel[[#This Row],[Geschatte kosten]]="",MaandelijkseKostentabel[[#This Row],[Werkelijke kosten]]=""),"",MaandelijkseKostentabel[[#This Row],[Geschatte kosten]]-MaandelijkseKostentabel[[#This Row],[Werkelijke kosten]])</f>
        <v>-5</v>
      </c>
      <c r="G47" s="102">
        <f>MaandelijkseKostentabel[[#This Row],[Werkelijke kosten]]</f>
        <v>25</v>
      </c>
      <c r="H47" s="53"/>
    </row>
    <row r="48" spans="1:8" ht="30" customHeight="1">
      <c r="A48" s="53"/>
      <c r="B48" s="12" t="s">
        <v>33</v>
      </c>
      <c r="C48" s="12" t="s">
        <v>53</v>
      </c>
      <c r="D48" s="94"/>
      <c r="E48" s="94"/>
      <c r="F48" s="95" t="str">
        <f>IF(OR(MaandelijkseKostentabel[[#This Row],[Geschatte kosten]]="",MaandelijkseKostentabel[[#This Row],[Werkelijke kosten]]=""),"",MaandelijkseKostentabel[[#This Row],[Geschatte kosten]]-MaandelijkseKostentabel[[#This Row],[Werkelijke kosten]])</f>
        <v/>
      </c>
      <c r="G48" s="102">
        <f>MaandelijkseKostentabel[[#This Row],[Werkelijke kosten]]</f>
        <v>0</v>
      </c>
      <c r="H48" s="53"/>
    </row>
    <row r="49" spans="1:8" ht="30" customHeight="1">
      <c r="A49" s="53"/>
      <c r="B49" s="12" t="s">
        <v>86</v>
      </c>
      <c r="C49" s="12" t="s">
        <v>53</v>
      </c>
      <c r="D49" s="94"/>
      <c r="E49" s="94"/>
      <c r="F49" s="95" t="str">
        <f>IF(OR(MaandelijkseKostentabel[[#This Row],[Geschatte kosten]]="",MaandelijkseKostentabel[[#This Row],[Werkelijke kosten]]=""),"",MaandelijkseKostentabel[[#This Row],[Geschatte kosten]]-MaandelijkseKostentabel[[#This Row],[Werkelijke kosten]])</f>
        <v/>
      </c>
      <c r="G49" s="102">
        <f>MaandelijkseKostentabel[[#This Row],[Werkelijke kosten]]</f>
        <v>0</v>
      </c>
      <c r="H49" s="53"/>
    </row>
    <row r="50" spans="1:8" ht="30" customHeight="1">
      <c r="A50" s="53"/>
      <c r="B50" s="12" t="s">
        <v>87</v>
      </c>
      <c r="C50" s="12" t="s">
        <v>99</v>
      </c>
      <c r="D50" s="94">
        <v>200</v>
      </c>
      <c r="E50" s="94">
        <v>200</v>
      </c>
      <c r="F50" s="95">
        <f>IF(OR(MaandelijkseKostentabel[[#This Row],[Geschatte kosten]]="",MaandelijkseKostentabel[[#This Row],[Werkelijke kosten]]=""),"",MaandelijkseKostentabel[[#This Row],[Geschatte kosten]]-MaandelijkseKostentabel[[#This Row],[Werkelijke kosten]])</f>
        <v>0</v>
      </c>
      <c r="G50" s="102">
        <f>MaandelijkseKostentabel[[#This Row],[Werkelijke kosten]]</f>
        <v>200</v>
      </c>
      <c r="H50" s="53"/>
    </row>
    <row r="51" spans="1:8" ht="30" customHeight="1">
      <c r="A51" s="53"/>
      <c r="B51" s="12" t="s">
        <v>88</v>
      </c>
      <c r="C51" s="12" t="s">
        <v>99</v>
      </c>
      <c r="D51" s="94"/>
      <c r="E51" s="94"/>
      <c r="F51" s="95" t="str">
        <f>IF(OR(MaandelijkseKostentabel[[#This Row],[Geschatte kosten]]="",MaandelijkseKostentabel[[#This Row],[Werkelijke kosten]]=""),"",MaandelijkseKostentabel[[#This Row],[Geschatte kosten]]-MaandelijkseKostentabel[[#This Row],[Werkelijke kosten]])</f>
        <v/>
      </c>
      <c r="G51" s="102">
        <f>MaandelijkseKostentabel[[#This Row],[Werkelijke kosten]]</f>
        <v>0</v>
      </c>
      <c r="H51" s="53"/>
    </row>
    <row r="52" spans="1:8" ht="30" customHeight="1">
      <c r="A52" s="53"/>
      <c r="B52" s="12" t="s">
        <v>89</v>
      </c>
      <c r="C52" s="12" t="s">
        <v>54</v>
      </c>
      <c r="D52" s="94">
        <v>300</v>
      </c>
      <c r="E52" s="94">
        <v>300</v>
      </c>
      <c r="F52" s="95">
        <f>IF(OR(MaandelijkseKostentabel[[#This Row],[Geschatte kosten]]="",MaandelijkseKostentabel[[#This Row],[Werkelijke kosten]]=""),"",MaandelijkseKostentabel[[#This Row],[Geschatte kosten]]-MaandelijkseKostentabel[[#This Row],[Werkelijke kosten]])</f>
        <v>0</v>
      </c>
      <c r="G52" s="102">
        <f>MaandelijkseKostentabel[[#This Row],[Werkelijke kosten]]</f>
        <v>300</v>
      </c>
      <c r="H52" s="53"/>
    </row>
    <row r="53" spans="1:8" ht="30" customHeight="1">
      <c r="A53" s="53"/>
      <c r="B53" s="12" t="s">
        <v>90</v>
      </c>
      <c r="C53" s="12" t="s">
        <v>54</v>
      </c>
      <c r="D53" s="94"/>
      <c r="E53" s="94"/>
      <c r="F53" s="95" t="str">
        <f>IF(OR(MaandelijkseKostentabel[[#This Row],[Geschatte kosten]]="",MaandelijkseKostentabel[[#This Row],[Werkelijke kosten]]=""),"",MaandelijkseKostentabel[[#This Row],[Geschatte kosten]]-MaandelijkseKostentabel[[#This Row],[Werkelijke kosten]])</f>
        <v/>
      </c>
      <c r="G53" s="102">
        <f>MaandelijkseKostentabel[[#This Row],[Werkelijke kosten]]</f>
        <v>0</v>
      </c>
      <c r="H53" s="53"/>
    </row>
    <row r="54" spans="1:8" ht="30" customHeight="1">
      <c r="A54" s="53"/>
      <c r="B54" s="12" t="s">
        <v>91</v>
      </c>
      <c r="C54" s="12" t="s">
        <v>54</v>
      </c>
      <c r="D54" s="94"/>
      <c r="E54" s="94"/>
      <c r="F54" s="95" t="str">
        <f>IF(OR(MaandelijkseKostentabel[[#This Row],[Geschatte kosten]]="",MaandelijkseKostentabel[[#This Row],[Werkelijke kosten]]=""),"",MaandelijkseKostentabel[[#This Row],[Geschatte kosten]]-MaandelijkseKostentabel[[#This Row],[Werkelijke kosten]])</f>
        <v/>
      </c>
      <c r="G54" s="102">
        <f>MaandelijkseKostentabel[[#This Row],[Werkelijke kosten]]</f>
        <v>0</v>
      </c>
      <c r="H54" s="53"/>
    </row>
    <row r="55" spans="1:8" ht="30" customHeight="1">
      <c r="A55" s="53"/>
      <c r="B55" s="12" t="s">
        <v>92</v>
      </c>
      <c r="C55" s="12" t="s">
        <v>55</v>
      </c>
      <c r="D55" s="94">
        <v>100</v>
      </c>
      <c r="E55" s="94">
        <v>150</v>
      </c>
      <c r="F55" s="95">
        <f>IF(OR(MaandelijkseKostentabel[[#This Row],[Geschatte kosten]]="",MaandelijkseKostentabel[[#This Row],[Werkelijke kosten]]=""),"",MaandelijkseKostentabel[[#This Row],[Geschatte kosten]]-MaandelijkseKostentabel[[#This Row],[Werkelijke kosten]])</f>
        <v>-50</v>
      </c>
      <c r="G55" s="102">
        <f>MaandelijkseKostentabel[[#This Row],[Werkelijke kosten]]</f>
        <v>150</v>
      </c>
      <c r="H55" s="53"/>
    </row>
    <row r="56" spans="1:8" ht="30" customHeight="1">
      <c r="A56" s="53"/>
      <c r="B56" s="12" t="s">
        <v>93</v>
      </c>
      <c r="C56" s="12" t="s">
        <v>55</v>
      </c>
      <c r="D56" s="94">
        <v>450</v>
      </c>
      <c r="E56" s="94">
        <v>400</v>
      </c>
      <c r="F56" s="95">
        <f>IF(OR(MaandelijkseKostentabel[[#This Row],[Geschatte kosten]]="",MaandelijkseKostentabel[[#This Row],[Werkelijke kosten]]=""),"",MaandelijkseKostentabel[[#This Row],[Geschatte kosten]]-MaandelijkseKostentabel[[#This Row],[Werkelijke kosten]])</f>
        <v>50</v>
      </c>
      <c r="G56" s="102">
        <f>MaandelijkseKostentabel[[#This Row],[Werkelijke kosten]]</f>
        <v>400</v>
      </c>
      <c r="H56" s="53"/>
    </row>
    <row r="57" spans="1:8" ht="30" customHeight="1">
      <c r="A57" s="53"/>
      <c r="B57" s="12" t="s">
        <v>50</v>
      </c>
      <c r="C57" s="12" t="s">
        <v>55</v>
      </c>
      <c r="D57" s="94">
        <v>300</v>
      </c>
      <c r="E57" s="94">
        <v>300</v>
      </c>
      <c r="F57" s="95">
        <f>IF(OR(MaandelijkseKostentabel[[#This Row],[Geschatte kosten]]="",MaandelijkseKostentabel[[#This Row],[Werkelijke kosten]]=""),"",MaandelijkseKostentabel[[#This Row],[Geschatte kosten]]-MaandelijkseKostentabel[[#This Row],[Werkelijke kosten]])</f>
        <v>0</v>
      </c>
      <c r="G57" s="102">
        <f>MaandelijkseKostentabel[[#This Row],[Werkelijke kosten]]</f>
        <v>300</v>
      </c>
      <c r="H57" s="53"/>
    </row>
    <row r="58" spans="1:8" ht="30" customHeight="1">
      <c r="A58" s="53"/>
      <c r="B58" s="12" t="s">
        <v>94</v>
      </c>
      <c r="C58" s="12" t="s">
        <v>55</v>
      </c>
      <c r="D58" s="94">
        <v>25</v>
      </c>
      <c r="E58" s="94">
        <v>25</v>
      </c>
      <c r="F58" s="95">
        <f>IF(OR(MaandelijkseKostentabel[[#This Row],[Geschatte kosten]]="",MaandelijkseKostentabel[[#This Row],[Werkelijke kosten]]=""),"",MaandelijkseKostentabel[[#This Row],[Geschatte kosten]]-MaandelijkseKostentabel[[#This Row],[Werkelijke kosten]])</f>
        <v>0</v>
      </c>
      <c r="G58" s="102">
        <f>MaandelijkseKostentabel[[#This Row],[Werkelijke kosten]]</f>
        <v>25</v>
      </c>
      <c r="H58" s="53"/>
    </row>
    <row r="59" spans="1:8" ht="30" customHeight="1">
      <c r="A59" s="53"/>
      <c r="B59" s="12" t="s">
        <v>63</v>
      </c>
      <c r="C59" s="12" t="s">
        <v>55</v>
      </c>
      <c r="D59" s="94">
        <v>100</v>
      </c>
      <c r="E59" s="94">
        <v>50</v>
      </c>
      <c r="F59" s="95">
        <f>IF(OR(MaandelijkseKostentabel[[#This Row],[Geschatte kosten]]="",MaandelijkseKostentabel[[#This Row],[Werkelijke kosten]]=""),"",MaandelijkseKostentabel[[#This Row],[Geschatte kosten]]-MaandelijkseKostentabel[[#This Row],[Werkelijke kosten]])</f>
        <v>50</v>
      </c>
      <c r="G59" s="102">
        <f>MaandelijkseKostentabel[[#This Row],[Werkelijke kosten]]</f>
        <v>50</v>
      </c>
      <c r="H59" s="53"/>
    </row>
    <row r="60" spans="1:8" ht="30" customHeight="1">
      <c r="A60" s="53"/>
      <c r="B60" s="12" t="s">
        <v>95</v>
      </c>
      <c r="C60" s="12" t="s">
        <v>55</v>
      </c>
      <c r="D60" s="94"/>
      <c r="E60" s="94"/>
      <c r="F60" s="95" t="str">
        <f>IF(OR(MaandelijkseKostentabel[[#This Row],[Geschatte kosten]]="",MaandelijkseKostentabel[[#This Row],[Werkelijke kosten]]=""),"",MaandelijkseKostentabel[[#This Row],[Geschatte kosten]]-MaandelijkseKostentabel[[#This Row],[Werkelijke kosten]])</f>
        <v/>
      </c>
      <c r="G60" s="102">
        <f>MaandelijkseKostentabel[[#This Row],[Werkelijke kosten]]</f>
        <v>0</v>
      </c>
      <c r="H60" s="53"/>
    </row>
    <row r="61" spans="1:8" ht="30" customHeight="1">
      <c r="A61" s="53"/>
      <c r="B61" s="12" t="s">
        <v>96</v>
      </c>
      <c r="C61" s="12" t="s">
        <v>55</v>
      </c>
      <c r="D61" s="94">
        <v>450</v>
      </c>
      <c r="E61" s="94">
        <v>450</v>
      </c>
      <c r="F61" s="95">
        <f>IF(OR(MaandelijkseKostentabel[[#This Row],[Geschatte kosten]]="",MaandelijkseKostentabel[[#This Row],[Werkelijke kosten]]=""),"",MaandelijkseKostentabel[[#This Row],[Geschatte kosten]]-MaandelijkseKostentabel[[#This Row],[Werkelijke kosten]])</f>
        <v>0</v>
      </c>
      <c r="G61" s="102">
        <f>MaandelijkseKostentabel[[#This Row],[Werkelijke kosten]]</f>
        <v>450</v>
      </c>
      <c r="H61" s="53"/>
    </row>
    <row r="62" spans="1:8" ht="30" customHeight="1">
      <c r="A62" s="53"/>
      <c r="B62" s="53"/>
      <c r="C62" s="53"/>
      <c r="D62" s="83"/>
      <c r="E62" s="83"/>
      <c r="F62" s="83"/>
      <c r="G62" s="54"/>
      <c r="H62" s="53"/>
    </row>
    <row r="63" spans="1:8" ht="30" customHeight="1">
      <c r="A63" s="55"/>
      <c r="B63" s="55"/>
      <c r="C63" s="55"/>
      <c r="D63" s="84"/>
      <c r="E63" s="84"/>
      <c r="F63" s="84"/>
      <c r="G63" s="56"/>
      <c r="H63" s="55"/>
    </row>
    <row r="64" spans="1:8" ht="30" customHeight="1">
      <c r="A64" s="55"/>
      <c r="B64" s="55"/>
      <c r="C64" s="55"/>
      <c r="D64" s="84"/>
      <c r="E64" s="84"/>
      <c r="F64" s="84"/>
      <c r="G64" s="56"/>
      <c r="H64" s="55"/>
    </row>
    <row r="65" spans="1:8" ht="30" customHeight="1">
      <c r="A65" s="55"/>
      <c r="B65" s="55"/>
      <c r="C65" s="55"/>
      <c r="D65" s="84"/>
      <c r="E65" s="84"/>
      <c r="F65" s="84"/>
      <c r="G65" s="56"/>
      <c r="H65" s="55"/>
    </row>
  </sheetData>
  <conditionalFormatting sqref="F3:F61">
    <cfRule type="cellIs" dxfId="341" priority="1" operator="lessThan">
      <formula>0</formula>
    </cfRule>
  </conditionalFormatting>
  <conditionalFormatting sqref="G3:G61">
    <cfRule type="dataBar" priority="7">
      <dataBar showValue="0">
        <cfvo type="min"/>
        <cfvo type="max"/>
        <color theme="8"/>
      </dataBar>
      <extLst>
        <ext xmlns:x14="http://schemas.microsoft.com/office/spreadsheetml/2009/9/main" uri="{B025F937-C7B1-47D3-B67F-A62EFF666E3E}">
          <x14:id>{AC984355-00B8-4B76-BAF8-E383A62358A4}</x14:id>
        </ext>
      </extLst>
    </cfRule>
  </conditionalFormatting>
  <dataValidations count="2">
    <dataValidation type="list" allowBlank="1" showInputMessage="1" showErrorMessage="1" errorTitle="Ongeldige categorie" error="Ga naar de tabel Categorieënlijst op het tabblad Aanvullende gegevens om een nieuwe categorie toe te voegen." sqref="C3:C61" xr:uid="{00000000-0002-0000-0200-000000000000}">
      <formula1>Categorieën</formula1>
    </dataValidation>
    <dataValidation allowBlank="1" showInputMessage="1" showErrorMessage="1" prompt="Voer de details van uw maandelijkse onkosten toe aan de tabel hieronder._x000a__x000a_Ga naar de tabel Categorieënlijst op het tabblad Aanvullende gegevens om een nieuwe categorie toe te voegen." sqref="A1" xr:uid="{00000000-0002-0000-0200-000001000000}"/>
  </dataValidations>
  <printOptions horizontalCentered="1"/>
  <pageMargins left="0.7" right="0.7" top="0.75" bottom="0.75" header="0.3" footer="0.3"/>
  <pageSetup paperSize="9" scale="56" fitToHeight="1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984355-00B8-4B76-BAF8-E383A62358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I21"/>
  <sheetViews>
    <sheetView showGridLines="0" zoomScaleNormal="100" workbookViewId="0"/>
  </sheetViews>
  <sheetFormatPr defaultColWidth="9" defaultRowHeight="12"/>
  <cols>
    <col min="1" max="1" width="3.75" style="55" customWidth="1"/>
    <col min="2" max="2" width="28.5" style="55" customWidth="1"/>
    <col min="3" max="3" width="31.375" style="68" customWidth="1"/>
    <col min="4" max="4" width="9.25" style="55" customWidth="1"/>
    <col min="5" max="5" width="62.125" style="55" customWidth="1"/>
    <col min="6" max="6" width="3.75" style="55" customWidth="1"/>
    <col min="7" max="16384" width="9" style="55"/>
  </cols>
  <sheetData>
    <row r="1" spans="1:9" s="58" customFormat="1" ht="109.9" customHeight="1">
      <c r="A1" s="57"/>
      <c r="B1" s="14" t="s">
        <v>103</v>
      </c>
      <c r="C1" s="69"/>
      <c r="D1" s="69"/>
      <c r="E1" s="69"/>
      <c r="F1" s="70" t="s">
        <v>29</v>
      </c>
    </row>
    <row r="2" spans="1:9" s="58" customFormat="1" ht="30" customHeight="1">
      <c r="A2" s="71"/>
      <c r="B2" s="72" t="s">
        <v>104</v>
      </c>
      <c r="C2" s="72"/>
      <c r="D2" s="73"/>
      <c r="E2" s="72" t="s">
        <v>105</v>
      </c>
      <c r="F2" s="74"/>
    </row>
    <row r="3" spans="1:9" s="62" customFormat="1" ht="15" customHeight="1">
      <c r="A3" s="59"/>
      <c r="B3" s="60"/>
      <c r="C3" s="60"/>
      <c r="D3" s="61"/>
      <c r="E3" s="60"/>
      <c r="F3" s="59"/>
    </row>
    <row r="4" spans="1:9" s="65" customFormat="1" ht="17.25">
      <c r="A4" s="63"/>
      <c r="B4" s="105" t="s">
        <v>108</v>
      </c>
      <c r="C4" s="97" t="s">
        <v>109</v>
      </c>
      <c r="D4" s="100"/>
      <c r="E4" s="64" t="s">
        <v>106</v>
      </c>
      <c r="F4" s="63"/>
      <c r="I4" s="65" t="s">
        <v>107</v>
      </c>
    </row>
    <row r="5" spans="1:9" ht="17.25">
      <c r="A5" s="66"/>
      <c r="B5" s="98" t="s">
        <v>53</v>
      </c>
      <c r="C5" s="103">
        <v>100</v>
      </c>
      <c r="D5" s="100"/>
      <c r="E5" s="64" t="s">
        <v>31</v>
      </c>
      <c r="F5" s="66"/>
    </row>
    <row r="6" spans="1:9" ht="17.25">
      <c r="A6" s="66"/>
      <c r="B6" s="98" t="s">
        <v>44</v>
      </c>
      <c r="C6" s="103">
        <v>125</v>
      </c>
      <c r="D6" s="100"/>
      <c r="E6" s="64" t="s">
        <v>98</v>
      </c>
      <c r="F6" s="66"/>
    </row>
    <row r="7" spans="1:9" ht="17.25">
      <c r="A7" s="66"/>
      <c r="B7" s="98" t="s">
        <v>31</v>
      </c>
      <c r="C7" s="103">
        <v>140</v>
      </c>
      <c r="D7" s="100"/>
      <c r="E7" s="64" t="s">
        <v>43</v>
      </c>
      <c r="F7" s="66"/>
    </row>
    <row r="8" spans="1:9" ht="17.25">
      <c r="A8" s="66"/>
      <c r="B8" s="98" t="s">
        <v>52</v>
      </c>
      <c r="C8" s="103">
        <v>140</v>
      </c>
      <c r="D8" s="100"/>
      <c r="E8" s="64" t="s">
        <v>44</v>
      </c>
      <c r="F8" s="66"/>
    </row>
    <row r="9" spans="1:9" ht="17.25">
      <c r="A9" s="66"/>
      <c r="B9" s="98" t="s">
        <v>51</v>
      </c>
      <c r="C9" s="103">
        <v>200</v>
      </c>
      <c r="D9" s="100"/>
      <c r="E9" s="64" t="s">
        <v>49</v>
      </c>
      <c r="F9" s="66"/>
    </row>
    <row r="10" spans="1:9" ht="17.25">
      <c r="A10" s="66"/>
      <c r="B10" s="98" t="s">
        <v>99</v>
      </c>
      <c r="C10" s="103">
        <v>200</v>
      </c>
      <c r="D10" s="100"/>
      <c r="E10" s="64" t="s">
        <v>50</v>
      </c>
      <c r="F10" s="66"/>
    </row>
    <row r="11" spans="1:9" ht="17.25">
      <c r="A11" s="66"/>
      <c r="B11" s="98" t="s">
        <v>54</v>
      </c>
      <c r="C11" s="103">
        <v>300</v>
      </c>
      <c r="D11" s="100"/>
      <c r="E11" s="64" t="s">
        <v>51</v>
      </c>
      <c r="F11" s="66"/>
    </row>
    <row r="12" spans="1:9" ht="17.25">
      <c r="A12" s="66"/>
      <c r="B12" s="98" t="s">
        <v>98</v>
      </c>
      <c r="C12" s="103">
        <v>358</v>
      </c>
      <c r="D12" s="100"/>
      <c r="E12" s="64" t="s">
        <v>52</v>
      </c>
      <c r="F12" s="66"/>
    </row>
    <row r="13" spans="1:9" ht="17.25">
      <c r="A13" s="66"/>
      <c r="B13" s="98" t="s">
        <v>50</v>
      </c>
      <c r="C13" s="103">
        <v>900</v>
      </c>
      <c r="D13" s="100"/>
      <c r="E13" s="64" t="s">
        <v>53</v>
      </c>
      <c r="F13" s="66"/>
    </row>
    <row r="14" spans="1:9" ht="17.25">
      <c r="A14" s="66"/>
      <c r="B14" s="98" t="s">
        <v>43</v>
      </c>
      <c r="C14" s="103">
        <v>1320</v>
      </c>
      <c r="D14" s="100"/>
      <c r="E14" s="64" t="s">
        <v>99</v>
      </c>
      <c r="F14" s="66"/>
    </row>
    <row r="15" spans="1:9" ht="17.25">
      <c r="A15" s="66"/>
      <c r="B15" s="98" t="s">
        <v>55</v>
      </c>
      <c r="C15" s="103">
        <v>1375</v>
      </c>
      <c r="D15" s="100"/>
      <c r="E15" s="64" t="s">
        <v>54</v>
      </c>
      <c r="F15" s="66"/>
    </row>
    <row r="16" spans="1:9" ht="17.25">
      <c r="A16" s="66"/>
      <c r="B16" s="98" t="s">
        <v>49</v>
      </c>
      <c r="C16" s="103">
        <v>2702</v>
      </c>
      <c r="D16" s="100"/>
      <c r="E16" s="64" t="s">
        <v>55</v>
      </c>
      <c r="F16" s="66"/>
    </row>
    <row r="17" spans="1:6" ht="17.25">
      <c r="A17" s="66"/>
      <c r="B17" s="99" t="s">
        <v>113</v>
      </c>
      <c r="C17" s="104">
        <v>7860</v>
      </c>
      <c r="D17" s="100"/>
      <c r="E17" s="64"/>
      <c r="F17" s="66"/>
    </row>
    <row r="18" spans="1:6" ht="16.5">
      <c r="A18" s="66"/>
      <c r="B18" s="100"/>
      <c r="C18" s="100"/>
      <c r="D18" s="100"/>
      <c r="E18" s="67"/>
      <c r="F18" s="66"/>
    </row>
    <row r="19" spans="1:6" ht="16.5">
      <c r="B19"/>
      <c r="C19"/>
      <c r="D19"/>
    </row>
    <row r="20" spans="1:6" ht="16.5">
      <c r="B20"/>
      <c r="C20"/>
      <c r="D20"/>
    </row>
    <row r="21" spans="1:6" ht="16.5">
      <c r="B21"/>
      <c r="C21"/>
      <c r="D21"/>
    </row>
  </sheetData>
  <dataValidations count="1">
    <dataValidation allowBlank="1" showInputMessage="1" showErrorMessage="1" prompt="Deze draaitabel voor de budgetgrafiek bestuurt de grafiek op het tabblad Budgetoverzicht._x000a__x000a_De tabel Categorieënlijst bevat de beschikbare categorieën op het tabblad Maandelijkse onkosten." sqref="A1" xr:uid="{00000000-0002-0000-0300-000000000000}"/>
  </dataValidation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B5AE90C1-3383-4A05-BCCC-C67D11857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98E1F75E-A9DA-442F-A3BF-E201FE64AFAC}">
  <ds:schemaRefs>
    <ds:schemaRef ds:uri="http://purl.org/dc/elements/1.1/"/>
    <ds:schemaRef ds:uri="71af3243-3dd4-4a8d-8c0d-dd76da1f02a5"/>
    <ds:schemaRef ds:uri="http://purl.org/dc/dcmitype/"/>
    <ds:schemaRef ds:uri="http://purl.org/dc/terms/"/>
    <ds:schemaRef ds:uri="http://schemas.microsoft.com/office/infopath/2007/PartnerControls"/>
    <ds:schemaRef ds:uri="230e9df3-be65-4c73-a93b-d1236ebd677e"/>
    <ds:schemaRef ds:uri="http://schemas.openxmlformats.org/package/2006/metadata/core-properties"/>
    <ds:schemaRef ds:uri="16c05727-aa75-4e4a-9b5f-8a80a1165891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33.xml><?xml version="1.0" encoding="utf-8"?>
<ds:datastoreItem xmlns:ds="http://schemas.openxmlformats.org/officeDocument/2006/customXml" ds:itemID="{56911D6A-8F6B-4692-8CAA-E9598A55593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TM78582910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ap:HeadingPairs>
  <ap:TitlesOfParts>
    <vt:vector baseType="lpstr" size="11">
      <vt:lpstr>Blad1</vt:lpstr>
      <vt:lpstr>Budgetoverzicht</vt:lpstr>
      <vt:lpstr>Budgetsamenvatting</vt:lpstr>
      <vt:lpstr>Maandelijkse uitgaven</vt:lpstr>
      <vt:lpstr>Aanvullende gegevens</vt:lpstr>
      <vt:lpstr>Categorieën</vt:lpstr>
      <vt:lpstr>Inkomstenprognose</vt:lpstr>
      <vt:lpstr>Onkostenprognose</vt:lpstr>
      <vt:lpstr>'Maandelijkse uitgaven'!Print_Titles</vt:lpstr>
      <vt:lpstr>Werkelijke_inkomsten</vt:lpstr>
      <vt:lpstr>Werkelijke_kosten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2021-12-13T17:44:49Z</dcterms:created>
  <dcterms:modified xsi:type="dcterms:W3CDTF">2023-04-02T09:18:56Z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ediaServiceImageTags">
    <vt:lpwstr/>
  </property>
</Properties>
</file>