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4"/>
  <workbookPr filterPrivacy="1"/>
  <xr:revisionPtr revIDLastSave="0" documentId="13_ncr:1_{849D02F6-2104-4C10-B46E-C3812B762B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menvatting" sheetId="1" r:id="rId1"/>
    <sheet name="Kosten" sheetId="2" r:id="rId2"/>
  </sheets>
  <definedNames>
    <definedName name="_xlnm.Print_Titles" localSheetId="1">Kosten!$2:$3</definedName>
    <definedName name="_xlnm.Print_Titles" localSheetId="0">Samenvatting!$2:$2</definedName>
    <definedName name="RowTitleRegion1..O4">Samenvatting!$B$2</definedName>
    <definedName name="Titel1">Inkomsten[[#Headers],[Categorie]]</definedName>
    <definedName name="Titel2">Onkosten[[#Headers],[Categorie]]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2" l="1"/>
  <c r="D12" i="2" l="1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<sst xmlns="http://schemas.openxmlformats.org/spreadsheetml/2006/main" count="69" uniqueCount="40">
  <si>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Persoonlijk budget</t>
  </si>
  <si>
    <t>Totale onkosten</t>
  </si>
  <si>
    <t>Verschil</t>
  </si>
  <si>
    <t>Inkomsten</t>
  </si>
  <si>
    <t>Categorie</t>
  </si>
  <si>
    <t>Salaris</t>
  </si>
  <si>
    <t>Rente/dividenden</t>
  </si>
  <si>
    <t>Diversen</t>
  </si>
  <si>
    <t>Totaal</t>
  </si>
  <si>
    <t>Jan</t>
  </si>
  <si>
    <t>Feb</t>
  </si>
  <si>
    <t>Maart</t>
  </si>
  <si>
    <t>April</t>
  </si>
  <si>
    <t>Mei</t>
  </si>
  <si>
    <t>Juni</t>
  </si>
  <si>
    <t>Juli</t>
  </si>
  <si>
    <t>Aug</t>
  </si>
  <si>
    <t>Okt</t>
  </si>
  <si>
    <t>Nov</t>
  </si>
  <si>
    <t>Dec</t>
  </si>
  <si>
    <t>Jaar</t>
  </si>
  <si>
    <t>Onkosten</t>
  </si>
  <si>
    <t>Woning</t>
  </si>
  <si>
    <t>Dagelijks leven</t>
  </si>
  <si>
    <t>Vervoer</t>
  </si>
  <si>
    <t>Amusement</t>
  </si>
  <si>
    <t>Gezondheid</t>
  </si>
  <si>
    <t>Vakanties</t>
  </si>
  <si>
    <t>Recreatie</t>
  </si>
  <si>
    <t>Lidmaatschappen/Abonnementen</t>
  </si>
  <si>
    <t>Subcategorie</t>
  </si>
  <si>
    <t>Hypotheek/huur</t>
  </si>
  <si>
    <t xml:space="preserve">Boodschappen </t>
  </si>
  <si>
    <t>Brandstof</t>
  </si>
  <si>
    <t>Kabel-tv</t>
  </si>
  <si>
    <t>Sportclub</t>
  </si>
  <si>
    <t>Vliegtickets</t>
  </si>
  <si>
    <t>Sportschoolabonnement</t>
  </si>
  <si>
    <t>Tijdschriften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</si>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</sst>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7" formatCode="_-&quot;kr&quot;\ * #,##0.00_-;\-&quot;kr&quot;\ * #,##0.00_-;_-&quot;kr&quot;\ * &quot;-&quot;??_-;_-@_-"/>
    <numFmt numFmtId="168" formatCode="_-&quot;kr&quot;\ * #,##0_-;\-&quot;kr&quot;\ * #,##0_-;_-&quot;kr&quot;\ * &quot;-&quot;_-;_-@_-"/>
    <numFmt numFmtId="170" formatCode="&quot;€&quot;\ #,##0"/>
  </numFmts>
  <fonts count="20">
    <font>
      <sz val="1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70" fontId="6" fillId="0" borderId="3" applyFill="0" applyProtection="0">
      <alignment vertical="center"/>
    </xf>
    <xf numFmtId="170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17" fillId="12" borderId="8" applyNumberFormat="0" applyAlignment="0" applyProtection="0"/>
    <xf numFmtId="0" fontId="18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3">
    <xf numFmtId="0" fontId="0" fillId="0" borderId="0" xfId="0">
      <alignment vertical="center" wrapText="1"/>
    </xf>
    <xf numFmtId="170" fontId="6" fillId="0" borderId="3" xfId="6">
      <alignment vertical="center"/>
    </xf>
    <xf numFmtId="170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70" fontId="6" fillId="2" borderId="3" xfId="7" applyFill="1">
      <alignment vertical="center"/>
    </xf>
    <xf numFmtId="170" fontId="6" fillId="0" borderId="3" xfId="7" applyFill="1">
      <alignment vertical="center"/>
    </xf>
    <xf numFmtId="170" fontId="0" fillId="0" borderId="0" xfId="7" applyFont="1" applyFill="1" applyBorder="1" applyAlignment="1">
      <alignment vertical="center" wrapText="1"/>
    </xf>
    <xf numFmtId="170" fontId="0" fillId="0" borderId="0" xfId="6" applyFont="1" applyFill="1" applyBorder="1">
      <alignment vertical="center"/>
    </xf>
    <xf numFmtId="0" fontId="8" fillId="0" borderId="1" xfId="4" applyFont="1" applyFill="1">
      <alignment vertical="center"/>
    </xf>
    <xf numFmtId="0" fontId="8" fillId="0" borderId="1" xfId="3" applyFont="1" applyFill="1">
      <alignment horizontal="center" vertical="center"/>
    </xf>
    <xf numFmtId="170" fontId="9" fillId="0" borderId="0" xfId="7" applyFont="1" applyFill="1" applyBorder="1" applyAlignment="1">
      <alignment vertical="center" wrapText="1"/>
    </xf>
    <xf numFmtId="0" fontId="0" fillId="5" borderId="4" xfId="0" applyFill="1" applyBorder="1">
      <alignment vertical="center" wrapText="1"/>
    </xf>
    <xf numFmtId="0" fontId="0" fillId="6" borderId="0" xfId="0" applyFill="1">
      <alignment vertical="center" wrapText="1"/>
    </xf>
    <xf numFmtId="0" fontId="0" fillId="5" borderId="0" xfId="0" applyFill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70" fontId="6" fillId="0" borderId="0" xfId="0" applyNumberFormat="1" applyFont="1">
      <alignment vertical="center" wrapText="1"/>
    </xf>
    <xf numFmtId="170" fontId="6" fillId="0" borderId="3" xfId="0" applyNumberFormat="1" applyFont="1" applyBorder="1" applyAlignment="1">
      <alignment vertical="center"/>
    </xf>
    <xf numFmtId="170" fontId="0" fillId="0" borderId="0" xfId="0" applyNumberForma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edrag" xfId="7" xr:uid="{00000000-0005-0000-0000-000000000000}"/>
    <cellStyle name="Berekening" xfId="19" builtinId="22" customBuiltin="1"/>
    <cellStyle name="Controlecel" xfId="21" builtinId="23" customBuiltin="1"/>
    <cellStyle name="Gekoppelde cel" xfId="20" builtinId="24" customBuiltin="1"/>
    <cellStyle name="Goed" xfId="14" builtinId="26" customBuiltin="1"/>
    <cellStyle name="Invoer" xfId="17" builtinId="20" customBuiltin="1"/>
    <cellStyle name="Komma" xfId="9" builtinId="3" customBuiltin="1"/>
    <cellStyle name="Komma [0]" xfId="10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16" builtinId="28" customBuiltin="1"/>
    <cellStyle name="Notitie" xfId="23" builtinId="10" customBuiltin="1"/>
    <cellStyle name="Ongeldig" xfId="15" builtinId="27" customBuiltin="1"/>
    <cellStyle name="Procent" xfId="13" builtinId="5" customBuiltin="1"/>
    <cellStyle name="Standaard" xfId="0" builtinId="0" customBuiltin="1"/>
    <cellStyle name="Titel" xfId="1" builtinId="15" customBuiltin="1"/>
    <cellStyle name="Totaal" xfId="6" builtinId="25" customBuiltin="1"/>
    <cellStyle name="Uitvoer" xfId="18" builtinId="21" customBuiltin="1"/>
    <cellStyle name="Valuta" xfId="11" builtinId="4" customBuiltin="1"/>
    <cellStyle name="Valuta [0]" xfId="12" builtinId="7" customBuiltin="1"/>
    <cellStyle name="Verklarende tekst" xfId="8" builtinId="53" customBuiltin="1"/>
    <cellStyle name="Waarschuwingstekst" xfId="22" builtinId="11" customBuiltin="1"/>
  </cellStyles>
  <dxfs count="37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Kosten" pivot="0" count="5" xr9:uid="{00000000-0011-0000-FFFF-FFFF00000000}">
      <tableStyleElement type="wholeTable" dxfId="36"/>
      <tableStyleElement type="headerRow" dxfId="35"/>
      <tableStyleElement type="totalRow" dxfId="34"/>
      <tableStyleElement type="firstRowStripe" dxfId="33"/>
      <tableStyleElement type="second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komsten" displayName="Inkomsten" ref="B6:O10" totalsRowCount="1" headerRowBorderDxfId="31">
  <autoFilter ref="B6:O9" xr:uid="{00000000-0009-0000-0100-000002000000}"/>
  <tableColumns count="14">
    <tableColumn id="1" xr3:uid="{00000000-0010-0000-0000-000001000000}" name="Categorie" totalsRowLabel="Totaal"/>
    <tableColumn id="2" xr3:uid="{00000000-0010-0000-0000-000002000000}" name="Jan" totalsRowFunction="sum" totalsRowDxfId="28" dataCellStyle="Bedrag"/>
    <tableColumn id="3" xr3:uid="{00000000-0010-0000-0000-000003000000}" name="Feb" totalsRowFunction="sum" totalsRowDxfId="27" dataCellStyle="Bedrag"/>
    <tableColumn id="4" xr3:uid="{00000000-0010-0000-0000-000004000000}" name="Maart" totalsRowFunction="sum" totalsRowDxfId="26" dataCellStyle="Bedrag"/>
    <tableColumn id="5" xr3:uid="{00000000-0010-0000-0000-000005000000}" name="April" totalsRowFunction="sum" totalsRowDxfId="25" dataCellStyle="Bedrag"/>
    <tableColumn id="6" xr3:uid="{00000000-0010-0000-0000-000006000000}" name="Mei" totalsRowFunction="sum" totalsRowDxfId="24" dataCellStyle="Bedrag"/>
    <tableColumn id="7" xr3:uid="{00000000-0010-0000-0000-000007000000}" name="Juni" totalsRowFunction="sum" totalsRowDxfId="23" dataCellStyle="Bedrag"/>
    <tableColumn id="8" xr3:uid="{00000000-0010-0000-0000-000008000000}" name="Juli" totalsRowFunction="sum" totalsRowDxfId="22" dataCellStyle="Bedrag"/>
    <tableColumn id="9" xr3:uid="{00000000-0010-0000-0000-000009000000}" name="Aug" totalsRowFunction="sum" totalsRowDxfId="21" dataCellStyle="Bedrag"/>
    <tableColumn id="10" xr3:uid="{00000000-0010-0000-0000-00000A000000}" name="Sep" totalsRowFunction="sum" totalsRowDxfId="20" dataCellStyle="Bedrag"/>
    <tableColumn id="11" xr3:uid="{00000000-0010-0000-0000-00000B000000}" name="Okt" totalsRowFunction="sum" totalsRowDxfId="19" dataCellStyle="Bedrag"/>
    <tableColumn id="12" xr3:uid="{00000000-0010-0000-0000-00000C000000}" name="Nov" totalsRowFunction="sum" totalsRowDxfId="18" dataCellStyle="Bedrag"/>
    <tableColumn id="13" xr3:uid="{00000000-0010-0000-0000-00000D000000}" name="Dec" totalsRowFunction="sum" totalsRowDxfId="17" dataCellStyle="Bedrag"/>
    <tableColumn id="15" xr3:uid="{00000000-0010-0000-0000-00000F000000}" name="Jaar" totalsRowFunction="sum" totalsRowDxfId="16" dataCellStyle="Totaal">
      <calculatedColumnFormula>SUM(Inkomsten[[#This Row],[Jan]:[Dec]])</calculatedColumnFormula>
    </tableColumn>
  </tableColumns>
  <tableStyleInfo name="Kosten" showFirstColumn="0" showLastColumn="0" showRowStripes="1" showColumnStripes="1"/>
  <extLst>
    <ext xmlns:x14="http://schemas.microsoft.com/office/spreadsheetml/2009/9/main" uri="{504A1905-F514-4f6f-8877-14C23A59335A}">
      <x14:table altTextSummary="Voer in deze tabel inkomsten uit verschillende bronnen voor elke maand in. Jaarlijkse inkomsten worden automatisch bereken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nkosten" displayName="Onkosten" ref="B3:P12" totalsRowCount="1" headerRowDxfId="30" headerRowBorderDxfId="29">
  <autoFilter ref="B3:P11" xr:uid="{00000000-0009-0000-0100-000001000000}"/>
  <tableColumns count="15">
    <tableColumn id="15" xr3:uid="{00000000-0010-0000-0100-00000F000000}" name="Categorie" totalsRowLabel="Totaal" dataDxfId="15"/>
    <tableColumn id="1" xr3:uid="{00000000-0010-0000-0100-000001000000}" name="Subcategorie" dataDxfId="14"/>
    <tableColumn id="2" xr3:uid="{00000000-0010-0000-0100-000002000000}" name="Jan" totalsRowFunction="sum" dataDxfId="0" totalsRowDxfId="13"/>
    <tableColumn id="3" xr3:uid="{00000000-0010-0000-0100-000003000000}" name="Feb" totalsRowFunction="sum" totalsRowDxfId="12"/>
    <tableColumn id="4" xr3:uid="{00000000-0010-0000-0100-000004000000}" name="Maart" totalsRowFunction="sum" totalsRowDxfId="11"/>
    <tableColumn id="5" xr3:uid="{00000000-0010-0000-0100-000005000000}" name="April" totalsRowFunction="sum" totalsRowDxfId="10"/>
    <tableColumn id="6" xr3:uid="{00000000-0010-0000-0100-000006000000}" name="Mei" totalsRowFunction="sum" totalsRowDxfId="9"/>
    <tableColumn id="7" xr3:uid="{00000000-0010-0000-0100-000007000000}" name="Juni" totalsRowFunction="sum" totalsRowDxfId="8"/>
    <tableColumn id="8" xr3:uid="{00000000-0010-0000-0100-000008000000}" name="Juli" totalsRowFunction="sum" totalsRowDxfId="7"/>
    <tableColumn id="9" xr3:uid="{00000000-0010-0000-0100-000009000000}" name="Aug" totalsRowFunction="sum" totalsRowDxfId="6"/>
    <tableColumn id="10" xr3:uid="{00000000-0010-0000-0100-00000A000000}" name="Sep" totalsRowFunction="sum" totalsRowDxfId="5"/>
    <tableColumn id="11" xr3:uid="{00000000-0010-0000-0100-00000B000000}" name="Okt" totalsRowFunction="sum" totalsRowDxfId="4"/>
    <tableColumn id="12" xr3:uid="{00000000-0010-0000-0100-00000C000000}" name="Nov" totalsRowFunction="sum" totalsRowDxfId="3"/>
    <tableColumn id="13" xr3:uid="{00000000-0010-0000-0100-00000D000000}" name="Dec" totalsRowFunction="sum" totalsRowDxfId="2"/>
    <tableColumn id="14" xr3:uid="{00000000-0010-0000-0100-00000E000000}" name="Jaar" totalsRowFunction="sum" totalsRowDxfId="1"/>
  </tableColumns>
  <tableStyleInfo name="Kosten" showFirstColumn="0" showLastColumn="0" showRowStripes="1" showColumnStripes="0"/>
  <extLst>
    <ext xmlns:x14="http://schemas.microsoft.com/office/spreadsheetml/2009/9/main" uri="{504A1905-F514-4f6f-8877-14C23A59335A}">
      <x14:table altTextSummary="Voer onkosten in elke maand en categorieën in deze tabel in. Jaarlijkse onkosten worden automatisch berekend"/>
    </ext>
  </extLst>
</table>
</file>

<file path=xl/theme/theme1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/>
  <cols>
    <col min="1" max="1" width="2.7109375" customWidth="1"/>
    <col min="2" max="2" width="22.5703125" customWidth="1"/>
    <col min="3" max="15" width="12.5703125" customWidth="1"/>
    <col min="16" max="16" width="2.7109375" customWidth="1"/>
  </cols>
  <sheetData>
    <row r="1" spans="2:15" ht="40.15" customHeight="1" thickBot="1">
      <c r="B1" s="18" t="s">
        <v>0</v>
      </c>
      <c r="C1" s="1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15" customHeight="1" thickBot="1">
      <c r="B2" s="5"/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39</v>
      </c>
      <c r="L2" s="3" t="s">
        <v>17</v>
      </c>
      <c r="M2" s="3" t="s">
        <v>18</v>
      </c>
      <c r="N2" s="3" t="s">
        <v>19</v>
      </c>
      <c r="O2" s="3" t="s">
        <v>20</v>
      </c>
    </row>
    <row r="3" spans="2:15" ht="30" customHeight="1" thickBot="1">
      <c r="B3" s="4" t="s">
        <v>1</v>
      </c>
      <c r="C3" s="8">
        <f>Onkosten[[#Totals],[Jan]]</f>
        <v>0</v>
      </c>
      <c r="D3" s="8">
        <f>Onkosten[[#Totals],[Feb]]</f>
        <v>0</v>
      </c>
      <c r="E3" s="8">
        <f>Onkosten[[#Totals],[Maart]]</f>
        <v>0</v>
      </c>
      <c r="F3" s="8">
        <f>Onkosten[[#Totals],[April]]</f>
        <v>0</v>
      </c>
      <c r="G3" s="8">
        <f>Onkosten[[#Totals],[Mei]]</f>
        <v>0</v>
      </c>
      <c r="H3" s="8">
        <f>Onkosten[[#Totals],[Juni]]</f>
        <v>0</v>
      </c>
      <c r="I3" s="8">
        <f>Onkosten[[#Totals],[Juli]]</f>
        <v>0</v>
      </c>
      <c r="J3" s="8">
        <f>Onkosten[[#Totals],[Aug]]</f>
        <v>0</v>
      </c>
      <c r="K3" s="8">
        <f>Onkosten[[#Totals],[Sep]]</f>
        <v>0</v>
      </c>
      <c r="L3" s="8">
        <f>Onkosten[[#Totals],[Okt]]</f>
        <v>0</v>
      </c>
      <c r="M3" s="8">
        <f>Onkosten[[#Totals],[Nov]]</f>
        <v>0</v>
      </c>
      <c r="N3" s="8">
        <f>Onkosten[[#Totals],[Dec]]</f>
        <v>0</v>
      </c>
      <c r="O3" s="2">
        <f>SUM(C3:N3)</f>
        <v>0</v>
      </c>
    </row>
    <row r="4" spans="2:15" ht="30" customHeight="1" thickBot="1">
      <c r="B4" t="s">
        <v>2</v>
      </c>
      <c r="C4" s="9">
        <f>SUM(Inkomsten[[#Totals],[Jan]]-C3)</f>
        <v>0</v>
      </c>
      <c r="D4" s="9">
        <f>SUM(Inkomsten[[#Totals],[Feb]]-D3)</f>
        <v>0</v>
      </c>
      <c r="E4" s="9">
        <f>SUM(Inkomsten[[#Totals],[Maart]]-E3)</f>
        <v>0</v>
      </c>
      <c r="F4" s="9">
        <f>SUM(Inkomsten[[#Totals],[April]]-F3)</f>
        <v>0</v>
      </c>
      <c r="G4" s="9">
        <f>SUM(Inkomsten[[#Totals],[Mei]]-G3)</f>
        <v>0</v>
      </c>
      <c r="H4" s="9">
        <f>SUM(Inkomsten[[#Totals],[Juni]]-H3)</f>
        <v>0</v>
      </c>
      <c r="I4" s="9">
        <f>SUM(Inkomsten[[#Totals],[Juli]]-I3)</f>
        <v>0</v>
      </c>
      <c r="J4" s="9">
        <f>SUM(Inkomsten[[#Totals],[Aug]]-J3)</f>
        <v>0</v>
      </c>
      <c r="K4" s="9">
        <f>SUM(Inkomsten[[#Totals],[Sep]]-K3)</f>
        <v>0</v>
      </c>
      <c r="L4" s="9">
        <f>SUM(Inkomsten[[#Totals],[Okt]]-L3)</f>
        <v>0</v>
      </c>
      <c r="M4" s="9">
        <f>SUM(Inkomsten[[#Totals],[Nov]]-M3)</f>
        <v>0</v>
      </c>
      <c r="N4" s="9">
        <f>SUM(Inkomsten[[#Totals],[Dec]]-N3)</f>
        <v>0</v>
      </c>
      <c r="O4" s="9">
        <f>SUM(C4:N4)</f>
        <v>0</v>
      </c>
    </row>
    <row r="5" spans="2:15" ht="30" customHeight="1" thickBot="1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30" customHeight="1" thickBot="1">
      <c r="B6" s="12" t="s">
        <v>4</v>
      </c>
      <c r="C6" s="13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 t="s">
        <v>39</v>
      </c>
      <c r="L6" s="12" t="s">
        <v>17</v>
      </c>
      <c r="M6" s="12" t="s">
        <v>18</v>
      </c>
      <c r="N6" s="12" t="s">
        <v>19</v>
      </c>
      <c r="O6" s="12" t="s">
        <v>20</v>
      </c>
    </row>
    <row r="7" spans="2:15" ht="30" customHeight="1" thickBot="1">
      <c r="B7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>
        <f>SUM(Inkomsten[[#This Row],[Jan]:[Dec]])</f>
        <v>0</v>
      </c>
    </row>
    <row r="8" spans="2:15" ht="30" customHeight="1" thickBot="1">
      <c r="B8" t="s">
        <v>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">
        <f>SUM(Inkomsten[[#This Row],[Jan]:[Dec]])</f>
        <v>0</v>
      </c>
    </row>
    <row r="9" spans="2:15" ht="30" customHeight="1" thickBot="1">
      <c r="B9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>
        <f>SUM(Inkomsten[[#This Row],[Jan]:[Dec]])</f>
        <v>0</v>
      </c>
    </row>
    <row r="10" spans="2:15" ht="30" customHeight="1" thickBot="1">
      <c r="B10" t="s">
        <v>8</v>
      </c>
      <c r="C10" s="20">
        <f>SUBTOTAL(109,Inkomsten[Jan])</f>
        <v>0</v>
      </c>
      <c r="D10" s="20">
        <f>SUBTOTAL(109,Inkomsten[Feb])</f>
        <v>0</v>
      </c>
      <c r="E10" s="20">
        <f>SUBTOTAL(109,Inkomsten[Maart])</f>
        <v>0</v>
      </c>
      <c r="F10" s="20">
        <f>SUBTOTAL(109,Inkomsten[April])</f>
        <v>0</v>
      </c>
      <c r="G10" s="20">
        <f>SUBTOTAL(109,Inkomsten[Mei])</f>
        <v>0</v>
      </c>
      <c r="H10" s="20">
        <f>SUBTOTAL(109,Inkomsten[Juni])</f>
        <v>0</v>
      </c>
      <c r="I10" s="20">
        <f>SUBTOTAL(109,Inkomsten[Juli])</f>
        <v>0</v>
      </c>
      <c r="J10" s="20">
        <f>SUBTOTAL(109,Inkomsten[Aug])</f>
        <v>0</v>
      </c>
      <c r="K10" s="20">
        <f>SUBTOTAL(109,Inkomsten[Sep])</f>
        <v>0</v>
      </c>
      <c r="L10" s="20">
        <f>SUBTOTAL(109,Inkomsten[Okt])</f>
        <v>0</v>
      </c>
      <c r="M10" s="20">
        <f>SUBTOTAL(109,Inkomsten[Nov])</f>
        <v>0</v>
      </c>
      <c r="N10" s="20">
        <f>SUBTOTAL(109,Inkomsten[Dec])</f>
        <v>0</v>
      </c>
      <c r="O10" s="21">
        <f>SUBTOTAL(109,Inkomsten[Jaar])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De titel van dit werkblad staat in deze cel" sqref="B1:C1" xr:uid="{00000000-0002-0000-0000-000000000000}"/>
    <dataValidation allowBlank="1" showInputMessage="1" showErrorMessage="1" prompt="Maanden staan in de cellen rechts. Totale uitgaven en tekort of overschot worden automatisch berekend in de cellen C3 tot en met O4 hieronder" sqref="B2" xr:uid="{00000000-0002-0000-0000-000001000000}"/>
    <dataValidation allowBlank="1" showInputMessage="1" showErrorMessage="1" prompt="Totale kosten worden automatisch berekend in de cellen rechts" sqref="B3" xr:uid="{00000000-0002-0000-0000-000002000000}"/>
    <dataValidation allowBlank="1" showInputMessage="1" showErrorMessage="1" prompt="Tekort of overschot wordt automatisch berekend in de cellen rechts, met pictogrammen die dienovereenkomstig worden bijgewerkt" sqref="B4" xr:uid="{00000000-0002-0000-0000-000003000000}"/>
    <dataValidation allowBlank="1" showInputMessage="1" showErrorMessage="1" prompt="Voer in de onderstaande tabel de details van inkomsten in" sqref="B5" xr:uid="{00000000-0002-0000-0000-000004000000}"/>
    <dataValidation allowBlank="1" showInputMessage="1" showErrorMessage="1" prompt="Maak een eenvoudige persoonlijk budget in deze werkmap. Totale maandelijkse en jaarlijkse uitgaven worden automatisch bijgewerkt in dit werkblad. Voer de gegevens in de tabel Inkomsten in" sqref="A1" xr:uid="{00000000-0002-0000-0000-000005000000}"/>
    <dataValidation allowBlank="1" showInputMessage="1" showErrorMessage="1" prompt="Voer de categorie in deze kolom in onder deze koptekst. Gebruik koptekstfilters om specifieke items te zoeken" sqref="B6" xr:uid="{00000000-0002-0000-0000-000006000000}"/>
    <dataValidation allowBlank="1" showInputMessage="1" showErrorMessage="1" prompt="Jaarlijkse inkomsten worden automatisch berekend in deze kolom onder deze koptekst" sqref="O6" xr:uid="{00000000-0002-0000-0000-000007000000}"/>
    <dataValidation allowBlank="1" showInputMessage="1" showErrorMessage="1" prompt="Voer in deze kolom onder deze koptekst de inkomsten voor deze maand in" sqref="C6:N6" xr:uid="{00000000-0002-0000-0000-000008000000}"/>
  </dataValidations>
  <printOptions horizontalCentered="1"/>
  <pageMargins left="0.5" right="0.5" top="0.75" bottom="0.75" header="0.5" footer="0.5"/>
  <pageSetup paperSize="9" scale="72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/>
  <cols>
    <col min="1" max="1" width="2.7109375" customWidth="1"/>
    <col min="2" max="2" width="32.5703125" customWidth="1"/>
    <col min="3" max="3" width="25.28515625" customWidth="1"/>
    <col min="4" max="16" width="12.5703125" customWidth="1"/>
    <col min="17" max="17" width="2.7109375" customWidth="1"/>
  </cols>
  <sheetData>
    <row r="1" spans="2:16" ht="40.15" customHeight="1">
      <c r="B1" s="19" t="s">
        <v>0</v>
      </c>
      <c r="C1" s="1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30" customHeight="1" thickBot="1">
      <c r="B2" s="7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16" ht="30" customHeight="1" thickBot="1">
      <c r="B3" s="12" t="s">
        <v>4</v>
      </c>
      <c r="C3" s="12" t="s">
        <v>30</v>
      </c>
      <c r="D3" s="13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2" t="s">
        <v>39</v>
      </c>
      <c r="M3" s="12" t="s">
        <v>17</v>
      </c>
      <c r="N3" s="12" t="s">
        <v>18</v>
      </c>
      <c r="O3" s="12" t="s">
        <v>19</v>
      </c>
      <c r="P3" s="12" t="s">
        <v>20</v>
      </c>
    </row>
    <row r="4" spans="2:16" ht="30" customHeight="1">
      <c r="B4" s="15" t="s">
        <v>22</v>
      </c>
      <c r="C4" t="s">
        <v>31</v>
      </c>
      <c r="D4" s="22"/>
      <c r="E4" s="14"/>
      <c r="F4" s="10"/>
      <c r="G4" s="10"/>
      <c r="H4" s="10"/>
      <c r="I4" s="10"/>
      <c r="J4" s="10"/>
      <c r="K4" s="10"/>
      <c r="L4" s="10"/>
      <c r="M4" s="10"/>
      <c r="N4" s="10"/>
      <c r="O4" s="10"/>
      <c r="P4" s="11">
        <f>SUM(Kosten!$D4:$O4)</f>
        <v>0</v>
      </c>
    </row>
    <row r="5" spans="2:16" ht="30" customHeight="1">
      <c r="B5" s="16" t="s">
        <v>23</v>
      </c>
      <c r="C5" t="s">
        <v>32</v>
      </c>
      <c r="D5" s="2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>
        <f>SUM(Kosten!$D5:$O5)</f>
        <v>0</v>
      </c>
    </row>
    <row r="6" spans="2:16" ht="30" customHeight="1">
      <c r="B6" s="17" t="s">
        <v>24</v>
      </c>
      <c r="C6" t="s">
        <v>33</v>
      </c>
      <c r="D6" s="2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>
        <f>SUM(Kosten!$D6:$O6)</f>
        <v>0</v>
      </c>
    </row>
    <row r="7" spans="2:16" ht="30" customHeight="1">
      <c r="B7" s="16" t="s">
        <v>25</v>
      </c>
      <c r="C7" t="s">
        <v>34</v>
      </c>
      <c r="D7" s="2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>
        <f>SUM(Kosten!$D7:$O7)</f>
        <v>0</v>
      </c>
    </row>
    <row r="8" spans="2:16" ht="30" customHeight="1">
      <c r="B8" s="17" t="s">
        <v>26</v>
      </c>
      <c r="C8" t="s">
        <v>35</v>
      </c>
      <c r="D8" s="2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>
        <f>SUM(Kosten!$D8:$O8)</f>
        <v>0</v>
      </c>
    </row>
    <row r="9" spans="2:16" ht="30" customHeight="1">
      <c r="B9" s="16" t="s">
        <v>27</v>
      </c>
      <c r="C9" t="s">
        <v>36</v>
      </c>
      <c r="D9" s="2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>
        <f>SUM(Kosten!$D9:$O9)</f>
        <v>0</v>
      </c>
    </row>
    <row r="10" spans="2:16" ht="30" customHeight="1">
      <c r="B10" s="17" t="s">
        <v>28</v>
      </c>
      <c r="C10" t="s">
        <v>37</v>
      </c>
      <c r="D10" s="2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>
        <f>SUM(Kosten!$D10:$O10)</f>
        <v>0</v>
      </c>
    </row>
    <row r="11" spans="2:16" ht="30" customHeight="1">
      <c r="B11" s="16" t="s">
        <v>29</v>
      </c>
      <c r="C11" t="s">
        <v>38</v>
      </c>
      <c r="D11" s="2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>
        <f>SUM(Kosten!$D11:$O11)</f>
        <v>0</v>
      </c>
    </row>
    <row r="12" spans="2:16" ht="30" customHeight="1">
      <c r="B12" t="s">
        <v>8</v>
      </c>
      <c r="D12" s="22">
        <f>SUBTOTAL(109,Onkosten[Jan])</f>
        <v>0</v>
      </c>
      <c r="E12" s="22">
        <f>SUBTOTAL(109,Onkosten[Feb])</f>
        <v>0</v>
      </c>
      <c r="F12" s="22">
        <f>SUBTOTAL(109,Onkosten[Maart])</f>
        <v>0</v>
      </c>
      <c r="G12" s="22">
        <f>SUBTOTAL(109,Onkosten[April])</f>
        <v>0</v>
      </c>
      <c r="H12" s="22">
        <f>SUBTOTAL(109,Onkosten[Mei])</f>
        <v>0</v>
      </c>
      <c r="I12" s="22">
        <f>SUBTOTAL(109,Onkosten[Juni])</f>
        <v>0</v>
      </c>
      <c r="J12" s="22">
        <f>SUBTOTAL(109,Onkosten[Juli])</f>
        <v>0</v>
      </c>
      <c r="K12" s="22">
        <f>SUBTOTAL(109,Onkosten[Aug])</f>
        <v>0</v>
      </c>
      <c r="L12" s="22">
        <f>SUBTOTAL(109,Onkosten[Sep])</f>
        <v>0</v>
      </c>
      <c r="M12" s="22">
        <f>SUBTOTAL(109,Onkosten[Okt])</f>
        <v>0</v>
      </c>
      <c r="N12" s="22">
        <f>SUBTOTAL(109,Onkosten[Nov])</f>
        <v>0</v>
      </c>
      <c r="O12" s="22">
        <f>SUBTOTAL(109,Onkosten[Dec])</f>
        <v>0</v>
      </c>
      <c r="P12" s="22">
        <f>SUBTOTAL(109,Onkosten[Jaar])</f>
        <v>0</v>
      </c>
    </row>
  </sheetData>
  <mergeCells count="1">
    <mergeCell ref="B1:C1"/>
  </mergeCells>
  <dataValidations count="8">
    <dataValidation allowBlank="1" showInputMessage="1" showErrorMessage="1" prompt="De titel van dit werkblad staat in deze cel" sqref="B1:C1" xr:uid="{00000000-0002-0000-0100-000000000000}"/>
    <dataValidation allowBlank="1" showInputMessage="1" showErrorMessage="1" prompt="Voer kosten in de onderstaande tabel in" sqref="B2" xr:uid="{00000000-0002-0000-0100-000001000000}"/>
    <dataValidation allowBlank="1" showInputMessage="1" showErrorMessage="1" prompt="Voer in deze kolom onder deze koptekst de subcategorie in" sqref="C3" xr:uid="{00000000-0002-0000-0100-000002000000}"/>
    <dataValidation allowBlank="1" showInputMessage="1" showErrorMessage="1" prompt="Voer in deze kolom onder deze koptekst de kosten voor deze maand in" sqref="D3:O3" xr:uid="{00000000-0002-0000-0100-000003000000}"/>
    <dataValidation allowBlank="1" showInputMessage="1" showErrorMessage="1" prompt="Jaarlijkse kosten worden automatisch berekend in deze kolom onder deze koptekst" sqref="P3" xr:uid="{00000000-0002-0000-0100-000004000000}"/>
    <dataValidation allowBlank="1" showInputMessage="1" showErrorMessage="1" prompt="Voer maandelijkse kosten in de tabel Kosten in dit werkblad in. Jaarlijkse kosten worden automatisch berekend" sqref="A1" xr:uid="{00000000-0002-0000-0100-000005000000}"/>
    <dataValidation type="list" errorStyle="warning" allowBlank="1" showInputMessage="1" showErrorMessage="1" error="Selecteer een categorie in de lijst. Selecteer ANNULEREN en druk op Alt+pijl-omlaag voor opties en druk op pijl-omlaag en Enter om een selectie te maken" sqref="B4:B11" xr:uid="{00000000-0002-0000-0100-000006000000}">
      <formula1>"Woning,Dagelijks leven,Vervoer,Amusement,Gezondheid,Vakanties,Recreatie,Lidmaatschappen/Abonnementen,Personal,Financial obligations,Misc. payments"</formula1>
    </dataValidation>
    <dataValidation allowBlank="1" showInputMessage="1" showErrorMessage="1" prompt="Selecteer Categorie in deze kolom onder deze koptekst. Druk op Alt+pijl-omlaag om de vervolgkeuzelijst te openen en druk op Enter om een selectie te maken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F8FB0373-E430-4AA3-BDDF-5348C9955E7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9C08627-48A2-4928-B8CF-7B3384FB95C3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D4B2F78-6084-4344-811C-BACD9C1C2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TM16400272</ap:Template>
  <ap:DocSecurity>0</ap:DocSecurity>
  <ap:ScaleCrop>false</ap:ScaleCrop>
  <ap:HeadingPairs>
    <vt:vector baseType="variant" size="4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ap:HeadingPairs>
  <ap:TitlesOfParts>
    <vt:vector baseType="lpstr" size="7">
      <vt:lpstr>Samenvatting</vt:lpstr>
      <vt:lpstr>Kosten</vt:lpstr>
      <vt:lpstr>Kosten!Afdruktitels</vt:lpstr>
      <vt:lpstr>Samenvatting!Afdruktitels</vt:lpstr>
      <vt:lpstr>RowTitleRegion1..O4</vt:lpstr>
      <vt:lpstr>Titel1</vt:lpstr>
      <vt:lpstr>Titel2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2022-11-06T06:06:55Z</dcterms:created>
  <dcterms:modified xsi:type="dcterms:W3CDTF">2023-03-27T01:53:29Z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