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codeName="ThisWorkbook"/>
  <xr:revisionPtr revIDLastSave="0" documentId="10_ncr:8100000_{86039393-23C5-46FD-A9C7-5763AD444C42}" xr6:coauthVersionLast="34" xr6:coauthVersionMax="34" xr10:uidLastSave="{00000000-0000-0000-0000-000000000000}"/>
  <bookViews>
    <workbookView xWindow="930" yWindow="0" windowWidth="28800" windowHeight="14235" xr2:uid="{00000000-000D-0000-FFFF-FFFF00000000}"/>
  </bookViews>
  <sheets>
    <sheet name="Marketingplangegevens" sheetId="1" r:id="rId1"/>
    <sheet name="Overzicht gegevens" sheetId="2" r:id="rId2"/>
  </sheets>
  <definedNames>
    <definedName name="_xlnm.Print_Titles" localSheetId="0">Marketingplangegevens!$5:$5</definedName>
    <definedName name="_xlnm.Print_Titles" localSheetId="1">'Overzicht gegevens'!$3:$3</definedName>
    <definedName name="clComplete">Marketingplangegevens!$G$4</definedName>
    <definedName name="clCustom1">Marketingplangegevens!$H$4</definedName>
    <definedName name="clCustom2">Marketingplangegevens!$I$4</definedName>
    <definedName name="clCustom3">Marketingplangegevens!$J$4</definedName>
    <definedName name="clCustom4">Marketingplangegevens!$K$4</definedName>
    <definedName name="clDelayed">Marketingplangegevens!$F$4</definedName>
    <definedName name="clInProgress">Marketingplangegevens!$E$4</definedName>
    <definedName name="clNotStarted">Marketingplangegevens!$D$4</definedName>
    <definedName name="ColumnTitle1">Gegevens[[#Headers],[TAAK]]</definedName>
    <definedName name="ColumnTitle2">Personen[[#Headers],[NAAM]]</definedName>
    <definedName name="ColumnTitleRegion1..K4.1">Marketingplangegevens!$D$3</definedName>
    <definedName name="Namen">Personen[NAAM]</definedName>
    <definedName name="txtCustom1">Marketingplangegevens!$H$3</definedName>
    <definedName name="txtCustom2">Marketingplangegevens!$I$3</definedName>
    <definedName name="txtCustom3">Marketingplangegevens!$J$3</definedName>
    <definedName name="txtCustom4">Marketingplangegevens!$K$3</definedName>
  </definedNames>
  <calcPr calcId="162913"/>
</workbook>
</file>

<file path=xl/calcChain.xml><?xml version="1.0" encoding="utf-8"?>
<calcChain xmlns="http://schemas.openxmlformats.org/spreadsheetml/2006/main">
  <c r="G17" i="1" l="1"/>
  <c r="F17" i="1"/>
  <c r="H16" i="1"/>
  <c r="I16" i="1"/>
  <c r="G16" i="1"/>
  <c r="F16" i="1"/>
  <c r="G15" i="1"/>
  <c r="F15" i="1"/>
  <c r="H14" i="1"/>
  <c r="G14" i="1"/>
  <c r="F14" i="1"/>
  <c r="H13" i="1"/>
  <c r="G13" i="1"/>
  <c r="G12" i="1"/>
  <c r="F12" i="1"/>
  <c r="G10" i="1"/>
  <c r="F10" i="1"/>
  <c r="I9" i="1"/>
  <c r="H9" i="1"/>
  <c r="G9" i="1"/>
  <c r="F9" i="1"/>
  <c r="G8" i="1"/>
  <c r="F8" i="1"/>
  <c r="H7" i="1"/>
  <c r="G7" i="1"/>
  <c r="F7" i="1"/>
  <c r="F13" i="1"/>
  <c r="H6" i="1"/>
  <c r="G6" i="1"/>
  <c r="F6" i="1"/>
</calcChain>
</file>

<file path=xl/sharedStrings.xml><?xml version="1.0" encoding="utf-8"?>
<sst xmlns="http://schemas.openxmlformats.org/spreadsheetml/2006/main" count="97" uniqueCount="51">
  <si>
    <t>Marketingplangegevens</t>
  </si>
  <si>
    <t>Marketingplanlijsten</t>
  </si>
  <si>
    <t>TAAK</t>
  </si>
  <si>
    <t>Productanalyse</t>
  </si>
  <si>
    <t>Storyboards ontwerpen</t>
  </si>
  <si>
    <t>Storyboardontwerp controleren</t>
  </si>
  <si>
    <t>Onderzoeksanalyse fase I</t>
  </si>
  <si>
    <t>Reclame-inhoudscreatie fase I</t>
  </si>
  <si>
    <t>Definities productvereisten</t>
  </si>
  <si>
    <t>Specificaties prototypeontwikkeling</t>
  </si>
  <si>
    <t>Kwaliteitscontrole, voortgangsrapporten</t>
  </si>
  <si>
    <t>Storyboards maken</t>
  </si>
  <si>
    <t>Storyboards controleren met grafisch ontwerpers</t>
  </si>
  <si>
    <t>Onderzoeksanalyse fase II</t>
  </si>
  <si>
    <t>Reclame-inhoudscreatie fase II</t>
  </si>
  <si>
    <t>STATUS</t>
  </si>
  <si>
    <t>Wordt uitgevoerd</t>
  </si>
  <si>
    <t>Voltooid</t>
  </si>
  <si>
    <t>Vertraagd</t>
  </si>
  <si>
    <t>Niet gestart</t>
  </si>
  <si>
    <t>LEGENDA EN WISSELKNOP STATUSKLEUR</t>
  </si>
  <si>
    <t>AAN</t>
  </si>
  <si>
    <t>EIGENAAR</t>
  </si>
  <si>
    <t>Joep S.</t>
  </si>
  <si>
    <t>Maarten S.</t>
  </si>
  <si>
    <t>Hakan K.</t>
  </si>
  <si>
    <t>TOEGEWEZEN AAN</t>
  </si>
  <si>
    <t>Arnaud L.</t>
  </si>
  <si>
    <t>Jan S.</t>
  </si>
  <si>
    <t>Sabien A.</t>
  </si>
  <si>
    <t>Gwenda R.</t>
  </si>
  <si>
    <t>UIT</t>
  </si>
  <si>
    <t>VERWACHTE
BEGINDATUM</t>
  </si>
  <si>
    <t>VERWACHTE
EINDDATUM</t>
  </si>
  <si>
    <t>Aangepast 1</t>
  </si>
  <si>
    <t xml:space="preserve">WERKELIJKE 
BEGINDATUM </t>
  </si>
  <si>
    <t>Aangepast 2</t>
  </si>
  <si>
    <t xml:space="preserve">WERKELIJKE 
EINDDATUM </t>
  </si>
  <si>
    <t>Aangepast 3</t>
  </si>
  <si>
    <t>GESCHATTE KOSTEN</t>
  </si>
  <si>
    <t>Aangepast 4</t>
  </si>
  <si>
    <t>WERKELIJKE 
KOSTEN</t>
  </si>
  <si>
    <t>NAAM</t>
  </si>
  <si>
    <t>Floris K.</t>
  </si>
  <si>
    <t>TITEL</t>
  </si>
  <si>
    <t>Marketingspecialist</t>
  </si>
  <si>
    <t>Marketingmanager</t>
  </si>
  <si>
    <t>Projectmanager</t>
  </si>
  <si>
    <t>Marketinganalist</t>
  </si>
  <si>
    <t>Onderzoekscoördinator</t>
  </si>
  <si>
    <t>Collega-marketingmanager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</si>
</sst>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5" formatCode="&quot;€&quot;\ #,##0;&quot;€&quot;\ \-#,##0"/>
  </numFmts>
  <fonts count="14" x14ac:knownFonts="1">
    <font>
      <sz val="11"/>
      <color theme="1"/>
      <name val="Euphemia"/>
      <family val="2"/>
      <scheme val="minor"/>
    </font>
    <font>
      <sz val="9"/>
      <color theme="1"/>
      <name val="Euphemia"/>
      <family val="2"/>
      <scheme val="minor"/>
    </font>
    <font>
      <sz val="26"/>
      <color theme="1"/>
      <name val="Georgia"/>
      <family val="2"/>
      <scheme val="major"/>
    </font>
    <font>
      <sz val="11"/>
      <color theme="1"/>
      <name val="Euphemia"/>
      <family val="2"/>
      <scheme val="minor"/>
    </font>
    <font>
      <sz val="11"/>
      <color theme="4" tint="-0.499984740745262"/>
      <name val="Euphemia"/>
      <family val="2"/>
      <scheme val="minor"/>
    </font>
    <font>
      <sz val="11"/>
      <color theme="6" tint="-0.499984740745262"/>
      <name val="Euphemia"/>
      <family val="2"/>
      <scheme val="minor"/>
    </font>
    <font>
      <sz val="11"/>
      <color theme="5" tint="-0.499984740745262"/>
      <name val="Euphemia"/>
      <family val="2"/>
      <scheme val="minor"/>
    </font>
    <font>
      <sz val="11"/>
      <color theme="7" tint="-0.499984740745262"/>
      <name val="Euphemia"/>
      <family val="2"/>
      <scheme val="minor"/>
    </font>
    <font>
      <sz val="11"/>
      <color theme="7" tint="-0.24994659260841701"/>
      <name val="Euphemia"/>
      <family val="2"/>
      <scheme val="minor"/>
    </font>
    <font>
      <sz val="11"/>
      <color theme="6" tint="-0.24994659260841701"/>
      <name val="Euphemia"/>
      <family val="2"/>
      <scheme val="minor"/>
    </font>
    <font>
      <sz val="11"/>
      <color theme="5" tint="-0.24994659260841701"/>
      <name val="Euphemia"/>
      <family val="2"/>
      <scheme val="minor"/>
    </font>
    <font>
      <sz val="11"/>
      <color theme="0"/>
      <name val="Euphemia"/>
      <family val="2"/>
      <scheme val="minor"/>
    </font>
    <font>
      <sz val="11"/>
      <color theme="1" tint="0.34998626667073579"/>
      <name val="Georgia"/>
      <family val="1"/>
      <scheme val="major"/>
    </font>
    <font>
      <b/>
      <sz val="11"/>
      <color theme="1"/>
      <name val="Euphemia"/>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s>
  <borders count="7">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right>
      <top/>
      <bottom style="thin">
        <color theme="0"/>
      </bottom>
      <diagonal/>
    </border>
    <border>
      <left/>
      <right style="thin">
        <color theme="0"/>
      </right>
      <top style="thick">
        <color theme="0"/>
      </top>
      <bottom style="thin">
        <color theme="0"/>
      </bottom>
      <diagonal/>
    </border>
  </borders>
  <cellStyleXfs count="20">
    <xf numFmtId="0" fontId="0" fillId="0" borderId="0" applyNumberFormat="0">
      <alignment horizontal="left" vertical="center" wrapText="1"/>
    </xf>
    <xf numFmtId="0" fontId="12" fillId="0" borderId="4" applyProtection="0">
      <alignment horizontal="center"/>
    </xf>
    <xf numFmtId="0" fontId="2" fillId="0" borderId="0" applyNumberFormat="0" applyFill="0" applyBorder="0" applyProtection="0">
      <alignment vertical="center"/>
    </xf>
    <xf numFmtId="0" fontId="3" fillId="0" borderId="0" applyNumberFormat="0" applyFont="0" applyFill="0" applyBorder="0" applyProtection="0">
      <alignment horizontal="left" wrapText="1"/>
    </xf>
    <xf numFmtId="0" fontId="13" fillId="0" borderId="0" applyNumberFormat="0" applyFill="0" applyBorder="0" applyProtection="0">
      <alignment horizontal="left"/>
    </xf>
    <xf numFmtId="5" fontId="3" fillId="0" borderId="0" applyFont="0" applyFill="0" applyBorder="0" applyProtection="0">
      <alignment horizontal="right" vertical="center"/>
    </xf>
    <xf numFmtId="0" fontId="3" fillId="0" borderId="0">
      <alignment vertical="center" wrapText="1"/>
    </xf>
    <xf numFmtId="0" fontId="4" fillId="2" borderId="6" applyNumberFormat="0" applyProtection="0">
      <alignment horizontal="center"/>
    </xf>
    <xf numFmtId="0" fontId="4" fillId="3" borderId="6" applyNumberFormat="0" applyProtection="0">
      <alignment horizontal="center"/>
    </xf>
    <xf numFmtId="0" fontId="10" fillId="4" borderId="6" applyNumberFormat="0" applyProtection="0">
      <alignment horizontal="center"/>
    </xf>
    <xf numFmtId="0" fontId="6" fillId="5" borderId="6" applyNumberFormat="0" applyProtection="0">
      <alignment horizontal="center"/>
    </xf>
    <xf numFmtId="0" fontId="9" fillId="6" borderId="6" applyNumberFormat="0" applyProtection="0">
      <alignment horizontal="center"/>
    </xf>
    <xf numFmtId="0" fontId="5" fillId="7" borderId="6" applyNumberFormat="0" applyProtection="0">
      <alignment horizontal="center"/>
    </xf>
    <xf numFmtId="0" fontId="8" fillId="8" borderId="6" applyNumberFormat="0" applyProtection="0">
      <alignment horizontal="center"/>
    </xf>
    <xf numFmtId="0" fontId="7" fillId="9" borderId="6" applyNumberFormat="0" applyProtection="0">
      <alignment horizontal="center"/>
    </xf>
    <xf numFmtId="14" fontId="3" fillId="0" borderId="0" applyFont="0" applyFill="0" applyBorder="0" applyProtection="0">
      <alignment horizontal="right" vertical="center" wrapText="1"/>
    </xf>
    <xf numFmtId="0" fontId="11" fillId="0" borderId="0" applyNumberFormat="0" applyFill="0" applyBorder="0" applyAlignment="0" applyProtection="0">
      <alignment vertical="center" wrapText="1"/>
    </xf>
    <xf numFmtId="0" fontId="11" fillId="0" borderId="0" applyNumberFormat="0" applyFill="0" applyBorder="0" applyAlignment="0" applyProtection="0">
      <alignment vertical="center" wrapText="1"/>
    </xf>
    <xf numFmtId="0" fontId="3" fillId="0" borderId="1" applyNumberFormat="0" applyFont="0" applyFill="0" applyAlignment="0">
      <alignment horizontal="left" vertical="center" wrapText="1"/>
    </xf>
    <xf numFmtId="0" fontId="3" fillId="0" borderId="3" applyFont="0" applyFill="0" applyAlignment="0">
      <alignment horizontal="left" vertical="center" wrapText="1"/>
    </xf>
  </cellStyleXfs>
  <cellXfs count="33">
    <xf numFmtId="0" fontId="0" fillId="0" borderId="0" xfId="0">
      <alignment horizontal="left" vertical="center" wrapText="1"/>
    </xf>
    <xf numFmtId="0" fontId="0" fillId="0" borderId="2" xfId="0" applyBorder="1">
      <alignment horizontal="left" vertical="center" wrapText="1"/>
    </xf>
    <xf numFmtId="0" fontId="0" fillId="0" borderId="0" xfId="0" applyFont="1" applyBorder="1">
      <alignment horizontal="left" vertical="center" wrapText="1"/>
    </xf>
    <xf numFmtId="0" fontId="0" fillId="0" borderId="0" xfId="0" applyAlignment="1">
      <alignment vertical="center"/>
    </xf>
    <xf numFmtId="0" fontId="1" fillId="0" borderId="0" xfId="0" applyFont="1">
      <alignment horizontal="left" vertical="center" wrapText="1"/>
    </xf>
    <xf numFmtId="0" fontId="2" fillId="0" borderId="0" xfId="2" applyAlignment="1">
      <alignment vertical="center"/>
    </xf>
    <xf numFmtId="0" fontId="6" fillId="5" borderId="6" xfId="10">
      <alignment horizontal="center"/>
    </xf>
    <xf numFmtId="0" fontId="0" fillId="5" borderId="5" xfId="0" applyFill="1" applyBorder="1" applyAlignment="1">
      <alignment horizontal="center"/>
    </xf>
    <xf numFmtId="0" fontId="4" fillId="3" borderId="6" xfId="8">
      <alignment horizontal="center"/>
    </xf>
    <xf numFmtId="0" fontId="0" fillId="3" borderId="5" xfId="0" applyFill="1" applyBorder="1" applyAlignment="1">
      <alignment horizontal="center"/>
    </xf>
    <xf numFmtId="0" fontId="7" fillId="9" borderId="6" xfId="14">
      <alignment horizontal="center"/>
    </xf>
    <xf numFmtId="0" fontId="0" fillId="9" borderId="5" xfId="0" applyFill="1" applyBorder="1" applyAlignment="1">
      <alignment horizontal="center"/>
    </xf>
    <xf numFmtId="0" fontId="5" fillId="7" borderId="6" xfId="12">
      <alignment horizontal="center"/>
    </xf>
    <xf numFmtId="0" fontId="0" fillId="7" borderId="5" xfId="0" applyFill="1" applyBorder="1" applyAlignment="1">
      <alignment horizontal="center"/>
    </xf>
    <xf numFmtId="0" fontId="4" fillId="2" borderId="6" xfId="7">
      <alignment horizontal="center"/>
    </xf>
    <xf numFmtId="0" fontId="0" fillId="2" borderId="5" xfId="0" applyFill="1" applyBorder="1" applyAlignment="1">
      <alignment horizontal="center"/>
    </xf>
    <xf numFmtId="0" fontId="8" fillId="8" borderId="6" xfId="13">
      <alignment horizontal="center"/>
    </xf>
    <xf numFmtId="0" fontId="0" fillId="8" borderId="5" xfId="0" applyFill="1" applyBorder="1" applyAlignment="1">
      <alignment horizontal="center"/>
    </xf>
    <xf numFmtId="0" fontId="9" fillId="6" borderId="6" xfId="11">
      <alignment horizontal="center"/>
    </xf>
    <xf numFmtId="0" fontId="0" fillId="6" borderId="5" xfId="0" applyFill="1" applyBorder="1" applyAlignment="1">
      <alignment horizontal="center"/>
    </xf>
    <xf numFmtId="0" fontId="10" fillId="4" borderId="6" xfId="9">
      <alignment horizontal="center"/>
    </xf>
    <xf numFmtId="0" fontId="0" fillId="4" borderId="5" xfId="0" applyFill="1" applyBorder="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vertical="center"/>
    </xf>
    <xf numFmtId="14" fontId="0" fillId="0" borderId="0" xfId="15" applyFont="1" applyBorder="1">
      <alignment horizontal="right" vertical="center" wrapText="1"/>
    </xf>
    <xf numFmtId="0" fontId="0" fillId="0" borderId="0" xfId="3" applyFont="1" applyFill="1" applyBorder="1">
      <alignment horizontal="left" wrapText="1"/>
    </xf>
    <xf numFmtId="5" fontId="0" fillId="0" borderId="0" xfId="5" applyFont="1" applyBorder="1">
      <alignment horizontal="right" vertical="center"/>
    </xf>
    <xf numFmtId="0" fontId="13" fillId="0" borderId="0" xfId="4" applyBorder="1">
      <alignment horizontal="left"/>
    </xf>
    <xf numFmtId="0" fontId="0" fillId="0" borderId="1" xfId="18" applyFont="1">
      <alignment horizontal="left" vertical="center" wrapText="1"/>
    </xf>
    <xf numFmtId="0" fontId="0" fillId="0" borderId="3" xfId="19" applyFont="1">
      <alignment horizontal="left" vertical="center" wrapText="1"/>
    </xf>
    <xf numFmtId="0" fontId="12" fillId="0" borderId="4" xfId="1">
      <alignment horizontal="center"/>
    </xf>
    <xf numFmtId="0" fontId="2" fillId="0" borderId="0" xfId="2">
      <alignment vertical="center"/>
    </xf>
    <xf numFmtId="0" fontId="11" fillId="0" borderId="0" xfId="16" applyAlignment="1">
      <alignment horizontal="center" vertical="center" wrapText="1"/>
    </xf>
  </cellXfs>
  <cellStyles count="20">
    <cellStyle name="20% - Accent1" xfId="7" builtinId="30" customBuiltin="1"/>
    <cellStyle name="20% - Accent2" xfId="9" builtinId="34" customBuiltin="1"/>
    <cellStyle name="20% - Accent3" xfId="11" builtinId="38" customBuiltin="1"/>
    <cellStyle name="20% - Accent4" xfId="13" builtinId="42" customBuiltin="1"/>
    <cellStyle name="40% - Accent1" xfId="8" builtinId="31" customBuiltin="1"/>
    <cellStyle name="40% - Accent2" xfId="10" builtinId="35" customBuiltin="1"/>
    <cellStyle name="40% - Accent3" xfId="12" builtinId="39" customBuiltin="1"/>
    <cellStyle name="40% - Accent4" xfId="14" builtinId="43" customBuiltin="1"/>
    <cellStyle name="Datum" xfId="15" xr:uid="{00000000-0005-0000-0000-000009000000}"/>
    <cellStyle name="Gevolgde hyperlink" xfId="17" builtinId="9" customBuiltin="1"/>
    <cellStyle name="Hyperlink" xfId="16" builtinId="8" customBuiltin="1"/>
    <cellStyle name="Kop 1" xfId="1" builtinId="16" customBuiltin="1"/>
    <cellStyle name="Kop 2" xfId="3" builtinId="17" customBuiltin="1"/>
    <cellStyle name="Kop 3" xfId="4" builtinId="18" customBuiltin="1"/>
    <cellStyle name="Linkerrand legenda" xfId="18" xr:uid="{00000000-0005-0000-0000-000010000000}"/>
    <cellStyle name="Rechterrand legenda" xfId="19" xr:uid="{00000000-0005-0000-0000-000012000000}"/>
    <cellStyle name="Standaard" xfId="0" builtinId="0" customBuiltin="1"/>
    <cellStyle name="Titel" xfId="2" builtinId="15" customBuiltin="1"/>
    <cellStyle name="Valuta" xfId="5" builtinId="4" customBuiltin="1"/>
    <cellStyle name="Verklarende tekst" xfId="6" builtinId="53" customBuiltin="1"/>
  </cellStyles>
  <dxfs count="14">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color theme="4" tint="-0.499984740745262"/>
      </font>
      <fill>
        <patternFill>
          <bgColor theme="4" tint="0.79998168889431442"/>
        </patternFill>
      </fill>
    </dxf>
    <dxf>
      <font>
        <b val="0"/>
        <i val="0"/>
        <color theme="6" tint="-0.499984740745262"/>
      </font>
      <fill>
        <patternFill>
          <bgColor theme="6" tint="0.59996337778862885"/>
        </patternFill>
      </fill>
    </dxf>
    <dxf>
      <font>
        <b val="0"/>
        <i val="0"/>
        <color theme="7" tint="-0.499984740745262"/>
      </font>
      <fill>
        <patternFill>
          <bgColor theme="7" tint="0.59996337778862885"/>
        </patternFill>
      </fill>
    </dxf>
    <dxf>
      <font>
        <b val="0"/>
        <i val="0"/>
        <color theme="4" tint="-0.499984740745262"/>
      </font>
      <fill>
        <patternFill>
          <bgColor theme="4" tint="0.59996337778862885"/>
        </patternFill>
      </fill>
    </dxf>
    <dxf>
      <font>
        <b val="0"/>
        <i val="0"/>
        <color theme="5" tint="-0.499984740745262"/>
      </font>
      <fill>
        <patternFill>
          <bgColor theme="5" tint="0.59996337778862885"/>
        </patternFill>
      </fill>
    </dxf>
    <dxf>
      <font>
        <b val="0"/>
        <i val="0"/>
        <color theme="5" tint="-0.24994659260841701"/>
      </font>
      <fill>
        <patternFill>
          <bgColor theme="5" tint="0.79998168889431442"/>
        </patternFill>
      </fill>
    </dxf>
    <dxf>
      <font>
        <b val="0"/>
        <i val="0"/>
        <color theme="6" tint="-0.24994659260841701"/>
      </font>
      <fill>
        <patternFill>
          <bgColor theme="6" tint="0.79998168889431442"/>
        </patternFill>
      </fill>
    </dxf>
    <dxf>
      <font>
        <b val="0"/>
        <i val="0"/>
        <color theme="7" tint="-0.24994659260841701"/>
      </font>
      <fill>
        <patternFill>
          <bgColor theme="7" tint="0.79998168889431442"/>
        </patternFill>
      </fill>
    </dxf>
    <dxf>
      <font>
        <b/>
        <i val="0"/>
        <color theme="1"/>
      </font>
      <border>
        <top style="thin">
          <color theme="1" tint="0.34998626667073579"/>
        </top>
        <bottom style="medium">
          <color theme="1" tint="0.34998626667073579"/>
        </bottom>
      </border>
    </dxf>
    <dxf>
      <font>
        <b val="0"/>
        <i val="0"/>
        <color theme="1"/>
      </font>
      <border diagonalUp="0" diagonalDown="0">
        <left/>
        <right/>
        <top/>
        <bottom style="medium">
          <color theme="1" tint="0.34998626667073579"/>
        </bottom>
        <vertical style="medium">
          <color theme="0"/>
        </vertical>
        <horizontal/>
      </border>
    </dxf>
    <dxf>
      <font>
        <b val="0"/>
        <i val="0"/>
        <color theme="1"/>
      </font>
      <border diagonalUp="0" diagonalDown="0">
        <left/>
        <right/>
        <top/>
        <bottom style="medium">
          <color theme="1" tint="0.34998626667073579"/>
        </bottom>
        <vertical style="medium">
          <color theme="0"/>
        </vertical>
        <horizontal style="medium">
          <color theme="0"/>
        </horizontal>
      </border>
    </dxf>
  </dxfs>
  <tableStyles count="1" defaultTableStyle="Marketingplan" defaultPivotStyle="PivotStyleLight16">
    <tableStyle name="Marketingplan" pivot="0" count="3" xr9:uid="{00000000-0011-0000-FFFF-FFFF00000000}">
      <tableStyleElement type="wholeTable" dxfId="13"/>
      <tableStyleElement type="headerRow" dxfId="12"/>
      <tableStyleElement type="totalRow"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Overzicht gegevens'!A1"/></Relationships>
</file>

<file path=xl/drawings/_rels/drawing2.xml.rels><?xml version="1.0" encoding="UTF-8" standalone="yes"?>
<Relationships xmlns="http://schemas.openxmlformats.org/package/2006/relationships"><Relationship Id="rId1" Type="http://schemas.openxmlformats.org/officeDocument/2006/relationships/hyperlink" Target="#'Marketingplangegevens'!A1"/></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1</xdr:row>
      <xdr:rowOff>95246</xdr:rowOff>
    </xdr:from>
    <xdr:to>
      <xdr:col>1</xdr:col>
      <xdr:colOff>2371726</xdr:colOff>
      <xdr:row>2</xdr:row>
      <xdr:rowOff>179066</xdr:rowOff>
    </xdr:to>
    <xdr:grpSp>
      <xdr:nvGrpSpPr>
        <xdr:cNvPr id="3" name="Marketingplanlijsten" descr="Navigatiekoppeling naar werkblad Overzicht gegevens">
          <a:hlinkClick xmlns:r="http://schemas.openxmlformats.org/officeDocument/2006/relationships" r:id="rId1" tooltip="Selecteer om naar het werkblad Overzicht gegevens te navigeren"/>
          <a:extLst>
            <a:ext uri="{FF2B5EF4-FFF2-40B4-BE49-F238E27FC236}">
              <a16:creationId xmlns:a16="http://schemas.microsoft.com/office/drawing/2014/main" id="{00000000-0008-0000-0000-000003000000}"/>
            </a:ext>
          </a:extLst>
        </xdr:cNvPr>
        <xdr:cNvGrpSpPr/>
      </xdr:nvGrpSpPr>
      <xdr:grpSpPr>
        <a:xfrm>
          <a:off x="285751" y="695321"/>
          <a:ext cx="2286000" cy="274320"/>
          <a:chOff x="200026" y="847725"/>
          <a:chExt cx="2009774" cy="274320"/>
        </a:xfrm>
      </xdr:grpSpPr>
      <xdr:sp macro="" textlink="">
        <xdr:nvSpPr>
          <xdr:cNvPr id="2" name="Rechthoek 1" descr="Navigatiekoppeling naar werkblad Overzicht gegevens">
            <a:extLst>
              <a:ext uri="{FF2B5EF4-FFF2-40B4-BE49-F238E27FC236}">
                <a16:creationId xmlns:a16="http://schemas.microsoft.com/office/drawing/2014/main" id="{00000000-0008-0000-0000-000002000000}"/>
              </a:ext>
            </a:extLst>
          </xdr:cNvPr>
          <xdr:cNvSpPr/>
        </xdr:nvSpPr>
        <xdr:spPr>
          <a:xfrm>
            <a:off x="200026" y="847725"/>
            <a:ext cx="2009774"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nl" sz="1100" b="0" spc="60">
                <a:solidFill>
                  <a:schemeClr val="bg1"/>
                </a:solidFill>
                <a:latin typeface="+mn-lt"/>
                <a:ea typeface="+mn-ea"/>
                <a:cs typeface="+mn-cs"/>
              </a:rPr>
              <a:t>MARKETINGPLANLIJSTEN</a:t>
            </a:r>
          </a:p>
        </xdr:txBody>
      </xdr:sp>
      <xdr:sp macro="" textlink="">
        <xdr:nvSpPr>
          <xdr:cNvPr id="1029" name="Vrije vorm 5" descr="Pijl">
            <a:extLst>
              <a:ext uri="{FF2B5EF4-FFF2-40B4-BE49-F238E27FC236}">
                <a16:creationId xmlns:a16="http://schemas.microsoft.com/office/drawing/2014/main" id="{00000000-0008-0000-0000-000005040000}"/>
              </a:ext>
            </a:extLst>
          </xdr:cNvPr>
          <xdr:cNvSpPr>
            <a:spLocks/>
          </xdr:cNvSpPr>
        </xdr:nvSpPr>
        <xdr:spPr bwMode="auto">
          <a:xfrm>
            <a:off x="2052617" y="927265"/>
            <a:ext cx="73521" cy="116657"/>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xdr:row>
      <xdr:rowOff>95250</xdr:rowOff>
    </xdr:from>
    <xdr:to>
      <xdr:col>2</xdr:col>
      <xdr:colOff>1247775</xdr:colOff>
      <xdr:row>1</xdr:row>
      <xdr:rowOff>369570</xdr:rowOff>
    </xdr:to>
    <xdr:grpSp>
      <xdr:nvGrpSpPr>
        <xdr:cNvPr id="8" name="Marketingplanlijsten" descr="Navigatiekoppeling naar werkblad Marketingplangegevens">
          <a:extLst>
            <a:ext uri="{FF2B5EF4-FFF2-40B4-BE49-F238E27FC236}">
              <a16:creationId xmlns:a16="http://schemas.microsoft.com/office/drawing/2014/main" id="{00000000-0008-0000-0100-000008000000}"/>
            </a:ext>
          </a:extLst>
        </xdr:cNvPr>
        <xdr:cNvGrpSpPr/>
      </xdr:nvGrpSpPr>
      <xdr:grpSpPr>
        <a:xfrm>
          <a:off x="285749" y="695325"/>
          <a:ext cx="2600326" cy="274320"/>
          <a:chOff x="200024" y="981075"/>
          <a:chExt cx="2097896" cy="274320"/>
        </a:xfrm>
      </xdr:grpSpPr>
      <xdr:sp macro="" textlink="">
        <xdr:nvSpPr>
          <xdr:cNvPr id="2" name="Rechthoek 1" descr="Navigatiekoppeling naar werkblad Marketingplangegevens">
            <a:hlinkClick xmlns:r="http://schemas.openxmlformats.org/officeDocument/2006/relationships" r:id="rId1" tooltip="Selecteer om naar het werkblad Marketingplangegevens te navigeren"/>
            <a:extLst>
              <a:ext uri="{FF2B5EF4-FFF2-40B4-BE49-F238E27FC236}">
                <a16:creationId xmlns:a16="http://schemas.microsoft.com/office/drawing/2014/main" id="{00000000-0008-0000-0100-000002000000}"/>
              </a:ext>
            </a:extLst>
          </xdr:cNvPr>
          <xdr:cNvSpPr/>
        </xdr:nvSpPr>
        <xdr:spPr>
          <a:xfrm>
            <a:off x="200024" y="981075"/>
            <a:ext cx="2097896"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nl" sz="1100" b="0" spc="60">
                <a:solidFill>
                  <a:schemeClr val="bg1"/>
                </a:solidFill>
              </a:rPr>
              <a:t>MARKETINGPLAN</a:t>
            </a:r>
            <a:r>
              <a:rPr lang="nl" sz="1100" b="0" spc="60" baseline="0">
                <a:solidFill>
                  <a:schemeClr val="bg1"/>
                </a:solidFill>
              </a:rPr>
              <a:t>GEGEVENS</a:t>
            </a:r>
          </a:p>
        </xdr:txBody>
      </xdr:sp>
      <xdr:sp macro="" textlink="">
        <xdr:nvSpPr>
          <xdr:cNvPr id="6" name="Vrije vorm 5" descr="Pijl">
            <a:extLst>
              <a:ext uri="{FF2B5EF4-FFF2-40B4-BE49-F238E27FC236}">
                <a16:creationId xmlns:a16="http://schemas.microsoft.com/office/drawing/2014/main" id="{00000000-0008-0000-0100-000006000000}"/>
              </a:ext>
            </a:extLst>
          </xdr:cNvPr>
          <xdr:cNvSpPr>
            <a:spLocks/>
          </xdr:cNvSpPr>
        </xdr:nvSpPr>
        <xdr:spPr bwMode="auto">
          <a:xfrm flipH="1">
            <a:off x="2094232" y="1059489"/>
            <a:ext cx="74248" cy="102614"/>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egevens" displayName="Gegevens" ref="B5:K17">
  <autoFilter ref="B5:K17" xr:uid="{00000000-0009-0000-0100-000001000000}"/>
  <tableColumns count="10">
    <tableColumn id="1" xr3:uid="{00000000-0010-0000-0000-000001000000}" name="TAAK" totalsRowLabel="Total" totalsRowDxfId="2"/>
    <tableColumn id="10" xr3:uid="{00000000-0010-0000-0000-00000A000000}" name="STATUS" totalsRowFunction="count"/>
    <tableColumn id="2" xr3:uid="{00000000-0010-0000-0000-000002000000}" name="EIGENAAR" totalsRowDxfId="1"/>
    <tableColumn id="3" xr3:uid="{00000000-0010-0000-0000-000003000000}" name="TOEGEWEZEN AAN" totalsRowDxfId="0"/>
    <tableColumn id="4" xr3:uid="{00000000-0010-0000-0000-000004000000}" name="VERWACHTE_x000a_BEGINDATUM"/>
    <tableColumn id="5" xr3:uid="{00000000-0010-0000-0000-000005000000}" name="VERWACHTE_x000a_EINDDATUM"/>
    <tableColumn id="6" xr3:uid="{00000000-0010-0000-0000-000006000000}" name="WERKELIJKE _x000a_BEGINDATUM "/>
    <tableColumn id="7" xr3:uid="{00000000-0010-0000-0000-000007000000}" name="WERKELIJKE _x000a_EINDDATUM "/>
    <tableColumn id="8" xr3:uid="{00000000-0010-0000-0000-000008000000}" name="GESCHATTE KOSTEN"/>
    <tableColumn id="9" xr3:uid="{00000000-0010-0000-0000-000009000000}" name="WERKELIJKE _x000a_KOSTEN" totalsRowFunction="sum"/>
  </tableColumns>
  <tableStyleInfo name="Marketingplan" showFirstColumn="0" showLastColumn="0" showRowStripes="0" showColumnStripes="0"/>
  <extLst>
    <ext xmlns:x14="http://schemas.microsoft.com/office/spreadsheetml/2009/9/main" uri="{504A1905-F514-4f6f-8877-14C23A59335A}">
      <x14:table altTextSummary="Voer in deze tabel een taak, status, persoonsnaam voor Eigenaar en Toegewezen aan, verwachte begin- en einddatum, werkelijke begin- en einddatum, en geschatte en werkelijke kosten 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ersonen" displayName="Personen" ref="B3:C11" totalsRowShown="0">
  <autoFilter ref="B3:C11" xr:uid="{00000000-0009-0000-0100-000003000000}"/>
  <tableColumns count="2">
    <tableColumn id="1" xr3:uid="{00000000-0010-0000-0100-000001000000}" name="NAAM"/>
    <tableColumn id="2" xr3:uid="{00000000-0010-0000-0100-000002000000}" name="TITEL"/>
  </tableColumns>
  <tableStyleInfo name="Marketingplan" showFirstColumn="0" showLastColumn="0" showRowStripes="0" showColumnStripes="0"/>
  <extLst>
    <ext xmlns:x14="http://schemas.microsoft.com/office/spreadsheetml/2009/9/main" uri="{504A1905-F514-4f6f-8877-14C23A59335A}">
      <x14:table altTextSummary="Voer in de tabel Personen in dit werkblad de naam en titel in. Namen worden gebruikt in de tabel Gegevens in het werkblad Marketingplangegevens"/>
    </ext>
  </extLst>
</table>
</file>

<file path=xl/theme/theme1.xml><?xml version="1.0" encoding="utf-8"?>
<a:theme xmlns:a="http://schemas.openxmlformats.org/drawingml/2006/main" name="Office Theme">
  <a:themeElements>
    <a:clrScheme name="Marketing Project Plan">
      <a:dk1>
        <a:srgbClr val="000000"/>
      </a:dk1>
      <a:lt1>
        <a:srgbClr val="FFFFFF"/>
      </a:lt1>
      <a:dk2>
        <a:srgbClr val="636466"/>
      </a:dk2>
      <a:lt2>
        <a:srgbClr val="F2F2F2"/>
      </a:lt2>
      <a:accent1>
        <a:srgbClr val="D1A843"/>
      </a:accent1>
      <a:accent2>
        <a:srgbClr val="3F839E"/>
      </a:accent2>
      <a:accent3>
        <a:srgbClr val="718950"/>
      </a:accent3>
      <a:accent4>
        <a:srgbClr val="9C3D49"/>
      </a:accent4>
      <a:accent5>
        <a:srgbClr val="77528C"/>
      </a:accent5>
      <a:accent6>
        <a:srgbClr val="C2344E"/>
      </a:accent6>
      <a:hlink>
        <a:srgbClr val="3778A9"/>
      </a:hlink>
      <a:folHlink>
        <a:srgbClr val="6B3489"/>
      </a:folHlink>
    </a:clrScheme>
    <a:fontScheme name="Marketing Project Plan">
      <a:majorFont>
        <a:latin typeface="Georgia"/>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spPr>
      <a:bodyPr vertOverflow="clip" horzOverflow="clip" rtlCol="0" anchor="t"/>
      <a:lstStyle>
        <a:defPPr algn="l">
          <a:defRPr sz="9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B1:K17"/>
  <sheetViews>
    <sheetView showGridLines="0" tabSelected="1" zoomScaleNormal="100" workbookViewId="0"/>
  </sheetViews>
  <sheetFormatPr defaultColWidth="8.875" defaultRowHeight="30" customHeight="1" x14ac:dyDescent="0.2"/>
  <cols>
    <col min="1" max="1" width="2.625" customWidth="1"/>
    <col min="2" max="2" width="39.5" style="3" customWidth="1"/>
    <col min="3" max="3" width="19.375" style="3" customWidth="1"/>
    <col min="4" max="4" width="14.375" style="3" customWidth="1"/>
    <col min="5" max="5" width="15.875" style="3" customWidth="1"/>
    <col min="6" max="11" width="15.375" style="3" customWidth="1"/>
    <col min="12" max="12" width="2.625" customWidth="1"/>
  </cols>
  <sheetData>
    <row r="1" spans="2:11" ht="47.25" customHeight="1" x14ac:dyDescent="0.2">
      <c r="B1" s="31" t="s">
        <v>0</v>
      </c>
      <c r="C1" s="31"/>
      <c r="D1" s="30" t="s">
        <v>20</v>
      </c>
      <c r="E1" s="30"/>
      <c r="F1" s="30"/>
      <c r="G1" s="30"/>
      <c r="H1" s="30"/>
      <c r="I1" s="30"/>
      <c r="J1" s="30"/>
      <c r="K1" s="30"/>
    </row>
    <row r="2" spans="2:11" ht="15" customHeight="1" thickBot="1" x14ac:dyDescent="0.25">
      <c r="B2" s="32" t="s">
        <v>1</v>
      </c>
      <c r="C2"/>
      <c r="D2" s="28"/>
      <c r="E2" s="1"/>
      <c r="F2" s="1"/>
      <c r="G2" s="1"/>
      <c r="H2" s="1"/>
      <c r="I2" s="1"/>
      <c r="J2" s="1"/>
      <c r="K2" s="29"/>
    </row>
    <row r="3" spans="2:11" ht="20.100000000000001" customHeight="1" thickTop="1" x14ac:dyDescent="0.2">
      <c r="B3" s="32"/>
      <c r="D3" s="6" t="s">
        <v>19</v>
      </c>
      <c r="E3" s="8" t="s">
        <v>16</v>
      </c>
      <c r="F3" s="10" t="s">
        <v>18</v>
      </c>
      <c r="G3" s="12" t="s">
        <v>17</v>
      </c>
      <c r="H3" s="14" t="s">
        <v>34</v>
      </c>
      <c r="I3" s="16" t="s">
        <v>36</v>
      </c>
      <c r="J3" s="18" t="s">
        <v>38</v>
      </c>
      <c r="K3" s="20" t="s">
        <v>40</v>
      </c>
    </row>
    <row r="4" spans="2:11" ht="20.100000000000001" customHeight="1" x14ac:dyDescent="0.2">
      <c r="B4" s="32"/>
      <c r="D4" s="7" t="s">
        <v>21</v>
      </c>
      <c r="E4" s="9" t="s">
        <v>21</v>
      </c>
      <c r="F4" s="11" t="s">
        <v>31</v>
      </c>
      <c r="G4" s="13" t="s">
        <v>21</v>
      </c>
      <c r="H4" s="15" t="s">
        <v>31</v>
      </c>
      <c r="I4" s="17" t="s">
        <v>31</v>
      </c>
      <c r="J4" s="19" t="s">
        <v>31</v>
      </c>
      <c r="K4" s="21" t="s">
        <v>31</v>
      </c>
    </row>
    <row r="5" spans="2:11" ht="45" customHeight="1" x14ac:dyDescent="0.2">
      <c r="B5" s="25" t="s">
        <v>2</v>
      </c>
      <c r="C5" s="25" t="s">
        <v>15</v>
      </c>
      <c r="D5" s="25" t="s">
        <v>22</v>
      </c>
      <c r="E5" s="25" t="s">
        <v>26</v>
      </c>
      <c r="F5" s="25" t="s">
        <v>32</v>
      </c>
      <c r="G5" s="25" t="s">
        <v>33</v>
      </c>
      <c r="H5" s="25" t="s">
        <v>35</v>
      </c>
      <c r="I5" s="25" t="s">
        <v>37</v>
      </c>
      <c r="J5" s="25" t="s">
        <v>39</v>
      </c>
      <c r="K5" s="25" t="s">
        <v>41</v>
      </c>
    </row>
    <row r="6" spans="2:11" ht="30" customHeight="1" x14ac:dyDescent="0.2">
      <c r="B6" s="22" t="s">
        <v>3</v>
      </c>
      <c r="C6" s="22" t="s">
        <v>16</v>
      </c>
      <c r="D6" s="23" t="s">
        <v>23</v>
      </c>
      <c r="E6" s="23" t="s">
        <v>23</v>
      </c>
      <c r="F6" s="24">
        <f ca="1">DATE(YEAR(TODAY()),7,1)</f>
        <v>43282</v>
      </c>
      <c r="G6" s="24">
        <f ca="1">DATE(YEAR(TODAY()),8,1)</f>
        <v>43313</v>
      </c>
      <c r="H6" s="24">
        <f ca="1">DATE(YEAR(TODAY()),6,28)</f>
        <v>43279</v>
      </c>
      <c r="I6" s="24"/>
      <c r="J6" s="26">
        <v>9000</v>
      </c>
      <c r="K6" s="26">
        <v>7500</v>
      </c>
    </row>
    <row r="7" spans="2:11" ht="30" customHeight="1" x14ac:dyDescent="0.2">
      <c r="B7" s="22" t="s">
        <v>4</v>
      </c>
      <c r="C7" s="22" t="s">
        <v>16</v>
      </c>
      <c r="D7" s="23" t="s">
        <v>24</v>
      </c>
      <c r="E7" s="23" t="s">
        <v>23</v>
      </c>
      <c r="F7" s="24">
        <f ca="1">DATE(YEAR(TODAY()),7,15)</f>
        <v>43296</v>
      </c>
      <c r="G7" s="24">
        <f ca="1">DATE(YEAR(TODAY()),8,15)</f>
        <v>43327</v>
      </c>
      <c r="H7" s="24">
        <f ca="1">DATE(YEAR(TODAY()),7,13)</f>
        <v>43294</v>
      </c>
      <c r="I7" s="24"/>
      <c r="J7" s="26">
        <v>12000</v>
      </c>
      <c r="K7" s="26">
        <v>11040</v>
      </c>
    </row>
    <row r="8" spans="2:11" ht="30" customHeight="1" x14ac:dyDescent="0.2">
      <c r="B8" s="22" t="s">
        <v>5</v>
      </c>
      <c r="C8" s="22" t="s">
        <v>17</v>
      </c>
      <c r="D8" s="23" t="s">
        <v>24</v>
      </c>
      <c r="E8" s="23" t="s">
        <v>23</v>
      </c>
      <c r="F8" s="24">
        <f ca="1">DATE(YEAR(TODAY()),8,1)</f>
        <v>43313</v>
      </c>
      <c r="G8" s="24">
        <f ca="1">DATE(YEAR(TODAY()),8,20)</f>
        <v>43332</v>
      </c>
      <c r="H8" s="24"/>
      <c r="I8" s="24"/>
      <c r="J8" s="26">
        <v>8700</v>
      </c>
      <c r="K8" s="26"/>
    </row>
    <row r="9" spans="2:11" ht="30" customHeight="1" x14ac:dyDescent="0.2">
      <c r="B9" s="22" t="s">
        <v>6</v>
      </c>
      <c r="C9" s="22" t="s">
        <v>18</v>
      </c>
      <c r="D9" s="23" t="s">
        <v>25</v>
      </c>
      <c r="E9" s="23" t="s">
        <v>27</v>
      </c>
      <c r="F9" s="24">
        <f ca="1">DATE(YEAR(TODAY()),6,1)</f>
        <v>43252</v>
      </c>
      <c r="G9" s="24">
        <f ca="1">DATE(YEAR(TODAY()),7,1)</f>
        <v>43282</v>
      </c>
      <c r="H9" s="24">
        <f ca="1">DATE(YEAR(TODAY()),6,1)</f>
        <v>43252</v>
      </c>
      <c r="I9" s="24">
        <f ca="1">DATE(YEAR(TODAY()),6,28)</f>
        <v>43279</v>
      </c>
      <c r="J9" s="26">
        <v>18000</v>
      </c>
      <c r="K9" s="26">
        <v>19200</v>
      </c>
    </row>
    <row r="10" spans="2:11" ht="30" customHeight="1" x14ac:dyDescent="0.2">
      <c r="B10" s="22" t="s">
        <v>7</v>
      </c>
      <c r="C10" s="22" t="s">
        <v>18</v>
      </c>
      <c r="D10" s="23" t="s">
        <v>25</v>
      </c>
      <c r="E10" s="23" t="s">
        <v>28</v>
      </c>
      <c r="F10" s="24">
        <f ca="1">DATE(YEAR(TODAY()),9,1)</f>
        <v>43344</v>
      </c>
      <c r="G10" s="24">
        <f ca="1">DATE(YEAR(TODAY()),9,15)</f>
        <v>43358</v>
      </c>
      <c r="H10" s="24"/>
      <c r="I10" s="24"/>
      <c r="J10" s="26">
        <v>3000</v>
      </c>
      <c r="K10" s="26"/>
    </row>
    <row r="11" spans="2:11" ht="30" customHeight="1" x14ac:dyDescent="0.2">
      <c r="B11" s="22" t="s">
        <v>8</v>
      </c>
      <c r="C11" s="22" t="s">
        <v>18</v>
      </c>
      <c r="D11" s="23" t="s">
        <v>25</v>
      </c>
      <c r="E11" s="23" t="s">
        <v>29</v>
      </c>
      <c r="F11" s="24"/>
      <c r="G11" s="24"/>
      <c r="H11" s="24"/>
      <c r="I11" s="24"/>
      <c r="J11" s="26">
        <v>3450</v>
      </c>
      <c r="K11" s="26">
        <v>750</v>
      </c>
    </row>
    <row r="12" spans="2:11" ht="30" customHeight="1" x14ac:dyDescent="0.2">
      <c r="B12" s="22" t="s">
        <v>9</v>
      </c>
      <c r="C12" s="22" t="s">
        <v>16</v>
      </c>
      <c r="D12" s="23" t="s">
        <v>25</v>
      </c>
      <c r="E12" s="23" t="s">
        <v>30</v>
      </c>
      <c r="F12" s="24">
        <f ca="1">DATE(YEAR(TODAY()),9,12)</f>
        <v>43355</v>
      </c>
      <c r="G12" s="24">
        <f ca="1">DATE(YEAR(TODAY()),9,25)</f>
        <v>43368</v>
      </c>
      <c r="H12" s="24"/>
      <c r="I12" s="24"/>
      <c r="J12" s="26">
        <v>10500</v>
      </c>
      <c r="K12" s="26"/>
    </row>
    <row r="13" spans="2:11" ht="30" customHeight="1" x14ac:dyDescent="0.2">
      <c r="B13" s="22" t="s">
        <v>10</v>
      </c>
      <c r="C13" s="22" t="s">
        <v>16</v>
      </c>
      <c r="D13" s="23" t="s">
        <v>24</v>
      </c>
      <c r="E13" s="23" t="s">
        <v>25</v>
      </c>
      <c r="F13" s="24">
        <f t="shared" ref="F13" ca="1" si="0">DATE(YEAR(TODAY()),7,1)</f>
        <v>43282</v>
      </c>
      <c r="G13" s="24">
        <f ca="1">DATE(YEAR(TODAY()),10,1)</f>
        <v>43374</v>
      </c>
      <c r="H13" s="24">
        <f ca="1">DATE(YEAR(TODAY()),7,1)</f>
        <v>43282</v>
      </c>
      <c r="I13" s="24"/>
      <c r="J13" s="26">
        <v>5550</v>
      </c>
      <c r="K13" s="26">
        <v>1500</v>
      </c>
    </row>
    <row r="14" spans="2:11" ht="30" customHeight="1" x14ac:dyDescent="0.2">
      <c r="B14" s="22" t="s">
        <v>11</v>
      </c>
      <c r="C14" s="22" t="s">
        <v>19</v>
      </c>
      <c r="D14" s="23" t="s">
        <v>24</v>
      </c>
      <c r="E14" s="23" t="s">
        <v>23</v>
      </c>
      <c r="F14" s="24">
        <f ca="1">DATE(YEAR(TODAY()),7,15)</f>
        <v>43296</v>
      </c>
      <c r="G14" s="24">
        <f ca="1">DATE(YEAR(TODAY()),8,15)</f>
        <v>43327</v>
      </c>
      <c r="H14" s="24">
        <f ca="1">DATE(YEAR(TODAY()),7,13)</f>
        <v>43294</v>
      </c>
      <c r="I14" s="24"/>
      <c r="J14" s="26">
        <v>12000</v>
      </c>
      <c r="K14" s="26">
        <v>11040</v>
      </c>
    </row>
    <row r="15" spans="2:11" ht="30" customHeight="1" x14ac:dyDescent="0.2">
      <c r="B15" s="22" t="s">
        <v>12</v>
      </c>
      <c r="C15" s="22" t="s">
        <v>18</v>
      </c>
      <c r="D15" s="23" t="s">
        <v>24</v>
      </c>
      <c r="E15" s="23" t="s">
        <v>23</v>
      </c>
      <c r="F15" s="24">
        <f ca="1">DATE(YEAR(TODAY()),8,1)</f>
        <v>43313</v>
      </c>
      <c r="G15" s="24">
        <f ca="1">DATE(YEAR(TODAY()),8,20)</f>
        <v>43332</v>
      </c>
      <c r="H15" s="24"/>
      <c r="I15" s="24"/>
      <c r="J15" s="26">
        <v>8700</v>
      </c>
      <c r="K15" s="26"/>
    </row>
    <row r="16" spans="2:11" ht="30" customHeight="1" x14ac:dyDescent="0.2">
      <c r="B16" s="22" t="s">
        <v>13</v>
      </c>
      <c r="C16" s="22" t="s">
        <v>17</v>
      </c>
      <c r="D16" s="23" t="s">
        <v>25</v>
      </c>
      <c r="E16" s="23" t="s">
        <v>27</v>
      </c>
      <c r="F16" s="24">
        <f ca="1">DATE(YEAR(TODAY()),6,1)</f>
        <v>43252</v>
      </c>
      <c r="G16" s="24">
        <f ca="1">DATE(YEAR(TODAY()),7,1)</f>
        <v>43282</v>
      </c>
      <c r="H16" s="24">
        <f ca="1">DATE(YEAR(TODAY()),6,1)</f>
        <v>43252</v>
      </c>
      <c r="I16" s="24">
        <f t="shared" ref="I16" ca="1" si="1">DATE(YEAR(TODAY()),6,28)</f>
        <v>43279</v>
      </c>
      <c r="J16" s="26">
        <v>18000</v>
      </c>
      <c r="K16" s="26">
        <v>19200</v>
      </c>
    </row>
    <row r="17" spans="2:11" ht="30" customHeight="1" x14ac:dyDescent="0.2">
      <c r="B17" s="22" t="s">
        <v>14</v>
      </c>
      <c r="C17" s="22" t="s">
        <v>19</v>
      </c>
      <c r="D17" s="23" t="s">
        <v>25</v>
      </c>
      <c r="E17" s="23" t="s">
        <v>28</v>
      </c>
      <c r="F17" s="24">
        <f ca="1">DATE(YEAR(TODAY()),9,1)</f>
        <v>43344</v>
      </c>
      <c r="G17" s="24">
        <f ca="1">DATE(YEAR(TODAY()),9,15)</f>
        <v>43358</v>
      </c>
      <c r="H17" s="24"/>
      <c r="I17" s="24"/>
      <c r="J17" s="26">
        <v>3000</v>
      </c>
      <c r="K17" s="26"/>
    </row>
  </sheetData>
  <mergeCells count="3">
    <mergeCell ref="D1:K1"/>
    <mergeCell ref="B1:C1"/>
    <mergeCell ref="B2:B4"/>
  </mergeCells>
  <conditionalFormatting sqref="B6:K17">
    <cfRule type="expression" dxfId="10" priority="15">
      <formula>(clCustom2="AAN")*($C6=txtCustom2)</formula>
    </cfRule>
    <cfRule type="expression" dxfId="9" priority="16">
      <formula>(clCustom3="AAN")*($C6=txtCustom3)</formula>
    </cfRule>
    <cfRule type="expression" dxfId="8" priority="17">
      <formula>(clCustom4="AAN")*($C6=txtCustom4)</formula>
    </cfRule>
  </conditionalFormatting>
  <conditionalFormatting sqref="B6:K17">
    <cfRule type="expression" dxfId="7" priority="1">
      <formula>($C6="Niet gestart")*(clNotStarted="AAN")</formula>
    </cfRule>
    <cfRule type="expression" dxfId="6" priority="5">
      <formula>($C6="Wordt uitgevoerd")*(clInProgress="AAN")</formula>
    </cfRule>
    <cfRule type="expression" dxfId="5" priority="6">
      <formula>($C6="Vertraagd")*(clDelayed="AAN")</formula>
    </cfRule>
    <cfRule type="expression" dxfId="4" priority="12">
      <formula>($C6="Voltooid")*(clComplete="AAN")</formula>
    </cfRule>
    <cfRule type="expression" dxfId="3" priority="14">
      <formula>(clCustom1="AAN")*($C6=txtCustom1)</formula>
    </cfRule>
  </conditionalFormatting>
  <dataValidations count="23">
    <dataValidation type="list" errorStyle="warning" allowBlank="1" showInputMessage="1" showErrorMessage="1" error="Selecteer Aan of Uit. Selecteer ANNULEREN, druk op ALT+PIJL-OMLAAG om de vervolgkeuzelijst te openen en druk vervolgens op ENTER om een selectie te maken" prompt="Selecteer in deze cel Aan of Uit om de rijmarkering voor de status erboven in of uit te schakelen. Druk op ALT+PIJL-OMLAAG om de vervolgkeuzelijst te openen en vervolgens op ENTER om een selectie te maken" sqref="D4:K4" xr:uid="{00000000-0002-0000-0000-000000000000}">
      <formula1>"AAN,UIT"</formula1>
    </dataValidation>
    <dataValidation type="list" errorStyle="warning" allowBlank="1" showInputMessage="1" showErrorMessage="1" error="Selecteer een status in de lijst. Selecteer ANNULEREN, druk op ALT+PIJL-OMLAAG om de vervolgkeuzelijst te openen en druk vervolgens op ENTER om een selectie te maken" sqref="C6:C17" xr:uid="{00000000-0002-0000-0000-000001000000}">
      <formula1>$D$3:$K$3</formula1>
    </dataValidation>
    <dataValidation type="list" errorStyle="warning" allowBlank="1" showInputMessage="1" showErrorMessage="1" error="Selecteer een naam voor Toegewezen aan in de lijst. Selecteer ANNULEREN, druk op ALT+PIJL-OMLAAG om de vervolgkeuzelijst te openen en druk vervolgens op ENTER om een selectie te maken" sqref="E6:E17" xr:uid="{00000000-0002-0000-0000-000002000000}">
      <formula1>Namen</formula1>
    </dataValidation>
    <dataValidation allowBlank="1" showInputMessage="1" showErrorMessage="1" prompt="Maak in deze werkmap een marketingprojectplan. Organiseer en typ gegevens in de tabel Gegevens in dit werkblad, beginnend in cel B5. Selecteer cel B2 om naar het werkblad Overzicht gegevens te navigeren" sqref="A1" xr:uid="{00000000-0002-0000-0000-000003000000}"/>
    <dataValidation allowBlank="1" showInputMessage="1" showErrorMessage="1" prompt="Statuscategorieën worden gedefinieerd in cel D3 t/m K4. Pas statuscategorieën aan de marketingplangegevens aan. Selecteer in de cel hieronder Aan of Uit om de rijmarkering in of uit te schakelen" sqref="D1:K1" xr:uid="{00000000-0002-0000-0000-000004000000}"/>
    <dataValidation allowBlank="1" showInputMessage="1" showErrorMessage="1" prompt="Navigatiekoppeling naar werkblad Overzicht gegevens" sqref="B2" xr:uid="{00000000-0002-0000-0000-000005000000}"/>
    <dataValidation allowBlank="1" showInputMessage="1" showErrorMessage="1" prompt="Voer in deze kolom onder deze koptekst de taak in Gebruik koptekstfilters om specifieke vermeldingen te zoeken" sqref="B5" xr:uid="{00000000-0002-0000-0000-000006000000}"/>
    <dataValidation allowBlank="1" showInputMessage="1" showErrorMessage="1" prompt="Selecteer in deze kolom onder deze koptekst de status. Druk op ALT+PIJL-OMLAAG om de vervolgkeuzelijst te openen en vervolgens op ENTER om een selectie te maken" sqref="C5" xr:uid="{00000000-0002-0000-0000-000007000000}"/>
    <dataValidation allowBlank="1" showInputMessage="1" showErrorMessage="1" prompt="Selecteer in deze kolom onder deze koptekst de eigenaar. Druk op ALT+PIJL-OMLAAG om de vervolgkeuzelijst te openen en vervolgens op ENTER om een selectie te maken" sqref="D5" xr:uid="{00000000-0002-0000-0000-000008000000}"/>
    <dataValidation allowBlank="1" showInputMessage="1" showErrorMessage="1" prompt="Selecteer in deze kolom onder deze koptekst een persoonsnaam voor Toegewezen aan. Druk op ALT+PIJL-OMLAAG om de vervolgkeuzelijst te openen en vervolgens op ENTER om een selectie te maken" sqref="E5" xr:uid="{00000000-0002-0000-0000-000009000000}"/>
    <dataValidation allowBlank="1" showInputMessage="1" showErrorMessage="1" prompt="Voer in deze kolom onder deze koptekst de verwachte begindatum in" sqref="F5" xr:uid="{00000000-0002-0000-0000-00000A000000}"/>
    <dataValidation allowBlank="1" showInputMessage="1" showErrorMessage="1" prompt="Voer in deze kolom onder deze koptekst de verwachte einddatum in" sqref="G5" xr:uid="{00000000-0002-0000-0000-00000B000000}"/>
    <dataValidation allowBlank="1" showInputMessage="1" showErrorMessage="1" prompt="Voer in deze kolom onder deze koptekst de werkelijke begindatum in" sqref="H5" xr:uid="{00000000-0002-0000-0000-00000C000000}"/>
    <dataValidation allowBlank="1" showInputMessage="1" showErrorMessage="1" prompt="Voer in deze kolom onder deze koptekst de werkelijke einddatum in" sqref="I5" xr:uid="{00000000-0002-0000-0000-00000D000000}"/>
    <dataValidation allowBlank="1" showInputMessage="1" showErrorMessage="1" prompt="Voer in deze kolom onder deze koptekst de geschatte kosten in" sqref="J5" xr:uid="{00000000-0002-0000-0000-00000E000000}"/>
    <dataValidation allowBlank="1" showInputMessage="1" showErrorMessage="1" prompt="Voer in deze kolom onder deze koptekst de werkelijke kosten in" sqref="K5" xr:uid="{00000000-0002-0000-0000-00000F000000}"/>
    <dataValidation allowBlank="1" showInputMessage="1" showErrorMessage="1" prompt="De statuscategorie Niet gestart staat in deze cel. Selecteer in de cel hieronder Aan of Uit om de rijmarkering voor deze status in of uit te schakelen" sqref="D3" xr:uid="{00000000-0002-0000-0000-000010000000}"/>
    <dataValidation allowBlank="1" showInputMessage="1" showErrorMessage="1" prompt="De statuscategorie Wordt uitgevoerd staat in deze cel. Selecteer in de cel hieronder Aan of Uit om de rijmarkering voor deze status in of uit te schakelen" sqref="E3" xr:uid="{00000000-0002-0000-0000-000011000000}"/>
    <dataValidation allowBlank="1" showInputMessage="1" showErrorMessage="1" prompt="De statuscategorie Vertraagd staat in deze cel. Selecteer in de cel hieronder Aan of Uit om de rijmarkering voor deze status in of uit te schakelen" sqref="F3" xr:uid="{00000000-0002-0000-0000-000012000000}"/>
    <dataValidation allowBlank="1" showInputMessage="1" showErrorMessage="1" prompt="De statuscategorie Voltooid staat in deze cel. Selecteer in de cel hieronder Aan of Uit om de rijmarkering voor deze status in of uit te schakelen" sqref="G3" xr:uid="{00000000-0002-0000-0000-000013000000}"/>
    <dataValidation allowBlank="1" showInputMessage="1" showErrorMessage="1" prompt="Pas in deze cel een nieuwe statuscategorie aan. Selecteer in de cel hieronder Aan of Uit om de rijmarkering voor deze status in of uit te schakelen" sqref="H3:K3" xr:uid="{00000000-0002-0000-0000-000014000000}"/>
    <dataValidation allowBlank="1" showInputMessage="1" showErrorMessage="1" prompt="De titel van dit werkblad staat in deze cel. Selecteer de cel hieronder om naar het werkblad Overzicht gegevens te navigeren. Statuscategorieën staan in cel D3 t/m K4" sqref="B1:C1" xr:uid="{00000000-0002-0000-0000-000015000000}"/>
    <dataValidation type="list" errorStyle="warning" allowBlank="1" showInputMessage="1" showErrorMessage="1" error="Selecteer een naam voor Eigenaar in de lijst. Selecteer ANNULEREN, druk op ALT+PIJL-OMLAAG om de vervolgkeuzelijst te openen en druk vervolgens op ENTER om een selectie te maken" sqref="D6:D17" xr:uid="{00000000-0002-0000-0000-000016000000}">
      <formula1>Namen</formula1>
    </dataValidation>
  </dataValidations>
  <hyperlinks>
    <hyperlink ref="B2:B3" location="'Overzicht gegevens'!A1" tooltip="Selecteer om naar het werkblad Overzicht gegevens te navigeren" display="Overzicht gegevens" xr:uid="{00000000-0004-0000-0000-000000000000}"/>
    <hyperlink ref="B2:B4" location="'Overzicht gegevens'!A1" tooltip="Selecteer om naar het werkblad Overzicht gegevens te navigeren" display="Marketingplanlijsten" xr:uid="{00000000-0004-0000-0000-000001000000}"/>
  </hyperlinks>
  <printOptions horizontalCentered="1"/>
  <pageMargins left="0.25" right="0.25" top="0.75" bottom="0.75" header="0.3" footer="0.3"/>
  <pageSetup scale="65" fitToHeight="0" orientation="landscape" r:id="rId1"/>
  <headerFooter differentFirst="1">
    <oddFooter>Page &amp;P of &amp;N</oddFooter>
  </headerFooter>
  <ignoredErrors>
    <ignoredError sqref="G9 G13 G16" 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499984740745262"/>
    <pageSetUpPr fitToPage="1"/>
  </sheetPr>
  <dimension ref="B1:C11"/>
  <sheetViews>
    <sheetView showGridLines="0" zoomScaleNormal="100" workbookViewId="0"/>
  </sheetViews>
  <sheetFormatPr defaultRowHeight="30" customHeight="1" x14ac:dyDescent="0.2"/>
  <cols>
    <col min="1" max="1" width="2.625" customWidth="1"/>
    <col min="2" max="2" width="18.875" customWidth="1"/>
    <col min="3" max="3" width="25.375" customWidth="1"/>
    <col min="4" max="4" width="2.625" customWidth="1"/>
  </cols>
  <sheetData>
    <row r="1" spans="2:3" ht="47.25" customHeight="1" x14ac:dyDescent="0.2">
      <c r="B1" s="5" t="s">
        <v>1</v>
      </c>
    </row>
    <row r="2" spans="2:3" ht="30" customHeight="1" x14ac:dyDescent="0.2">
      <c r="B2" s="32" t="s">
        <v>0</v>
      </c>
      <c r="C2" s="32"/>
    </row>
    <row r="3" spans="2:3" s="4" customFormat="1" ht="45" customHeight="1" x14ac:dyDescent="0.25">
      <c r="B3" s="27" t="s">
        <v>42</v>
      </c>
      <c r="C3" s="27" t="s">
        <v>44</v>
      </c>
    </row>
    <row r="4" spans="2:3" ht="30" customHeight="1" x14ac:dyDescent="0.2">
      <c r="B4" s="2" t="s">
        <v>23</v>
      </c>
      <c r="C4" s="2" t="s">
        <v>45</v>
      </c>
    </row>
    <row r="5" spans="2:3" ht="30" customHeight="1" x14ac:dyDescent="0.2">
      <c r="B5" s="2" t="s">
        <v>24</v>
      </c>
      <c r="C5" s="2" t="s">
        <v>46</v>
      </c>
    </row>
    <row r="6" spans="2:3" ht="30" customHeight="1" x14ac:dyDescent="0.2">
      <c r="B6" s="2" t="s">
        <v>25</v>
      </c>
      <c r="C6" s="2" t="s">
        <v>47</v>
      </c>
    </row>
    <row r="7" spans="2:3" ht="30" customHeight="1" x14ac:dyDescent="0.2">
      <c r="B7" s="2" t="s">
        <v>43</v>
      </c>
      <c r="C7" s="2" t="s">
        <v>48</v>
      </c>
    </row>
    <row r="8" spans="2:3" ht="30" customHeight="1" x14ac:dyDescent="0.2">
      <c r="B8" s="2" t="s">
        <v>27</v>
      </c>
      <c r="C8" s="2" t="s">
        <v>49</v>
      </c>
    </row>
    <row r="9" spans="2:3" ht="30" customHeight="1" x14ac:dyDescent="0.2">
      <c r="B9" s="2" t="s">
        <v>28</v>
      </c>
      <c r="C9" s="2" t="s">
        <v>45</v>
      </c>
    </row>
    <row r="10" spans="2:3" ht="30" customHeight="1" x14ac:dyDescent="0.2">
      <c r="B10" s="2" t="s">
        <v>29</v>
      </c>
      <c r="C10" s="2" t="s">
        <v>48</v>
      </c>
    </row>
    <row r="11" spans="2:3" ht="30" customHeight="1" x14ac:dyDescent="0.2">
      <c r="B11" s="2" t="s">
        <v>30</v>
      </c>
      <c r="C11" s="2" t="s">
        <v>50</v>
      </c>
    </row>
  </sheetData>
  <mergeCells count="1">
    <mergeCell ref="B2:C2"/>
  </mergeCells>
  <dataValidations count="5">
    <dataValidation allowBlank="1" showInputMessage="1" showErrorMessage="1" prompt="Dit werkblad wordt gebruikt om de kolommen Eigenaar en Toegewezen aan in te vullen en om een persoon aan zijn titel toe te wijzen. Selecteer cel B2 om naar het werkblad Marketingplangegevens te navigeren" sqref="A1" xr:uid="{00000000-0002-0000-0100-000000000000}"/>
    <dataValidation allowBlank="1" showInputMessage="1" showErrorMessage="1" prompt="De titel van dit werkblad staat in deze cel" sqref="B1" xr:uid="{00000000-0002-0000-0100-000001000000}"/>
    <dataValidation allowBlank="1" showInputMessage="1" showErrorMessage="1" prompt="Navigatiekoppeling naar werkblad Marketingplangegevens" sqref="B2:C2" xr:uid="{00000000-0002-0000-0100-000002000000}"/>
    <dataValidation allowBlank="1" showInputMessage="1" showErrorMessage="1" prompt="Voer in deze kolom onder deze koptekst de naam in Gebruik koptekstfilters om specifieke vermeldingen te zoeken" sqref="B3" xr:uid="{00000000-0002-0000-0100-000003000000}"/>
    <dataValidation allowBlank="1" showInputMessage="1" showErrorMessage="1" prompt="Voer in deze kolom  onder deze koptekst de titel in" sqref="C3" xr:uid="{00000000-0002-0000-0100-000004000000}"/>
  </dataValidations>
  <hyperlinks>
    <hyperlink ref="B2:C2" location="'Marketingplangegevens'!A1" tooltip="Selecteer om naar het werkblad Marketingplangegevens te navigeren" display="Marketingplangegevens" xr:uid="{00000000-0004-0000-0100-000000000000}"/>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18</vt:i4>
      </vt:variant>
    </vt:vector>
  </HeadingPairs>
  <TitlesOfParts>
    <vt:vector size="20" baseType="lpstr">
      <vt:lpstr>Marketingplangegevens</vt:lpstr>
      <vt:lpstr>Overzicht gegevens</vt:lpstr>
      <vt:lpstr>Marketingplangegevens!Afdruktitels</vt:lpstr>
      <vt:lpstr>'Overzicht gegevens'!Afdruktitels</vt:lpstr>
      <vt:lpstr>clComplete</vt:lpstr>
      <vt:lpstr>clCustom1</vt:lpstr>
      <vt:lpstr>clCustom2</vt:lpstr>
      <vt:lpstr>clCustom3</vt:lpstr>
      <vt:lpstr>clCustom4</vt:lpstr>
      <vt:lpstr>clDelayed</vt:lpstr>
      <vt:lpstr>clInProgress</vt:lpstr>
      <vt:lpstr>clNotStarted</vt:lpstr>
      <vt:lpstr>ColumnTitle1</vt:lpstr>
      <vt:lpstr>ColumnTitle2</vt:lpstr>
      <vt:lpstr>ColumnTitleRegion1..K4.1</vt:lpstr>
      <vt:lpstr>Namen</vt:lpstr>
      <vt:lpstr>txtCustom1</vt:lpstr>
      <vt:lpstr>txtCustom2</vt:lpstr>
      <vt:lpstr>txtCustom3</vt:lpstr>
      <vt:lpstr>txtCustom4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2018-06-29T11:42:51Z</dcterms:created>
  <dcterms:modified xsi:type="dcterms:W3CDTF">2018-07-26T02:12:48Z</dcterms:modified>
</cp:coreProperties>
</file>