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819"/>
  <workbookPr filterPrivacy="1" hidePivotFieldList="1"/>
  <xr:revisionPtr revIDLastSave="0" documentId="13_ncr:1_{79D8D506-5435-4A55-BDDF-06C02D405D7D}" xr6:coauthVersionLast="43" xr6:coauthVersionMax="43" xr10:uidLastSave="{00000000-0000-0000-0000-000000000000}"/>
  <bookViews>
    <workbookView xWindow="-120" yWindow="-120" windowWidth="28890" windowHeight="16110" xr2:uid="{00000000-000D-0000-FFFF-FFFF00000000}"/>
  </bookViews>
  <sheets>
    <sheet name="Studiepuntenplanner" sheetId="1" r:id="rId1"/>
    <sheet name="Cursus" sheetId="5" r:id="rId2"/>
    <sheet name="Gegevens semesteroverzicht" sheetId="4" r:id="rId3"/>
  </sheets>
  <definedNames>
    <definedName name="_xlnm.Print_Titles" localSheetId="1">Cursus!$1:$2</definedName>
    <definedName name="BenodigdePunten">Diplomavereisten[[#Totals],[TOTAAL]]</definedName>
    <definedName name="RequirementLookup">Diplomavereisten[STUDIEPUNTENVEREISTEN]</definedName>
    <definedName name="ResterendePunten">Diplomavereisten[[#Totals],[NODIG]]</definedName>
    <definedName name="VerdiendePunten">Diplomavereisten[[#Totals],[BEHAALD]]</definedName>
  </definedNames>
  <calcPr calcId="191029"/>
  <pivotCaches>
    <pivotCache cacheId="0" r:id="rId4"/>
  </pivotCaches>
  <extLst>
    <ext xmlns:x15="http://schemas.microsoft.com/office/spreadsheetml/2010/11/main" uri="{FCE2AD5D-F65C-4FA6-A056-5C36A1767C68}">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1" l="1"/>
  <c r="F5" i="1" s="1"/>
  <c r="E6" i="1"/>
  <c r="F6" i="1" s="1"/>
  <c r="E7" i="1"/>
  <c r="F7" i="1" s="1"/>
  <c r="E8" i="1"/>
  <c r="F8" i="1" s="1"/>
  <c r="D9" i="1"/>
  <c r="F9" i="1" l="1"/>
  <c r="E9" i="1"/>
  <c r="D12" i="1" l="1"/>
  <c r="F11" i="1"/>
  <c r="D11"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Excel Data Model" type="5" refreshedVersion="0"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<sst xmlns="http://schemas.openxmlformats.org/spreadsheetml/2006/main" count="164" uniqueCount="86">
  <si>
    <t>Studiepuntenplanner</t>
  </si>
  <si>
    <t>Semesteroverzicht</t>
  </si>
  <si>
    <t>Deze cel bevat een staafdiagram met het totaalaantal studiepunten en lessen voor elk semester. Deze draaitabel wordt automatisch bijgewerkt aan de hand van de draaitabel op het werkblad Gegevens semesteroverzicht.</t>
  </si>
  <si>
    <t>Selecteer de grafiek om de bovenstaande draaigrafiek bij te werken.  
Klik eenmaal met de rechtermuisknop om het snelmenu weer te geven.
Selecteer Vernieuwen of Alles vernieuwen om de grafiek te vernieuwen.</t>
  </si>
  <si>
    <t>Diploma Kunstgeschiedenis 
in Muziekgeschiedenis</t>
  </si>
  <si>
    <t>STUDIEPUNTENVEREISTEN</t>
  </si>
  <si>
    <t>Hoofdvak</t>
  </si>
  <si>
    <t>Bijvak</t>
  </si>
  <si>
    <t>Optionele cursus</t>
  </si>
  <si>
    <t>Algemene studie</t>
  </si>
  <si>
    <t>TOTALEN</t>
  </si>
  <si>
    <t>ALGEHELE VOORTGANG:</t>
  </si>
  <si>
    <t>TOTAAL</t>
  </si>
  <si>
    <t>NB</t>
  </si>
  <si>
    <t>BEHAALD</t>
  </si>
  <si>
    <t>NODIG</t>
  </si>
  <si>
    <t>Academische cursussen</t>
  </si>
  <si>
    <t>CURSUSTITEL</t>
  </si>
  <si>
    <t>Antropologie</t>
  </si>
  <si>
    <t>Toegepaste muziek</t>
  </si>
  <si>
    <t>Kunstgeschiedenis</t>
  </si>
  <si>
    <t xml:space="preserve">Kunstgeschiedenis </t>
  </si>
  <si>
    <t>Auditieve vaardigheden I</t>
  </si>
  <si>
    <t>Auditieve vaardigheden II</t>
  </si>
  <si>
    <t>Auditieve vaardigheden III</t>
  </si>
  <si>
    <t>Auditieve vaardigheden IV</t>
  </si>
  <si>
    <t>Dirigeren I</t>
  </si>
  <si>
    <t>Engels schrijven</t>
  </si>
  <si>
    <t>Vorm en analyse</t>
  </si>
  <si>
    <t>Inleiding tot antropologie</t>
  </si>
  <si>
    <t>Beginselen wiskunde</t>
  </si>
  <si>
    <t>Muziekgeschiedenis in westerse cultuur I</t>
  </si>
  <si>
    <t>Muziekgeschiedenis in westerse cultuur II</t>
  </si>
  <si>
    <t>Muziektheorie I</t>
  </si>
  <si>
    <t>Muziektheorie II</t>
  </si>
  <si>
    <t>Muziektheorie III</t>
  </si>
  <si>
    <t>Muziektheorie IV</t>
  </si>
  <si>
    <t>Pianoles</t>
  </si>
  <si>
    <t>Beginselen sociale wetenschappen</t>
  </si>
  <si>
    <t>Beginselen maatschappijleer</t>
  </si>
  <si>
    <t>Wereld van jazz</t>
  </si>
  <si>
    <t>Muziekwereld I</t>
  </si>
  <si>
    <t>Muziekwereld II</t>
  </si>
  <si>
    <t>Muziekwereld III</t>
  </si>
  <si>
    <t>CURSUSNUMMER</t>
  </si>
  <si>
    <t>GEN 108</t>
  </si>
  <si>
    <t>MUS 215</t>
  </si>
  <si>
    <t>TEK 101</t>
  </si>
  <si>
    <t>TEK 201</t>
  </si>
  <si>
    <t>MUS 113</t>
  </si>
  <si>
    <t>MUS 213</t>
  </si>
  <si>
    <t>MUS 313</t>
  </si>
  <si>
    <t>MUS 413</t>
  </si>
  <si>
    <t>MUS 114</t>
  </si>
  <si>
    <t>ENG 101</t>
  </si>
  <si>
    <t>ENG 201</t>
  </si>
  <si>
    <t>MUS 214</t>
  </si>
  <si>
    <t>GEN 208</t>
  </si>
  <si>
    <t>MAT 101</t>
  </si>
  <si>
    <t>MUS 101</t>
  </si>
  <si>
    <t>MUS 201</t>
  </si>
  <si>
    <t>MUS 110</t>
  </si>
  <si>
    <t>MUS 210</t>
  </si>
  <si>
    <t>MUS 310</t>
  </si>
  <si>
    <t>MUS 410</t>
  </si>
  <si>
    <t>MUS 109</t>
  </si>
  <si>
    <t>SOC 101</t>
  </si>
  <si>
    <t>SOC 201</t>
  </si>
  <si>
    <t>MUS 105</t>
  </si>
  <si>
    <t>MUS 112</t>
  </si>
  <si>
    <t>MUS 212</t>
  </si>
  <si>
    <t>VEREIST DIPLOMA</t>
  </si>
  <si>
    <t>CREDITBEDRAGEN</t>
  </si>
  <si>
    <t>VOLTOOID?</t>
  </si>
  <si>
    <t>Ja</t>
  </si>
  <si>
    <t>Nee</t>
  </si>
  <si>
    <t>SEMESTER</t>
  </si>
  <si>
    <t>Semester 1</t>
  </si>
  <si>
    <t>Semester 3</t>
  </si>
  <si>
    <t>Semester 2</t>
  </si>
  <si>
    <t>Semester 4</t>
  </si>
  <si>
    <t>Semester 5</t>
  </si>
  <si>
    <t>Gegevens semesteroverzicht</t>
  </si>
  <si>
    <t>Deze draaitabel is de gegevensbron voor de draaitabel Semesteroverzicht op het werkblad Studiepuntenplanner.</t>
  </si>
  <si>
    <t xml:space="preserve">LESSEN </t>
  </si>
  <si>
    <t xml:space="preserve">CREDITBEDRAGEN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</si>
</sst>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 #,##0_ ;_ * \-#,##0_ ;_ * &quot;-&quot;_ ;_ @_ "/>
    <numFmt numFmtId="43" formatCode="_ * #,##0.00_ ;_ * \-#,##0.00_ ;_ * &quot;-&quot;??_ ;_ @_ "/>
    <numFmt numFmtId="164" formatCode="_ &quot;₹&quot;\ * #,##0_ ;_ &quot;₹&quot;\ * \-#,##0_ ;_ &quot;₹&quot;\ * &quot;-&quot;_ ;_ @_ "/>
    <numFmt numFmtId="165" formatCode="_ &quot;₹&quot;\ * #,##0.00_ ;_ &quot;₹&quot;\ * \-#,##0.00_ ;_ &quot;₹&quot;\ * &quot;-&quot;??_ ;_ @_ "/>
  </numFmts>
  <fonts count="26" x14ac:knownFonts="1">
    <font>
      <sz val="11"/>
      <color theme="1" tint="0.24994659260841701"/>
      <name val="Trebuchet MS"/>
      <family val="2"/>
      <scheme val="minor"/>
    </font>
    <font>
      <sz val="11"/>
      <color theme="1"/>
      <name val="Trebuchet MS"/>
      <family val="2"/>
      <scheme val="minor"/>
    </font>
    <font>
      <sz val="11"/>
      <color theme="1"/>
      <name val="Trebuchet MS"/>
      <family val="2"/>
      <scheme val="minor"/>
    </font>
    <font>
      <b/>
      <sz val="11"/>
      <color theme="3"/>
      <name val="Trebuchet MS"/>
      <family val="2"/>
      <scheme val="minor"/>
    </font>
    <font>
      <sz val="14"/>
      <color theme="1"/>
      <name val="Trebuchet MS"/>
      <family val="2"/>
      <scheme val="minor"/>
    </font>
    <font>
      <sz val="12"/>
      <color theme="1" tint="0.249977111117893"/>
      <name val="Trebuchet MS"/>
      <family val="2"/>
      <scheme val="minor"/>
    </font>
    <font>
      <b/>
      <sz val="11"/>
      <color theme="1" tint="0.24994659260841701"/>
      <name val="Trebuchet MS"/>
      <family val="2"/>
      <scheme val="minor"/>
    </font>
    <font>
      <sz val="11"/>
      <color theme="1" tint="0.24994659260841701"/>
      <name val="Trebuchet MS"/>
      <family val="2"/>
      <scheme val="minor"/>
    </font>
    <font>
      <sz val="26"/>
      <color theme="0"/>
      <name val="Times New Roman"/>
      <family val="1"/>
      <scheme val="major"/>
    </font>
    <font>
      <sz val="14"/>
      <color theme="0"/>
      <name val="Times New Roman"/>
      <family val="1"/>
      <scheme val="major"/>
    </font>
    <font>
      <sz val="11"/>
      <color theme="0"/>
      <name val="Trebuchet MS"/>
      <family val="2"/>
      <scheme val="minor"/>
    </font>
    <font>
      <sz val="11"/>
      <color theme="1" tint="0.24994659260841701"/>
      <name val="Times New Roman"/>
      <family val="1"/>
      <scheme val="major"/>
    </font>
    <font>
      <i/>
      <sz val="11"/>
      <color theme="0"/>
      <name val="Trebuchet MS"/>
      <family val="2"/>
      <scheme val="minor"/>
    </font>
    <font>
      <sz val="11"/>
      <color theme="1" tint="0.34998626667073579"/>
      <name val="Trebuchet MS"/>
      <family val="2"/>
      <scheme val="minor"/>
    </font>
    <font>
      <b/>
      <sz val="13"/>
      <color theme="3"/>
      <name val="Trebuchet MS"/>
      <family val="2"/>
      <scheme val="min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s>
  <fills count="34">
    <fill>
      <patternFill patternType="none"/>
    </fill>
    <fill>
      <patternFill patternType="gray125"/>
    </fill>
    <fill>
      <patternFill patternType="solid">
        <fgColor theme="6"/>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thin">
        <color theme="1" tint="0.34998626667073579"/>
      </top>
      <bottom/>
      <diagonal/>
    </border>
    <border>
      <left style="thin">
        <color theme="1" tint="0.34998626667073579"/>
      </left>
      <right/>
      <top/>
      <bottom/>
      <diagonal/>
    </border>
    <border>
      <left style="thick">
        <color theme="6" tint="-0.499984740745262"/>
      </left>
      <right/>
      <top/>
      <bottom/>
      <diagonal/>
    </border>
    <border>
      <left/>
      <right/>
      <top/>
      <bottom style="thick">
        <color theme="6" tint="-0.499984740745262"/>
      </bottom>
      <diagonal/>
    </border>
    <border>
      <left style="thin">
        <color rgb="FFB2B2B2"/>
      </left>
      <right style="thin">
        <color rgb="FFB2B2B2"/>
      </right>
      <top style="thin">
        <color rgb="FFB2B2B2"/>
      </top>
      <bottom style="thin">
        <color rgb="FFB2B2B2"/>
      </bottom>
      <diagonal/>
    </border>
    <border>
      <left/>
      <right/>
      <top style="thick">
        <color theme="6" tint="-0.499984740745262"/>
      </top>
      <bottom/>
      <diagonal/>
    </border>
    <border>
      <left style="thick">
        <color theme="0"/>
      </left>
      <right/>
      <top/>
      <bottom style="thick">
        <color theme="6" tint="-0.499984740745262"/>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7">
    <xf numFmtId="0" fontId="0" fillId="0" borderId="0">
      <alignment vertical="center" wrapText="1"/>
    </xf>
    <xf numFmtId="0" fontId="8" fillId="2" borderId="0" applyNumberFormat="0" applyBorder="0" applyAlignment="0" applyProtection="0"/>
    <xf numFmtId="0" fontId="3" fillId="0" borderId="0" applyNumberFormat="0" applyFill="0" applyBorder="0" applyAlignment="0" applyProtection="0"/>
    <xf numFmtId="0" fontId="9" fillId="2" borderId="0" applyNumberFormat="0" applyBorder="0" applyAlignment="0" applyProtection="0"/>
    <xf numFmtId="43" fontId="11" fillId="0" borderId="0" applyFill="0" applyBorder="0" applyAlignment="0" applyProtection="0"/>
    <xf numFmtId="41" fontId="11" fillId="0" borderId="0" applyFill="0" applyBorder="0" applyAlignment="0" applyProtection="0"/>
    <xf numFmtId="165" fontId="11" fillId="0" borderId="0" applyFill="0" applyBorder="0" applyAlignment="0" applyProtection="0"/>
    <xf numFmtId="164" fontId="11" fillId="0" borderId="0" applyFill="0" applyBorder="0" applyAlignment="0" applyProtection="0"/>
    <xf numFmtId="9" fontId="11" fillId="0" borderId="0" applyFill="0" applyBorder="0" applyAlignment="0" applyProtection="0"/>
    <xf numFmtId="0" fontId="11" fillId="3" borderId="7" applyNumberFormat="0" applyAlignment="0" applyProtection="0"/>
    <xf numFmtId="0" fontId="14" fillId="0" borderId="10" applyNumberFormat="0" applyFill="0" applyAlignment="0" applyProtection="0"/>
    <xf numFmtId="0" fontId="3" fillId="0" borderId="11" applyNumberFormat="0" applyFill="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0" applyNumberFormat="0" applyBorder="0" applyAlignment="0" applyProtection="0"/>
    <xf numFmtId="0" fontId="18" fillId="7" borderId="12" applyNumberFormat="0" applyAlignment="0" applyProtection="0"/>
    <xf numFmtId="0" fontId="19" fillId="8" borderId="13" applyNumberFormat="0" applyAlignment="0" applyProtection="0"/>
    <xf numFmtId="0" fontId="20" fillId="8" borderId="12" applyNumberFormat="0" applyAlignment="0" applyProtection="0"/>
    <xf numFmtId="0" fontId="21" fillId="0" borderId="14" applyNumberFormat="0" applyFill="0" applyAlignment="0" applyProtection="0"/>
    <xf numFmtId="0" fontId="22" fillId="9" borderId="1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6" applyNumberFormat="0" applyFill="0" applyAlignment="0" applyProtection="0"/>
    <xf numFmtId="0" fontId="10"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cellStyleXfs>
  <cellXfs count="35">
    <xf numFmtId="0" fontId="0" fillId="0" borderId="0" xfId="0">
      <alignment vertical="center" wrapText="1"/>
    </xf>
    <xf numFmtId="0" fontId="8" fillId="2" borderId="0" xfId="1" applyAlignment="1">
      <alignment vertical="center"/>
    </xf>
    <xf numFmtId="0" fontId="0" fillId="0" borderId="0" xfId="0" applyAlignment="1">
      <alignment horizontal="center" vertical="center"/>
    </xf>
    <xf numFmtId="0" fontId="8" fillId="2" borderId="0" xfId="1" applyAlignment="1">
      <alignment horizontal="center"/>
    </xf>
    <xf numFmtId="0" fontId="0" fillId="0" borderId="0" xfId="0" applyAlignment="1">
      <alignment horizontal="left" vertical="center" indent="3"/>
    </xf>
    <xf numFmtId="0" fontId="0" fillId="0" borderId="0" xfId="0" applyAlignment="1">
      <alignment horizontal="left" vertical="center" indent="1"/>
    </xf>
    <xf numFmtId="0" fontId="8" fillId="2" borderId="0" xfId="1" applyAlignment="1">
      <alignment horizontal="left" vertical="center" indent="2"/>
    </xf>
    <xf numFmtId="0" fontId="0" fillId="0" borderId="0" xfId="0" applyFill="1">
      <alignment vertical="center" wrapText="1"/>
    </xf>
    <xf numFmtId="0" fontId="5" fillId="0" borderId="0" xfId="2" applyFont="1" applyFill="1" applyAlignment="1">
      <alignment horizontal="right" vertical="center" indent="1"/>
    </xf>
    <xf numFmtId="0" fontId="0" fillId="0" borderId="0" xfId="0" applyFill="1" applyBorder="1" applyAlignment="1">
      <alignment vertical="top"/>
    </xf>
    <xf numFmtId="0" fontId="2" fillId="0" borderId="4" xfId="0" applyFont="1" applyFill="1" applyBorder="1" applyAlignment="1">
      <alignment horizontal="left" vertical="center" indent="1"/>
    </xf>
    <xf numFmtId="0" fontId="7" fillId="0" borderId="6" xfId="0" applyFont="1" applyFill="1" applyBorder="1" applyAlignment="1">
      <alignment horizontal="center" vertical="center"/>
    </xf>
    <xf numFmtId="0" fontId="6" fillId="0" borderId="6" xfId="0" applyFont="1" applyFill="1" applyBorder="1" applyAlignment="1">
      <alignment vertical="center"/>
    </xf>
    <xf numFmtId="0" fontId="0" fillId="0" borderId="0" xfId="0" applyFont="1" applyFill="1">
      <alignment vertical="center" wrapText="1"/>
    </xf>
    <xf numFmtId="0" fontId="0" fillId="0" borderId="0" xfId="0" applyFont="1" applyFill="1" applyAlignment="1">
      <alignment horizontal="center" vertical="center"/>
    </xf>
    <xf numFmtId="0" fontId="0" fillId="0" borderId="0" xfId="0" applyNumberFormat="1" applyFont="1" applyFill="1" applyAlignment="1">
      <alignment horizontal="center" vertical="center"/>
    </xf>
    <xf numFmtId="0" fontId="0" fillId="0" borderId="0" xfId="0" applyFont="1" applyFill="1" applyAlignment="1">
      <alignment vertical="center"/>
    </xf>
    <xf numFmtId="0" fontId="12" fillId="2" borderId="5" xfId="1" applyFont="1" applyBorder="1" applyAlignment="1">
      <alignment horizontal="left" vertical="center" wrapText="1" indent="1"/>
    </xf>
    <xf numFmtId="0" fontId="0" fillId="0" borderId="0" xfId="0" applyFill="1" applyAlignment="1">
      <alignment horizontal="left" vertical="center" wrapText="1"/>
    </xf>
    <xf numFmtId="0" fontId="0" fillId="0" borderId="0" xfId="0" applyNumberFormat="1" applyFill="1" applyAlignment="1">
      <alignment horizontal="center" vertical="center" wrapText="1"/>
    </xf>
    <xf numFmtId="0" fontId="9" fillId="2" borderId="0" xfId="3" applyBorder="1" applyAlignment="1">
      <alignment horizontal="left" vertical="center" wrapText="1"/>
    </xf>
    <xf numFmtId="0" fontId="0" fillId="2" borderId="0" xfId="0" applyFill="1">
      <alignment vertical="center" wrapText="1"/>
    </xf>
    <xf numFmtId="0" fontId="0" fillId="0" borderId="3" xfId="0" applyFont="1" applyFill="1" applyBorder="1" applyAlignment="1">
      <alignment horizontal="center" vertical="top"/>
    </xf>
    <xf numFmtId="0" fontId="4" fillId="0" borderId="1" xfId="0" applyFont="1" applyFill="1" applyBorder="1" applyAlignment="1"/>
    <xf numFmtId="0" fontId="4" fillId="0" borderId="2" xfId="0" applyFont="1" applyFill="1" applyBorder="1" applyAlignment="1"/>
    <xf numFmtId="0" fontId="13" fillId="0" borderId="0" xfId="0" applyFont="1" applyFill="1" applyAlignment="1">
      <alignment horizontal="center" vertical="top" wrapText="1"/>
    </xf>
    <xf numFmtId="0" fontId="9" fillId="2" borderId="5" xfId="3" applyBorder="1" applyAlignment="1">
      <alignment horizontal="left" vertical="center" wrapText="1"/>
    </xf>
    <xf numFmtId="0" fontId="9" fillId="2" borderId="0" xfId="3" applyBorder="1" applyAlignment="1">
      <alignment horizontal="left" vertical="center" wrapText="1"/>
    </xf>
    <xf numFmtId="0" fontId="6" fillId="0" borderId="9" xfId="0" applyFont="1" applyBorder="1" applyAlignment="1">
      <alignment horizontal="left" vertical="center" indent="1"/>
    </xf>
    <xf numFmtId="0" fontId="6" fillId="0" borderId="6" xfId="0" applyFont="1" applyBorder="1" applyAlignment="1">
      <alignment horizontal="left" vertical="center" indent="1"/>
    </xf>
    <xf numFmtId="0" fontId="10" fillId="0" borderId="8"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8" fillId="2" borderId="0" xfId="1" applyBorder="1" applyAlignment="1">
      <alignment horizontal="left" vertical="center" indent="1"/>
    </xf>
    <xf numFmtId="0" fontId="8" fillId="2" borderId="0" xfId="1" applyAlignment="1">
      <alignment horizontal="left" vertical="center" indent="2"/>
    </xf>
    <xf numFmtId="0" fontId="0" fillId="0" borderId="0" xfId="0" applyFill="1" applyAlignment="1">
      <alignment horizontal="center" vertical="center" wrapText="1"/>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erekening" xfId="17" builtinId="22" customBuiltin="1"/>
    <cellStyle name="Controlecel" xfId="19" builtinId="23" customBuiltin="1"/>
    <cellStyle name="Gekoppelde cel" xfId="18" builtinId="24" customBuiltin="1"/>
    <cellStyle name="Goed" xfId="12" builtinId="26" customBuiltin="1"/>
    <cellStyle name="Invoer" xfId="15" builtinId="20" customBuiltin="1"/>
    <cellStyle name="Komma" xfId="4" builtinId="3" customBuiltin="1"/>
    <cellStyle name="Komma [0]" xfId="5" builtinId="6" customBuiltin="1"/>
    <cellStyle name="Kop 1" xfId="3" builtinId="16" customBuiltin="1"/>
    <cellStyle name="Kop 2" xfId="10" builtinId="17" customBuiltin="1"/>
    <cellStyle name="Kop 3" xfId="11" builtinId="18" customBuiltin="1"/>
    <cellStyle name="Kop 4" xfId="2" builtinId="19" customBuiltin="1"/>
    <cellStyle name="Neutraal" xfId="14" builtinId="28" customBuiltin="1"/>
    <cellStyle name="Notitie" xfId="9" builtinId="10" customBuiltin="1"/>
    <cellStyle name="Ongeldig" xfId="13" builtinId="27" customBuiltin="1"/>
    <cellStyle name="Procent" xfId="8" builtinId="5" customBuiltin="1"/>
    <cellStyle name="Standaard" xfId="0" builtinId="0" customBuiltin="1"/>
    <cellStyle name="Titel" xfId="1" builtinId="15" customBuiltin="1"/>
    <cellStyle name="Totaal" xfId="22" builtinId="25" customBuiltin="1"/>
    <cellStyle name="Uitvoer" xfId="16" builtinId="21" customBuiltin="1"/>
    <cellStyle name="Valuta" xfId="6" builtinId="4" customBuiltin="1"/>
    <cellStyle name="Valuta [0]" xfId="7" builtinId="7" customBuiltin="1"/>
    <cellStyle name="Verklarende tekst" xfId="21" builtinId="53" customBuiltin="1"/>
    <cellStyle name="Waarschuwingstekst" xfId="20" builtinId="11" customBuiltin="1"/>
  </cellStyles>
  <dxfs count="37">
    <dxf>
      <alignment horizontal="center"/>
    </dxf>
    <dxf>
      <fill>
        <patternFill patternType="none">
          <bgColor auto="1"/>
        </patternFill>
      </fill>
    </dxf>
    <dxf>
      <alignment horizontal="center" inden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1" justifyLastLine="0" shrinkToFit="0" readingOrder="0"/>
    </dxf>
    <dxf>
      <alignment horizontal="left" vertical="center" textRotation="0" wrapText="0" indent="3" justifyLastLine="0" shrinkToFit="0" readingOrder="0"/>
    </dxf>
    <dxf>
      <alignment horizontal="left" vertical="center" textRotation="0" wrapText="0" indent="3" justifyLastLine="0" shrinkToFit="0" readingOrder="0"/>
    </dxf>
    <dxf>
      <alignment vertical="center" textRotation="0" wrapText="0" indent="0" justifyLastLine="0" shrinkToFit="0" readingOrder="0"/>
    </dxf>
    <dxf>
      <font>
        <b val="0"/>
        <i val="0"/>
        <strike val="0"/>
        <condense val="0"/>
        <extend val="0"/>
        <outline val="0"/>
        <shadow val="0"/>
        <u val="none"/>
        <vertAlign val="baseline"/>
        <sz val="11"/>
        <color theme="1" tint="0.24994659260841701"/>
        <name val="Trebuchet MS"/>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theme="1" tint="0.24994659260841701"/>
        <name val="Trebuchet MS"/>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rebuchet MS"/>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theme="1" tint="0.24994659260841701"/>
        <name val="Trebuchet MS"/>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rebuchet MS"/>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1"/>
        <color theme="1" tint="0.24994659260841701"/>
        <name val="Trebuchet MS"/>
        <scheme val="minor"/>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tint="0.24994659260841701"/>
        <name val="Trebuchet MS"/>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1"/>
        <color theme="1" tint="0.24994659260841701"/>
        <name val="Trebuchet MS"/>
        <scheme val="minor"/>
      </font>
      <fill>
        <patternFill patternType="none">
          <fgColor indexed="64"/>
          <bgColor auto="1"/>
        </patternFill>
      </fill>
    </dxf>
    <dxf>
      <font>
        <strike val="0"/>
        <outline val="0"/>
        <shadow val="0"/>
        <u val="none"/>
        <vertAlign val="baseline"/>
        <sz val="11"/>
        <color theme="1" tint="0.24994659260841701"/>
        <name val="Trebuchet MS"/>
        <scheme val="minor"/>
      </font>
      <fill>
        <patternFill patternType="none">
          <fgColor indexed="64"/>
          <bgColor auto="1"/>
        </patternFill>
      </fill>
    </dxf>
    <dxf>
      <font>
        <strike val="0"/>
        <outline val="0"/>
        <shadow val="0"/>
        <u val="none"/>
        <vertAlign val="baseline"/>
        <sz val="11"/>
        <color theme="1" tint="0.24994659260841701"/>
        <name val="Trebuchet MS"/>
        <scheme val="minor"/>
      </font>
      <fill>
        <patternFill patternType="none">
          <fgColor indexed="64"/>
          <bgColor auto="1"/>
        </patternFill>
      </fill>
    </dxf>
    <dxf>
      <border>
        <bottom style="thick">
          <color theme="6" tint="-0.499984740745262"/>
        </bottom>
      </border>
    </dxf>
    <dxf>
      <font>
        <strike val="0"/>
        <outline val="0"/>
        <shadow val="0"/>
        <u val="none"/>
        <vertAlign val="baseline"/>
        <sz val="10"/>
        <color theme="1" tint="0.24994659260841701"/>
        <name val="Trebuchet MS"/>
        <scheme val="minor"/>
      </font>
      <fill>
        <patternFill patternType="none">
          <fgColor indexed="64"/>
          <bgColor auto="1"/>
        </patternFill>
      </fill>
      <alignment vertical="center" textRotation="0" wrapText="0" indent="0" justifyLastLine="0" shrinkToFit="0" readingOrder="0"/>
    </dxf>
    <dxf>
      <fill>
        <patternFill>
          <bgColor theme="0" tint="-4.9989318521683403E-2"/>
        </patternFill>
      </fill>
    </dxf>
    <dxf>
      <font>
        <color theme="0"/>
      </font>
      <fill>
        <patternFill>
          <bgColor theme="6" tint="-0.499984740745262"/>
        </patternFill>
      </fill>
    </dxf>
    <dxf>
      <font>
        <color theme="0"/>
      </font>
      <fill>
        <patternFill>
          <bgColor theme="6" tint="-0.499984740745262"/>
        </patternFill>
      </fill>
    </dxf>
    <dxf>
      <font>
        <b/>
        <i val="0"/>
        <color theme="1" tint="0.24994659260841701"/>
      </font>
    </dxf>
    <dxf>
      <font>
        <b val="0"/>
        <i val="0"/>
      </font>
      <border diagonalUp="0" diagonalDown="0">
        <left/>
        <right/>
        <top/>
        <bottom/>
        <vertical/>
        <horizontal/>
      </border>
    </dxf>
    <dxf>
      <border>
        <horizontal style="thin">
          <color theme="6" tint="-0.499984740745262"/>
        </horizontal>
      </border>
    </dxf>
    <dxf>
      <fill>
        <patternFill>
          <bgColor theme="0" tint="-4.9989318521683403E-2"/>
        </patternFill>
      </fill>
      <border diagonalUp="0" diagonalDown="0">
        <left/>
        <right/>
        <top/>
        <bottom/>
        <vertical/>
        <horizontal/>
      </border>
    </dxf>
    <dxf>
      <font>
        <color theme="0"/>
      </font>
      <fill>
        <patternFill patternType="solid">
          <fgColor theme="6"/>
          <bgColor theme="6" tint="-0.499984740745262"/>
        </patternFill>
      </fill>
    </dxf>
    <dxf>
      <font>
        <color theme="1"/>
      </font>
      <border diagonalUp="0" diagonalDown="0">
        <left/>
        <right/>
        <top/>
        <bottom/>
        <vertical/>
        <horizontal/>
      </border>
    </dxf>
  </dxfs>
  <tableStyles count="3">
    <tableStyle name="Cursusoverzicht" pivot="0" count="3" xr9:uid="{00000000-0011-0000-FFFF-FFFF00000000}">
      <tableStyleElement type="wholeTable" dxfId="36"/>
      <tableStyleElement type="headerRow" dxfId="35"/>
      <tableStyleElement type="secondRowStripe" dxfId="34"/>
    </tableStyle>
    <tableStyle name="Overzicht van studiepuntenvereisten" pivot="0" count="3" xr9:uid="{00000000-0011-0000-FFFF-FFFF01000000}">
      <tableStyleElement type="wholeTable" dxfId="33"/>
      <tableStyleElement type="headerRow" dxfId="32"/>
      <tableStyleElement type="totalRow" dxfId="31"/>
    </tableStyle>
    <tableStyle name="Semesteroverzicht" table="0" count="3" xr9:uid="{00000000-0011-0000-FFFF-FFFF02000000}">
      <tableStyleElement type="headerRow" dxfId="30"/>
      <tableStyleElement type="totalRow" dxfId="29"/>
      <tableStyleElement type="secondRowStripe" dxfId="28"/>
    </tableStyle>
  </tableStyles>
  <colors>
    <mruColors>
      <color rgb="FF99CC00"/>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[Office_35054758_TF00000034.xlsx]Gegevens semesteroverzicht!Draaitabel met semesteroverzicht</c:name>
    <c:fmtId val="16"/>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nl-NL"/>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nl-NL"/>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nl-NL"/>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nl-NL"/>
            </a:p>
          </c:txPr>
          <c:dLblPos val="outEnd"/>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a:noFill/>
                <a:ln>
                  <a:noFill/>
                </a:ln>
              </c15:spPr>
            </c:ext>
          </c:extLst>
        </c:dLbl>
      </c:pivotFmt>
    </c:pivotFmts>
    <c:plotArea>
      <c:layout/>
      <c:barChart>
        <c:barDir val="bar"/>
        <c:grouping val="clustered"/>
        <c:varyColors val="0"/>
        <c:ser>
          <c:idx val="0"/>
          <c:order val="0"/>
          <c:tx>
            <c:strRef>
              <c:f>'Gegevens semesteroverzicht'!$B$4</c:f>
              <c:strCache>
                <c:ptCount val="1"/>
                <c:pt idx="0">
                  <c:v>CREDITBEDRAGEN </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'Gegevens semesteroverzicht'!$A$5:$A$10</c:f>
              <c:strCache>
                <c:ptCount val="5"/>
                <c:pt idx="0">
                  <c:v>Semester 1</c:v>
                </c:pt>
                <c:pt idx="1">
                  <c:v>Semester 2</c:v>
                </c:pt>
                <c:pt idx="2">
                  <c:v>Semester 3</c:v>
                </c:pt>
                <c:pt idx="3">
                  <c:v>Semester 4</c:v>
                </c:pt>
                <c:pt idx="4">
                  <c:v>Semester 5</c:v>
                </c:pt>
              </c:strCache>
            </c:strRef>
          </c:cat>
          <c:val>
            <c:numRef>
              <c:f>'Gegevens semesteroverzicht'!$B$5:$B$10</c:f>
              <c:numCache>
                <c:formatCode>General</c:formatCode>
                <c:ptCount val="5"/>
                <c:pt idx="0">
                  <c:v>30</c:v>
                </c:pt>
                <c:pt idx="1">
                  <c:v>20</c:v>
                </c:pt>
                <c:pt idx="2">
                  <c:v>9</c:v>
                </c:pt>
                <c:pt idx="3">
                  <c:v>4</c:v>
                </c:pt>
                <c:pt idx="4">
                  <c:v>2</c:v>
                </c:pt>
              </c:numCache>
            </c:numRef>
          </c:val>
          <c:extLst>
            <c:ext xmlns:c16="http://schemas.microsoft.com/office/drawing/2014/chart" uri="{C3380CC4-5D6E-409C-BE32-E72D297353CC}">
              <c16:uniqueId val="{00000000-E35D-447E-BECC-685148EE9EC0}"/>
            </c:ext>
          </c:extLst>
        </c:ser>
        <c:ser>
          <c:idx val="1"/>
          <c:order val="1"/>
          <c:tx>
            <c:strRef>
              <c:f>'Gegevens semesteroverzicht'!$C$4</c:f>
              <c:strCache>
                <c:ptCount val="1"/>
                <c:pt idx="0">
                  <c:v>LESSEN </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1100" b="0" i="0" u="none" strike="noStrike" kern="1200" baseline="0">
                    <a:solidFill>
                      <a:schemeClr val="dk1">
                        <a:lumMod val="65000"/>
                        <a:lumOff val="35000"/>
                      </a:schemeClr>
                    </a:solidFill>
                    <a:latin typeface="+mn-lt"/>
                    <a:ea typeface="+mn-ea"/>
                    <a:cs typeface="+mn-cs"/>
                  </a:defRPr>
                </a:pPr>
                <a:endParaRPr lang="nl-NL"/>
              </a:p>
            </c:txPr>
            <c:dLblPos val="outEnd"/>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'Gegevens semesteroverzicht'!$A$5:$A$10</c:f>
              <c:strCache>
                <c:ptCount val="5"/>
                <c:pt idx="0">
                  <c:v>Semester 1</c:v>
                </c:pt>
                <c:pt idx="1">
                  <c:v>Semester 2</c:v>
                </c:pt>
                <c:pt idx="2">
                  <c:v>Semester 3</c:v>
                </c:pt>
                <c:pt idx="3">
                  <c:v>Semester 4</c:v>
                </c:pt>
                <c:pt idx="4">
                  <c:v>Semester 5</c:v>
                </c:pt>
              </c:strCache>
            </c:strRef>
          </c:cat>
          <c:val>
            <c:numRef>
              <c:f>'Gegevens semesteroverzicht'!$C$5:$C$10</c:f>
              <c:numCache>
                <c:formatCode>General</c:formatCode>
                <c:ptCount val="5"/>
                <c:pt idx="0">
                  <c:v>12</c:v>
                </c:pt>
                <c:pt idx="1">
                  <c:v>8</c:v>
                </c:pt>
                <c:pt idx="2">
                  <c:v>4</c:v>
                </c:pt>
                <c:pt idx="3">
                  <c:v>2</c:v>
                </c:pt>
                <c:pt idx="4">
                  <c:v>1</c:v>
                </c:pt>
              </c:numCache>
            </c:numRef>
          </c:val>
          <c:extLst>
            <c:ext xmlns:c16="http://schemas.microsoft.com/office/drawing/2014/chart" uri="{C3380CC4-5D6E-409C-BE32-E72D297353CC}">
              <c16:uniqueId val="{00000001-E35D-447E-BECC-685148EE9EC0}"/>
            </c:ext>
          </c:extLst>
        </c:ser>
        <c:dLbls>
          <c:dLblPos val="outEnd"/>
          <c:showLegendKey val="0"/>
          <c:showVal val="1"/>
          <c:showCatName val="0"/>
          <c:showSerName val="0"/>
          <c:showPercent val="0"/>
          <c:showBubbleSize val="0"/>
        </c:dLbls>
        <c:gapWidth val="150"/>
        <c:overlap val="-41"/>
        <c:axId val="502532728"/>
        <c:axId val="502533120"/>
      </c:barChart>
      <c:catAx>
        <c:axId val="502532728"/>
        <c:scaling>
          <c:orientation val="maxMin"/>
        </c:scaling>
        <c:delete val="0"/>
        <c:axPos val="l"/>
        <c:majorGridlines>
          <c:spPr>
            <a:ln w="9525" cap="flat" cmpd="sng" algn="ctr">
              <a:solidFill>
                <a:schemeClr val="accent3">
                  <a:lumMod val="50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NL"/>
          </a:p>
        </c:txPr>
        <c:crossAx val="502533120"/>
        <c:crosses val="autoZero"/>
        <c:auto val="1"/>
        <c:lblAlgn val="ctr"/>
        <c:lblOffset val="100"/>
        <c:noMultiLvlLbl val="0"/>
      </c:catAx>
      <c:valAx>
        <c:axId val="502533120"/>
        <c:scaling>
          <c:orientation val="minMax"/>
        </c:scaling>
        <c:delete val="1"/>
        <c:axPos val="t"/>
        <c:numFmt formatCode="General" sourceLinked="1"/>
        <c:majorTickMark val="none"/>
        <c:minorTickMark val="none"/>
        <c:tickLblPos val="nextTo"/>
        <c:crossAx val="502532728"/>
        <c:crosses val="autoZero"/>
        <c:crossBetween val="between"/>
      </c:valAx>
      <c:spPr>
        <a:noFill/>
        <a:ln>
          <a:solidFill>
            <a:schemeClr val="bg1"/>
          </a:solidFill>
        </a:ln>
        <a:effectLst/>
      </c:spPr>
    </c:plotArea>
    <c:legend>
      <c:legendPos val="r"/>
      <c:layout>
        <c:manualLayout>
          <c:xMode val="edge"/>
          <c:yMode val="edge"/>
          <c:x val="0.67472279804590174"/>
          <c:y val="0.22643199011888224"/>
          <c:w val="0.32527720195409821"/>
          <c:h val="0.2654739931702085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Trebuchet MS (Body)"/>
              <a:ea typeface=""/>
              <a:cs typeface=""/>
            </a:defRPr>
          </a:pPr>
          <a:endParaRPr lang="nl-NL"/>
        </a:p>
      </c:txPr>
    </c:legend>
    <c:plotVisOnly val="1"/>
    <c:dispBlanksAs val="gap"/>
    <c:showDLblsOverMax val="0"/>
  </c:chart>
  <c:spPr>
    <a:noFill/>
    <a:ln w="9525" cap="flat" cmpd="sng" algn="ctr">
      <a:noFill/>
      <a:round/>
    </a:ln>
    <a:effectLst/>
  </c:spPr>
  <c:txPr>
    <a:bodyPr/>
    <a:lstStyle/>
    <a:p>
      <a:pPr>
        <a:defRPr>
          <a:latin typeface="+mn-lt"/>
        </a:defRPr>
      </a:pPr>
      <a:endParaRPr lang="nl-N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104774</xdr:colOff>
      <xdr:row>3</xdr:row>
      <xdr:rowOff>381000</xdr:rowOff>
    </xdr:from>
    <xdr:to>
      <xdr:col>1</xdr:col>
      <xdr:colOff>1722120</xdr:colOff>
      <xdr:row>8</xdr:row>
      <xdr:rowOff>171450</xdr:rowOff>
    </xdr:to>
    <xdr:graphicFrame macro="">
      <xdr:nvGraphicFramePr>
        <xdr:cNvPr id="2" name="Semesteroverzicht" descr="Deze cel bevat een staafdiagram met het totale aantal punten en lessen voor elk semester">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eur" refreshedDate="43643.437803819441" createdVersion="6" refreshedVersion="6" minRefreshableVersion="3" recordCount="27" xr:uid="{00000000-000A-0000-FFFF-FFFF0D000000}">
  <cacheSource type="worksheet">
    <worksheetSource name="Cursussen"/>
  </cacheSource>
  <cacheFields count="6">
    <cacheField name="CURSUSTITEL" numFmtId="0">
      <sharedItems/>
    </cacheField>
    <cacheField name="CURSUSNUMMER" numFmtId="0">
      <sharedItems/>
    </cacheField>
    <cacheField name="VEREIST DIPLOMA" numFmtId="0">
      <sharedItems/>
    </cacheField>
    <cacheField name="CREDITBEDRAGEN" numFmtId="0">
      <sharedItems containsSemiMixedTypes="0" containsString="0" containsNumber="1" containsInteger="1" minValue="2" maxValue="4"/>
    </cacheField>
    <cacheField name="VOLTOOID?" numFmtId="0">
      <sharedItems containsBlank="1"/>
    </cacheField>
    <cacheField name="SEMESTER" numFmtId="0">
      <sharedItems count="5">
        <s v="Semester 1"/>
        <s v="Semester 3"/>
        <s v="Semester 2"/>
        <s v="Semester 4"/>
        <s v="Semester 5"/>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
  <r>
    <s v="Antropologie"/>
    <s v="GEN 108"/>
    <s v="Algemene studie"/>
    <n v="4"/>
    <s v="Ja"/>
    <x v="0"/>
  </r>
  <r>
    <s v="Toegepaste muziek"/>
    <s v="MUS 215"/>
    <s v="Hoofdvak"/>
    <n v="3"/>
    <m/>
    <x v="1"/>
  </r>
  <r>
    <s v="Kunstgeschiedenis"/>
    <s v="TEK 101"/>
    <s v="Algemene studie"/>
    <n v="2"/>
    <s v="Ja"/>
    <x v="0"/>
  </r>
  <r>
    <s v="Kunstgeschiedenis "/>
    <s v="TEK 201"/>
    <s v="Algemene studie"/>
    <n v="2"/>
    <s v="Ja"/>
    <x v="2"/>
  </r>
  <r>
    <s v="Auditieve vaardigheden I"/>
    <s v="MUS 113"/>
    <s v="Hoofdvak"/>
    <n v="2"/>
    <s v="Ja"/>
    <x v="0"/>
  </r>
  <r>
    <s v="Auditieve vaardigheden II"/>
    <s v="MUS 213"/>
    <s v="Hoofdvak"/>
    <n v="2"/>
    <s v="Ja"/>
    <x v="2"/>
  </r>
  <r>
    <s v="Auditieve vaardigheden III"/>
    <s v="MUS 313"/>
    <s v="Hoofdvak"/>
    <n v="2"/>
    <m/>
    <x v="1"/>
  </r>
  <r>
    <s v="Auditieve vaardigheden IV"/>
    <s v="MUS 413"/>
    <s v="Hoofdvak"/>
    <n v="2"/>
    <m/>
    <x v="3"/>
  </r>
  <r>
    <s v="Dirigeren I"/>
    <s v="MUS 114"/>
    <s v="Hoofdvak"/>
    <n v="2"/>
    <s v="Ja"/>
    <x v="0"/>
  </r>
  <r>
    <s v="Engels schrijven"/>
    <s v="ENG 101"/>
    <s v="Algemene studie"/>
    <n v="3"/>
    <s v="Ja"/>
    <x v="0"/>
  </r>
  <r>
    <s v="Engels schrijven"/>
    <s v="ENG 201"/>
    <s v="Algemene studie"/>
    <n v="3"/>
    <s v="Ja"/>
    <x v="2"/>
  </r>
  <r>
    <s v="Vorm en analyse"/>
    <s v="MUS 214"/>
    <s v="Hoofdvak"/>
    <n v="2"/>
    <s v="Ja"/>
    <x v="2"/>
  </r>
  <r>
    <s v="Inleiding tot antropologie"/>
    <s v="GEN 208"/>
    <s v="Algemene studie"/>
    <n v="3"/>
    <s v="Ja"/>
    <x v="2"/>
  </r>
  <r>
    <s v="Beginselen wiskunde"/>
    <s v="MAT 101"/>
    <s v="Algemene studie"/>
    <n v="3"/>
    <s v="Ja"/>
    <x v="0"/>
  </r>
  <r>
    <s v="Muziekgeschiedenis in westerse cultuur I"/>
    <s v="MUS 101"/>
    <s v="Hoofdvak"/>
    <n v="2"/>
    <s v="Ja"/>
    <x v="0"/>
  </r>
  <r>
    <s v="Muziekgeschiedenis in westerse cultuur II"/>
    <s v="MUS 201"/>
    <s v="Hoofdvak"/>
    <n v="2"/>
    <s v="Ja"/>
    <x v="0"/>
  </r>
  <r>
    <s v="Muziektheorie I"/>
    <s v="MUS 110"/>
    <s v="Hoofdvak"/>
    <n v="2"/>
    <s v="Ja"/>
    <x v="2"/>
  </r>
  <r>
    <s v="Muziektheorie II"/>
    <s v="MUS 210"/>
    <s v="Hoofdvak"/>
    <n v="2"/>
    <s v="Ja"/>
    <x v="1"/>
  </r>
  <r>
    <s v="Muziektheorie III"/>
    <s v="MUS 310"/>
    <s v="Hoofdvak"/>
    <n v="2"/>
    <m/>
    <x v="3"/>
  </r>
  <r>
    <s v="Muziektheorie IV"/>
    <s v="MUS 410"/>
    <s v="Hoofdvak"/>
    <n v="2"/>
    <m/>
    <x v="4"/>
  </r>
  <r>
    <s v="Pianoles"/>
    <s v="MUS 109"/>
    <s v="Hoofdvak"/>
    <n v="2"/>
    <s v="Ja"/>
    <x v="0"/>
  </r>
  <r>
    <s v="Beginselen sociale wetenschappen"/>
    <s v="SOC 101"/>
    <s v="Algemene studie"/>
    <n v="3"/>
    <s v="Ja"/>
    <x v="0"/>
  </r>
  <r>
    <s v="Beginselen maatschappijleer"/>
    <s v="SOC 201"/>
    <s v="Algemene studie"/>
    <n v="3"/>
    <s v="Ja"/>
    <x v="0"/>
  </r>
  <r>
    <s v="Wereld van jazz"/>
    <s v="MUS 105"/>
    <s v="Optionele cursus"/>
    <n v="4"/>
    <s v="Ja"/>
    <x v="2"/>
  </r>
  <r>
    <s v="Muziekwereld I"/>
    <s v="MUS 112"/>
    <s v="Hoofdvak"/>
    <n v="2"/>
    <s v="Ja"/>
    <x v="0"/>
  </r>
  <r>
    <s v="Muziekwereld II"/>
    <s v="MUS 212"/>
    <s v="Hoofdvak"/>
    <n v="2"/>
    <s v="Ja"/>
    <x v="2"/>
  </r>
  <r>
    <s v="Muziekwereld III"/>
    <s v="MUS 213"/>
    <s v="Hoofdvak"/>
    <n v="2"/>
    <s v="Nee"/>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Draaitabel met semesteroverzicht" cacheId="0" applyNumberFormats="0" applyBorderFormats="0" applyFontFormats="0" applyPatternFormats="0" applyAlignmentFormats="0" applyWidthHeightFormats="1" dataCaption="Values" grandTotalCaption="TOTAAL" updatedVersion="6" minRefreshableVersion="3" itemPrintTitles="1" createdVersion="4" indent="0" outline="1" outlineData="1" multipleFieldFilters="0" chartFormat="21" rowHeaderCaption="SEMESTER">
  <location ref="A4:C10" firstHeaderRow="0" firstDataRow="1" firstDataCol="1"/>
  <pivotFields count="6">
    <pivotField dataField="1" showAll="0"/>
    <pivotField showAll="0"/>
    <pivotField showAll="0"/>
    <pivotField dataField="1" showAll="0"/>
    <pivotField showAll="0"/>
    <pivotField axis="axisRow" showAll="0" sortType="ascending">
      <items count="6">
        <item x="0"/>
        <item x="2"/>
        <item x="1"/>
        <item x="3"/>
        <item x="4"/>
        <item t="default"/>
      </items>
    </pivotField>
  </pivotFields>
  <rowFields count="1">
    <field x="5"/>
  </rowFields>
  <rowItems count="6">
    <i>
      <x/>
    </i>
    <i>
      <x v="1"/>
    </i>
    <i>
      <x v="2"/>
    </i>
    <i>
      <x v="3"/>
    </i>
    <i>
      <x v="4"/>
    </i>
    <i t="grand">
      <x/>
    </i>
  </rowItems>
  <colFields count="1">
    <field x="-2"/>
  </colFields>
  <colItems count="2">
    <i>
      <x/>
    </i>
    <i i="1">
      <x v="1"/>
    </i>
  </colItems>
  <dataFields count="2">
    <dataField name="CREDITBEDRAGEN " fld="3" baseField="5" baseItem="1"/>
    <dataField name="LESSEN " fld="0" subtotal="count" baseField="5" baseItem="1"/>
  </dataFields>
  <formats count="3">
    <format dxfId="2">
      <pivotArea outline="0" collapsedLevelsAreSubtotals="1" fieldPosition="0"/>
    </format>
    <format dxfId="1">
      <pivotArea type="all" dataOnly="0" outline="0" fieldPosition="0"/>
    </format>
    <format dxfId="0">
      <pivotArea dataOnly="0" labelOnly="1" outline="0" fieldPosition="0">
        <references count="1">
          <reference field="4294967294" count="2">
            <x v="0"/>
            <x v="1"/>
          </reference>
        </references>
      </pivotArea>
    </format>
  </formats>
  <chartFormats count="2">
    <chartFormat chart="16" format="4" series="1">
      <pivotArea type="data" outline="0" fieldPosition="0">
        <references count="1">
          <reference field="4294967294" count="1" selected="0">
            <x v="0"/>
          </reference>
        </references>
      </pivotArea>
    </chartFormat>
    <chartFormat chart="16" format="5" series="1">
      <pivotArea type="data" outline="0" fieldPosition="0">
        <references count="1">
          <reference field="4294967294" count="1" selected="0">
            <x v="1"/>
          </reference>
        </references>
      </pivotArea>
    </chartFormat>
  </chartFormats>
  <pivotTableStyleInfo name="Semesteroverzicht" showRowHeaders="1" showColHeaders="1" showRowStripes="1" showColStripes="0" showLastColumn="1"/>
  <extLst>
    <ext xmlns:x14="http://schemas.microsoft.com/office/spreadsheetml/2009/9/main" uri="{962EF5D1-5CA2-4c93-8EF4-DBF5C05439D2}">
      <x14:pivotTableDefinition xmlns:xm="http://schemas.microsoft.com/office/excel/2006/main" altTextSummary="In deze draaitabel wordt het totale aantal punten en klassen berekend per semester"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iplomavereisten" displayName="Diplomavereisten" ref="C4:F9" totalsRowCount="1" headerRowDxfId="27" dataDxfId="25" totalsRowDxfId="24" headerRowBorderDxfId="26">
  <tableColumns count="4">
    <tableColumn id="1" xr3:uid="{00000000-0010-0000-0000-000001000000}" name="STUDIEPUNTENVEREISTEN" totalsRowLabel="TOTALEN" dataDxfId="23" totalsRowDxfId="22"/>
    <tableColumn id="2" xr3:uid="{00000000-0010-0000-0000-000002000000}" name="TOTAAL" totalsRowFunction="sum" dataDxfId="21" totalsRowDxfId="20"/>
    <tableColumn id="3" xr3:uid="{00000000-0010-0000-0000-000003000000}" name="BEHAALD" totalsRowFunction="sum" dataDxfId="19" totalsRowDxfId="18">
      <calculatedColumnFormula>IFERROR(SUMIFS(Cursussen[CREDITBEDRAGEN],Cursussen[VEREIST DIPLOMA],Diplomavereisten[[#This Row],[STUDIEPUNTENVEREISTEN]],Cursussen[VOLTOOID?],"=Ja"),"")</calculatedColumnFormula>
    </tableColumn>
    <tableColumn id="4" xr3:uid="{00000000-0010-0000-0000-000004000000}" name="NODIG" totalsRowFunction="sum" dataDxfId="17" totalsRowDxfId="16">
      <calculatedColumnFormula>IFERROR(Diplomavereisten[[#This Row],[TOTAAL]]-Diplomavereisten[[#This Row],[BEHAALD]],"")</calculatedColumnFormula>
    </tableColumn>
  </tableColumns>
  <tableStyleInfo name="Overzicht van studiepuntenvereisten" showFirstColumn="0" showLastColumn="0" showRowStripes="0" showColumnStripes="1"/>
  <extLst>
    <ext xmlns:x14="http://schemas.microsoft.com/office/spreadsheetml/2009/9/main" uri="{504A1905-F514-4f6f-8877-14C23A59335A}">
      <x14:table altTextSummary="Lijst met puntenvereisten, zoals Academic Major, samen met het totale aantal punten, verdiende punten en benodigde punte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Cursussen" displayName="Cursussen" ref="A2:F29" headerRowDxfId="15">
  <autoFilter ref="A2:F29" xr:uid="{00000000-0009-0000-0100-000004000000}"/>
  <sortState xmlns:xlrd2="http://schemas.microsoft.com/office/spreadsheetml/2017/richdata2" ref="A3:F28">
    <sortCondition ref="A2:A27"/>
    <sortCondition ref="B2:B27"/>
  </sortState>
  <tableColumns count="6">
    <tableColumn id="1" xr3:uid="{00000000-0010-0000-0100-000001000000}" name="CURSUSTITEL" totalsRowLabel="Totaal" dataDxfId="14" totalsRowDxfId="13"/>
    <tableColumn id="2" xr3:uid="{00000000-0010-0000-0100-000002000000}" name="CURSUSNUMMER" dataDxfId="12" totalsRowDxfId="11"/>
    <tableColumn id="3" xr3:uid="{00000000-0010-0000-0100-000003000000}" name="VEREIST DIPLOMA" dataDxfId="10" totalsRowDxfId="9"/>
    <tableColumn id="4" xr3:uid="{00000000-0010-0000-0100-000004000000}" name="CREDITBEDRAGEN" dataDxfId="8" totalsRowDxfId="7"/>
    <tableColumn id="6" xr3:uid="{00000000-0010-0000-0100-000006000000}" name="VOLTOOID?" dataDxfId="6" totalsRowDxfId="5"/>
    <tableColumn id="5" xr3:uid="{00000000-0010-0000-0100-000005000000}" name="SEMESTER" totalsRowFunction="count" dataDxfId="4" totalsRowDxfId="3"/>
  </tableColumns>
  <tableStyleInfo name="Cursusoverzicht" showFirstColumn="0" showLastColumn="0" showRowStripes="1" showColumnStripes="0"/>
  <extLst>
    <ext xmlns:x14="http://schemas.microsoft.com/office/spreadsheetml/2009/9/main" uri="{504A1905-F514-4f6f-8877-14C23A59335A}">
      <x14:table altTextSummary="Voer de Cursustitel, het Cursusnummer en het Semesternummer in deze tabel in. Selecteer ja of Nee voor voltooid en Diplomavereisten"/>
    </ext>
  </extLst>
</table>
</file>

<file path=xl/theme/theme1.xml><?xml version="1.0" encoding="utf-8"?>
<a:theme xmlns:a="http://schemas.openxmlformats.org/drawingml/2006/main" name="Office Theme">
  <a:themeElements>
    <a:clrScheme name="College Credit Tracker">
      <a:dk1>
        <a:sysClr val="windowText" lastClr="000000"/>
      </a:dk1>
      <a:lt1>
        <a:sysClr val="window" lastClr="FFFFFF"/>
      </a:lt1>
      <a:dk2>
        <a:srgbClr val="000000"/>
      </a:dk2>
      <a:lt2>
        <a:srgbClr val="F2F2F2"/>
      </a:lt2>
      <a:accent1>
        <a:srgbClr val="EBB828"/>
      </a:accent1>
      <a:accent2>
        <a:srgbClr val="269E6F"/>
      </a:accent2>
      <a:accent3>
        <a:srgbClr val="2699BA"/>
      </a:accent3>
      <a:accent4>
        <a:srgbClr val="EA8B23"/>
      </a:accent4>
      <a:accent5>
        <a:srgbClr val="8163A7"/>
      </a:accent5>
      <a:accent6>
        <a:srgbClr val="DB5368"/>
      </a:accent6>
      <a:hlink>
        <a:srgbClr val="269EBA"/>
      </a:hlink>
      <a:folHlink>
        <a:srgbClr val="8163A7"/>
      </a:folHlink>
    </a:clrScheme>
    <a:fontScheme name="College Credit Tracker">
      <a:majorFont>
        <a:latin typeface="Times New Roman"/>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autoPageBreaks="0" fitToPage="1"/>
  </sheetPr>
  <dimension ref="A1:F12"/>
  <sheetViews>
    <sheetView showGridLines="0" tabSelected="1" zoomScaleNormal="100" workbookViewId="0">
      <selection sqref="A1:B3"/>
    </sheetView>
  </sheetViews>
  <sheetFormatPr defaultRowHeight="30" customHeight="1" x14ac:dyDescent="0.3"/>
  <cols>
    <col min="1" max="1" width="42.5" customWidth="1"/>
    <col min="2" max="2" width="31" customWidth="1"/>
    <col min="3" max="3" width="32.5" customWidth="1"/>
    <col min="4" max="4" width="22.25" customWidth="1"/>
    <col min="5" max="6" width="22.125" customWidth="1"/>
    <col min="7" max="7" width="2.5" customWidth="1"/>
  </cols>
  <sheetData>
    <row r="1" spans="1:6" ht="6.75" customHeight="1" x14ac:dyDescent="0.3">
      <c r="A1" s="32" t="s">
        <v>0</v>
      </c>
      <c r="B1" s="32"/>
      <c r="C1" s="21"/>
      <c r="D1" s="21"/>
      <c r="E1" s="21"/>
      <c r="F1" s="21"/>
    </row>
    <row r="2" spans="1:6" ht="51" customHeight="1" x14ac:dyDescent="0.3">
      <c r="A2" s="32"/>
      <c r="B2" s="32"/>
      <c r="C2" s="26" t="s">
        <v>4</v>
      </c>
      <c r="D2" s="27"/>
      <c r="E2" s="27"/>
      <c r="F2" s="27"/>
    </row>
    <row r="3" spans="1:6" ht="6.75" customHeight="1" x14ac:dyDescent="0.3">
      <c r="A3" s="32"/>
      <c r="B3" s="32"/>
      <c r="C3" s="20"/>
      <c r="D3" s="20"/>
      <c r="E3" s="20"/>
      <c r="F3" s="20"/>
    </row>
    <row r="4" spans="1:6" ht="36" customHeight="1" thickBot="1" x14ac:dyDescent="0.35">
      <c r="A4" s="28" t="s">
        <v>1</v>
      </c>
      <c r="B4" s="29"/>
      <c r="C4" s="12" t="s">
        <v>5</v>
      </c>
      <c r="D4" s="11" t="s">
        <v>12</v>
      </c>
      <c r="E4" s="11" t="s">
        <v>14</v>
      </c>
      <c r="F4" s="11" t="s">
        <v>15</v>
      </c>
    </row>
    <row r="5" spans="1:6" ht="30" customHeight="1" thickTop="1" x14ac:dyDescent="0.3">
      <c r="A5" s="30" t="s">
        <v>2</v>
      </c>
      <c r="B5" s="30"/>
      <c r="C5" s="13" t="s">
        <v>6</v>
      </c>
      <c r="D5" s="14">
        <v>54</v>
      </c>
      <c r="E5" s="14">
        <f>IFERROR(SUMIFS(Cursussen[CREDITBEDRAGEN],Cursussen[VEREIST DIPLOMA],Diplomavereisten[[#This Row],[STUDIEPUNTENVEREISTEN]],Cursussen[VOLTOOID?],"=Ja"),"")</f>
        <v>22</v>
      </c>
      <c r="F5" s="15">
        <f>IFERROR(Diplomavereisten[[#This Row],[TOTAAL]]-Diplomavereisten[[#This Row],[BEHAALD]],"")</f>
        <v>32</v>
      </c>
    </row>
    <row r="6" spans="1:6" ht="30" customHeight="1" x14ac:dyDescent="0.3">
      <c r="A6" s="31"/>
      <c r="B6" s="31"/>
      <c r="C6" s="13" t="s">
        <v>7</v>
      </c>
      <c r="D6" s="14" t="s">
        <v>13</v>
      </c>
      <c r="E6" s="14">
        <f>IFERROR(SUMIFS(Cursussen[CREDITBEDRAGEN],Cursussen[VEREIST DIPLOMA],Diplomavereisten[[#This Row],[STUDIEPUNTENVEREISTEN]],Cursussen[VOLTOOID?],"=Ja"),"")</f>
        <v>0</v>
      </c>
      <c r="F6" s="15" t="str">
        <f>IFERROR(Diplomavereisten[[#This Row],[TOTAAL]]-Diplomavereisten[[#This Row],[BEHAALD]],"")</f>
        <v/>
      </c>
    </row>
    <row r="7" spans="1:6" ht="30" customHeight="1" x14ac:dyDescent="0.3">
      <c r="A7" s="31"/>
      <c r="B7" s="31"/>
      <c r="C7" s="13" t="s">
        <v>8</v>
      </c>
      <c r="D7" s="14">
        <v>4</v>
      </c>
      <c r="E7" s="14">
        <f>IFERROR(SUMIFS(Cursussen[CREDITBEDRAGEN],Cursussen[VEREIST DIPLOMA],Diplomavereisten[[#This Row],[STUDIEPUNTENVEREISTEN]],Cursussen[VOLTOOID?],"=Ja"),"")</f>
        <v>4</v>
      </c>
      <c r="F7" s="15">
        <f>IFERROR(Diplomavereisten[[#This Row],[TOTAAL]]-Diplomavereisten[[#This Row],[BEHAALD]],"")</f>
        <v>0</v>
      </c>
    </row>
    <row r="8" spans="1:6" ht="30" customHeight="1" x14ac:dyDescent="0.3">
      <c r="A8" s="31"/>
      <c r="B8" s="31"/>
      <c r="C8" s="13" t="s">
        <v>9</v>
      </c>
      <c r="D8" s="14">
        <v>66</v>
      </c>
      <c r="E8" s="15">
        <f>IFERROR(SUMIFS(Cursussen[CREDITBEDRAGEN],Cursussen[VEREIST DIPLOMA],Diplomavereisten[[#This Row],[STUDIEPUNTENVEREISTEN]],Cursussen[VOLTOOID?],"=Ja"),"")</f>
        <v>26</v>
      </c>
      <c r="F8" s="15">
        <f>IFERROR(Diplomavereisten[[#This Row],[TOTAAL]]-Diplomavereisten[[#This Row],[BEHAALD]],"")</f>
        <v>40</v>
      </c>
    </row>
    <row r="9" spans="1:6" ht="30" customHeight="1" x14ac:dyDescent="0.3">
      <c r="A9" s="31"/>
      <c r="B9" s="31"/>
      <c r="C9" s="16" t="s">
        <v>10</v>
      </c>
      <c r="D9" s="14">
        <f>SUBTOTAL(109,Diplomavereisten[TOTAAL])</f>
        <v>124</v>
      </c>
      <c r="E9" s="14">
        <f>SUBTOTAL(109,Diplomavereisten[BEHAALD])</f>
        <v>52</v>
      </c>
      <c r="F9" s="14">
        <f>SUBTOTAL(109,Diplomavereisten[NODIG])</f>
        <v>72</v>
      </c>
    </row>
    <row r="10" spans="1:6" ht="30" customHeight="1" x14ac:dyDescent="0.3">
      <c r="A10" s="31"/>
      <c r="B10" s="31"/>
      <c r="C10" s="7"/>
      <c r="D10" s="7"/>
      <c r="E10" s="7"/>
      <c r="F10" s="7"/>
    </row>
    <row r="11" spans="1:6" ht="30" customHeight="1" x14ac:dyDescent="0.3">
      <c r="A11" s="25" t="s">
        <v>3</v>
      </c>
      <c r="B11" s="25"/>
      <c r="C11" s="8" t="s">
        <v>11</v>
      </c>
      <c r="D11" s="23">
        <f>VerdiendePunten</f>
        <v>52</v>
      </c>
      <c r="E11" s="24"/>
      <c r="F11" s="10" t="str">
        <f>TEXT(Diplomavereisten[[#Totals],[BEHAALD]]/Diplomavereisten[[#Totals],[TOTAAL]],"##%")&amp;" VOLTOOID!"</f>
        <v>42% VOLTOOID!</v>
      </c>
    </row>
    <row r="12" spans="1:6" ht="39" customHeight="1" x14ac:dyDescent="0.3">
      <c r="A12" s="25"/>
      <c r="B12" s="25"/>
      <c r="C12" s="7"/>
      <c r="D12" s="22" t="str">
        <f>IF(VerdiendePunten&gt;=(BenodigdePunten)," Gefeliciteerd!",IF(VerdiendePunten&gt;=(BenodigdePunten*0.75)," Het duurt nu niet lang meer!",IF(VerdiendePunten&gt;=(BenodigdePunten*0.5)," U hebt meer dan de helft van uw doel bereikt!",IF(VerdiendePunten&gt;=(BenodigdePunten*0.25)," Ga zo door!",""))))</f>
        <v xml:space="preserve"> Ga zo door!</v>
      </c>
      <c r="E12" s="22"/>
      <c r="F12" s="9"/>
    </row>
  </sheetData>
  <mergeCells count="7">
    <mergeCell ref="D12:E12"/>
    <mergeCell ref="D11:E11"/>
    <mergeCell ref="A11:B12"/>
    <mergeCell ref="C2:F2"/>
    <mergeCell ref="A4:B4"/>
    <mergeCell ref="A5:B10"/>
    <mergeCell ref="A1:B3"/>
  </mergeCells>
  <conditionalFormatting sqref="D11">
    <cfRule type="dataBar" priority="2">
      <dataBar showValue="0">
        <cfvo type="num" val="0"/>
        <cfvo type="formula" val="BenodigdePunten"/>
        <color theme="4"/>
      </dataBar>
      <extLst>
        <ext xmlns:x14="http://schemas.microsoft.com/office/spreadsheetml/2009/9/main" uri="{B025F937-C7B1-47D3-B67F-A62EFF666E3E}">
          <x14:id>{0E8AC252-64E9-4193-84AB-25278FC57BE6}</x14:id>
        </ext>
      </extLst>
    </cfRule>
  </conditionalFormatting>
  <conditionalFormatting sqref="E5">
    <cfRule type="dataBar" priority="8">
      <dataBar>
        <cfvo type="num" val="0"/>
        <cfvo type="num" val="$D$5"/>
        <color theme="4"/>
      </dataBar>
      <extLst>
        <ext xmlns:x14="http://schemas.microsoft.com/office/spreadsheetml/2009/9/main" uri="{B025F937-C7B1-47D3-B67F-A62EFF666E3E}">
          <x14:id>{441F2552-7088-4550-9457-3B58280E2DBC}</x14:id>
        </ext>
      </extLst>
    </cfRule>
  </conditionalFormatting>
  <conditionalFormatting sqref="E6">
    <cfRule type="dataBar" priority="7">
      <dataBar>
        <cfvo type="num" val="0"/>
        <cfvo type="num" val="$D$6"/>
        <color theme="4"/>
      </dataBar>
      <extLst>
        <ext xmlns:x14="http://schemas.microsoft.com/office/spreadsheetml/2009/9/main" uri="{B025F937-C7B1-47D3-B67F-A62EFF666E3E}">
          <x14:id>{9593B8BC-3718-4747-9E78-F8B7C881F22C}</x14:id>
        </ext>
      </extLst>
    </cfRule>
  </conditionalFormatting>
  <conditionalFormatting sqref="E7">
    <cfRule type="dataBar" priority="6">
      <dataBar>
        <cfvo type="num" val="0"/>
        <cfvo type="num" val="$D$7"/>
        <color theme="4"/>
      </dataBar>
      <extLst>
        <ext xmlns:x14="http://schemas.microsoft.com/office/spreadsheetml/2009/9/main" uri="{B025F937-C7B1-47D3-B67F-A62EFF666E3E}">
          <x14:id>{5305A619-4F89-47F2-AD30-3062E725E2DF}</x14:id>
        </ext>
      </extLst>
    </cfRule>
  </conditionalFormatting>
  <conditionalFormatting sqref="E8">
    <cfRule type="dataBar" priority="5">
      <dataBar>
        <cfvo type="num" val="0"/>
        <cfvo type="num" val="$D$8"/>
        <color theme="4"/>
      </dataBar>
      <extLst>
        <ext xmlns:x14="http://schemas.microsoft.com/office/spreadsheetml/2009/9/main" uri="{B025F937-C7B1-47D3-B67F-A62EFF666E3E}">
          <x14:id>{85CD9A35-E870-4275-913B-838A4F09F192}</x14:id>
        </ext>
      </extLst>
    </cfRule>
  </conditionalFormatting>
  <dataValidations count="11">
    <dataValidation allowBlank="1" showInputMessage="1" showErrorMessage="1" prompt="Voer in deze cel de cursusnaam in en voer in de tabel hieronder de uitgavegegevens in" sqref="C2" xr:uid="{00000000-0002-0000-0000-000000000000}"/>
    <dataValidation allowBlank="1" showInputMessage="1" showErrorMessage="1" prompt="Voer in deze kolom onder deze kop de Vereiste punten in" sqref="C4" xr:uid="{00000000-0002-0000-0000-000001000000}"/>
    <dataValidation allowBlank="1" showInputMessage="1" showErrorMessage="1" prompt="Voer in deze kolom onder deze kop het Totale aantal punten in" sqref="D4" xr:uid="{00000000-0002-0000-0000-000002000000}"/>
    <dataValidation allowBlank="1" showInputMessage="1" showErrorMessage="1" prompt="Verdiende punten worden automatisch berekend in deze kolom onder deze kop. De statusbalk wordt automatisch bijgewerkt" sqref="E4" xr:uid="{00000000-0002-0000-0000-000003000000}"/>
    <dataValidation allowBlank="1" showInputMessage="1" showErrorMessage="1" prompt="Benodigde punten worden automatisch berekend in deze kolom onder deze kop. Er wordt een vinkje weergegeven, wanneer de waarde 0 is. Algehele voortgangsbalk ziet u in de cellen onder de tabel" sqref="F4" xr:uid="{00000000-0002-0000-0000-000004000000}"/>
    <dataValidation allowBlank="1" showInputMessage="1" showErrorMessage="1" prompt="Algehele voortgangsbalk bevindt zich in deze cel. Voltooiingspercentage van de cursus wordt automatisch bijgewerkt in de cel rechts, en het bericht in de cel eronder" sqref="D11:E11" xr:uid="{00000000-0002-0000-0000-000005000000}"/>
    <dataValidation allowBlank="1" showInputMessage="1" showErrorMessage="1" prompt="Algehele voortgangsbalk bevindt zich in de cel rechts" sqref="C11" xr:uid="{00000000-0002-0000-0000-000006000000}"/>
    <dataValidation allowBlank="1" showInputMessage="1" showErrorMessage="1" prompt="Voltooiingspercentage van de cursus wordt automatisch bijgewerkt in deze cel" sqref="F11" xr:uid="{00000000-0002-0000-0000-000007000000}"/>
    <dataValidation allowBlank="1" showInputMessage="1" showErrorMessage="1" prompt="Het bericht wordt automatisch bijgewerkt in de deze cel" sqref="D12:E12" xr:uid="{00000000-0002-0000-0000-000008000000}"/>
    <dataValidation allowBlank="1" showInputMessage="1" showErrorMessage="1" prompt="Maak een Studiepuntenplanner in deze werkmap. De titel van deze werkmap bevindt zich in deze cel en grafiek in cel A5. Voer de Cursusnaam in cel 2 in en de details in de tabel Diplomavereisten" sqref="A1:B3" xr:uid="{00000000-0002-0000-0000-000009000000}"/>
    <dataValidation allowBlank="1" showInputMessage="1" showErrorMessage="1" prompt="Grafiek Semesterovericht bevindt zich in de cel eronder en Tip in cel A11" sqref="A4:B4" xr:uid="{00000000-0002-0000-0000-00000A000000}"/>
  </dataValidations>
  <printOptions horizontalCentered="1"/>
  <pageMargins left="0.25" right="0.25" top="0.75" bottom="0.75" header="0.3" footer="0.3"/>
  <pageSetup paperSize="9"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E8AC252-64E9-4193-84AB-25278FC57BE6}">
            <x14:dataBar minLength="0" maxLength="100" gradient="0">
              <x14:cfvo type="num">
                <xm:f>0</xm:f>
              </x14:cfvo>
              <x14:cfvo type="formula">
                <xm:f>BenodigdePunten</xm:f>
              </x14:cfvo>
              <x14:negativeFillColor rgb="FFFF0000"/>
              <x14:axisColor rgb="FF000000"/>
            </x14:dataBar>
          </x14:cfRule>
          <xm:sqref>D11</xm:sqref>
        </x14:conditionalFormatting>
        <x14:conditionalFormatting xmlns:xm="http://schemas.microsoft.com/office/excel/2006/main">
          <x14:cfRule type="dataBar" id="{441F2552-7088-4550-9457-3B58280E2DBC}">
            <x14:dataBar minLength="0" maxLength="100" gradient="0">
              <x14:cfvo type="num">
                <xm:f>0</xm:f>
              </x14:cfvo>
              <x14:cfvo type="num">
                <xm:f>$D$5</xm:f>
              </x14:cfvo>
              <x14:negativeFillColor rgb="FFFF0000"/>
              <x14:axisColor rgb="FF000000"/>
            </x14:dataBar>
          </x14:cfRule>
          <xm:sqref>E5</xm:sqref>
        </x14:conditionalFormatting>
        <x14:conditionalFormatting xmlns:xm="http://schemas.microsoft.com/office/excel/2006/main">
          <x14:cfRule type="dataBar" id="{9593B8BC-3718-4747-9E78-F8B7C881F22C}">
            <x14:dataBar minLength="0" maxLength="100" gradient="0">
              <x14:cfvo type="num">
                <xm:f>0</xm:f>
              </x14:cfvo>
              <x14:cfvo type="num">
                <xm:f>$D$6</xm:f>
              </x14:cfvo>
              <x14:negativeFillColor rgb="FFFF0000"/>
              <x14:axisColor rgb="FF000000"/>
            </x14:dataBar>
          </x14:cfRule>
          <xm:sqref>E6</xm:sqref>
        </x14:conditionalFormatting>
        <x14:conditionalFormatting xmlns:xm="http://schemas.microsoft.com/office/excel/2006/main">
          <x14:cfRule type="dataBar" id="{5305A619-4F89-47F2-AD30-3062E725E2DF}">
            <x14:dataBar minLength="0" maxLength="100" gradient="0">
              <x14:cfvo type="num">
                <xm:f>0</xm:f>
              </x14:cfvo>
              <x14:cfvo type="num">
                <xm:f>$D$7</xm:f>
              </x14:cfvo>
              <x14:negativeFillColor rgb="FFFF0000"/>
              <x14:axisColor rgb="FF000000"/>
            </x14:dataBar>
          </x14:cfRule>
          <xm:sqref>E7</xm:sqref>
        </x14:conditionalFormatting>
        <x14:conditionalFormatting xmlns:xm="http://schemas.microsoft.com/office/excel/2006/main">
          <x14:cfRule type="dataBar" id="{85CD9A35-E870-4275-913B-838A4F09F192}">
            <x14:dataBar minLength="0" maxLength="100" gradient="0">
              <x14:cfvo type="num">
                <xm:f>0</xm:f>
              </x14:cfvo>
              <x14:cfvo type="num">
                <xm:f>$D$8</xm:f>
              </x14:cfvo>
              <x14:negativeFillColor rgb="FFFF0000"/>
              <x14:axisColor rgb="FF000000"/>
            </x14:dataBar>
          </x14:cfRule>
          <xm:sqref>E8</xm:sqref>
        </x14:conditionalFormatting>
        <x14:conditionalFormatting xmlns:xm="http://schemas.microsoft.com/office/excel/2006/main">
          <x14:cfRule type="iconSet" priority="15" id="{B809C01C-2A41-44F9-A3C9-F1E22D7B83B0}">
            <x14:iconSet custom="1">
              <x14:cfvo type="percent">
                <xm:f>0</xm:f>
              </x14:cfvo>
              <x14:cfvo type="num">
                <xm:f>1</xm:f>
              </x14:cfvo>
              <x14:cfvo type="num">
                <xm:f>2</xm:f>
              </x14:cfvo>
              <x14:cfIcon iconSet="3Symbols2" iconId="2"/>
              <x14:cfIcon iconSet="NoIcons" iconId="0"/>
              <x14:cfIcon iconSet="NoIcons" iconId="0"/>
            </x14:iconSet>
          </x14:cfRule>
          <xm:sqref>F5:F9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autoPageBreaks="0" fitToPage="1"/>
  </sheetPr>
  <dimension ref="A1:F29"/>
  <sheetViews>
    <sheetView showGridLines="0" zoomScaleNormal="100" workbookViewId="0"/>
  </sheetViews>
  <sheetFormatPr defaultRowHeight="30" customHeight="1" x14ac:dyDescent="0.3"/>
  <cols>
    <col min="1" max="1" width="49.25" customWidth="1"/>
    <col min="2" max="2" width="31" customWidth="1"/>
    <col min="3" max="3" width="32.5" customWidth="1"/>
    <col min="4" max="4" width="20.125" customWidth="1"/>
    <col min="5" max="6" width="22.125" customWidth="1"/>
    <col min="7" max="7" width="1" customWidth="1"/>
  </cols>
  <sheetData>
    <row r="1" spans="1:6" ht="64.5" customHeight="1" x14ac:dyDescent="0.45">
      <c r="A1" s="6" t="s">
        <v>16</v>
      </c>
      <c r="B1" s="3"/>
      <c r="C1" s="3"/>
      <c r="D1" s="3"/>
      <c r="E1" s="1"/>
      <c r="F1" s="1"/>
    </row>
    <row r="2" spans="1:6" ht="30" customHeight="1" x14ac:dyDescent="0.3">
      <c r="A2" s="4" t="s">
        <v>17</v>
      </c>
      <c r="B2" s="5" t="s">
        <v>44</v>
      </c>
      <c r="C2" s="5" t="s">
        <v>71</v>
      </c>
      <c r="D2" s="2" t="s">
        <v>72</v>
      </c>
      <c r="E2" s="2" t="s">
        <v>73</v>
      </c>
      <c r="F2" s="5" t="s">
        <v>76</v>
      </c>
    </row>
    <row r="3" spans="1:6" ht="30" customHeight="1" x14ac:dyDescent="0.3">
      <c r="A3" s="4" t="s">
        <v>18</v>
      </c>
      <c r="B3" s="5" t="s">
        <v>45</v>
      </c>
      <c r="C3" s="5" t="s">
        <v>9</v>
      </c>
      <c r="D3" s="2">
        <v>4</v>
      </c>
      <c r="E3" s="2" t="s">
        <v>74</v>
      </c>
      <c r="F3" s="5" t="s">
        <v>77</v>
      </c>
    </row>
    <row r="4" spans="1:6" ht="30" customHeight="1" x14ac:dyDescent="0.3">
      <c r="A4" s="4" t="s">
        <v>19</v>
      </c>
      <c r="B4" s="5" t="s">
        <v>46</v>
      </c>
      <c r="C4" s="5" t="s">
        <v>6</v>
      </c>
      <c r="D4" s="2">
        <v>3</v>
      </c>
      <c r="E4" s="2"/>
      <c r="F4" s="5" t="s">
        <v>78</v>
      </c>
    </row>
    <row r="5" spans="1:6" ht="30" customHeight="1" x14ac:dyDescent="0.3">
      <c r="A5" s="4" t="s">
        <v>20</v>
      </c>
      <c r="B5" s="5" t="s">
        <v>47</v>
      </c>
      <c r="C5" s="5" t="s">
        <v>9</v>
      </c>
      <c r="D5" s="2">
        <v>2</v>
      </c>
      <c r="E5" s="2" t="s">
        <v>74</v>
      </c>
      <c r="F5" s="5" t="s">
        <v>77</v>
      </c>
    </row>
    <row r="6" spans="1:6" ht="30" customHeight="1" x14ac:dyDescent="0.3">
      <c r="A6" s="4" t="s">
        <v>21</v>
      </c>
      <c r="B6" s="5" t="s">
        <v>48</v>
      </c>
      <c r="C6" s="5" t="s">
        <v>9</v>
      </c>
      <c r="D6" s="2">
        <v>2</v>
      </c>
      <c r="E6" s="2" t="s">
        <v>74</v>
      </c>
      <c r="F6" s="5" t="s">
        <v>79</v>
      </c>
    </row>
    <row r="7" spans="1:6" ht="30" customHeight="1" x14ac:dyDescent="0.3">
      <c r="A7" s="4" t="s">
        <v>22</v>
      </c>
      <c r="B7" s="5" t="s">
        <v>49</v>
      </c>
      <c r="C7" s="5" t="s">
        <v>6</v>
      </c>
      <c r="D7" s="2">
        <v>2</v>
      </c>
      <c r="E7" s="2" t="s">
        <v>74</v>
      </c>
      <c r="F7" s="5" t="s">
        <v>77</v>
      </c>
    </row>
    <row r="8" spans="1:6" ht="30" customHeight="1" x14ac:dyDescent="0.3">
      <c r="A8" s="4" t="s">
        <v>23</v>
      </c>
      <c r="B8" s="5" t="s">
        <v>50</v>
      </c>
      <c r="C8" s="5" t="s">
        <v>6</v>
      </c>
      <c r="D8" s="2">
        <v>2</v>
      </c>
      <c r="E8" s="2" t="s">
        <v>74</v>
      </c>
      <c r="F8" s="5" t="s">
        <v>79</v>
      </c>
    </row>
    <row r="9" spans="1:6" ht="30" customHeight="1" x14ac:dyDescent="0.3">
      <c r="A9" s="4" t="s">
        <v>24</v>
      </c>
      <c r="B9" s="5" t="s">
        <v>51</v>
      </c>
      <c r="C9" s="5" t="s">
        <v>6</v>
      </c>
      <c r="D9" s="2">
        <v>2</v>
      </c>
      <c r="E9" s="2"/>
      <c r="F9" s="5" t="s">
        <v>78</v>
      </c>
    </row>
    <row r="10" spans="1:6" ht="30" customHeight="1" x14ac:dyDescent="0.3">
      <c r="A10" s="4" t="s">
        <v>25</v>
      </c>
      <c r="B10" s="5" t="s">
        <v>52</v>
      </c>
      <c r="C10" s="5" t="s">
        <v>6</v>
      </c>
      <c r="D10" s="2">
        <v>2</v>
      </c>
      <c r="E10" s="2"/>
      <c r="F10" s="5" t="s">
        <v>80</v>
      </c>
    </row>
    <row r="11" spans="1:6" ht="30" customHeight="1" x14ac:dyDescent="0.3">
      <c r="A11" s="4" t="s">
        <v>26</v>
      </c>
      <c r="B11" s="5" t="s">
        <v>53</v>
      </c>
      <c r="C11" s="5" t="s">
        <v>6</v>
      </c>
      <c r="D11" s="2">
        <v>2</v>
      </c>
      <c r="E11" s="2" t="s">
        <v>74</v>
      </c>
      <c r="F11" s="5" t="s">
        <v>77</v>
      </c>
    </row>
    <row r="12" spans="1:6" ht="30" customHeight="1" x14ac:dyDescent="0.3">
      <c r="A12" s="4" t="s">
        <v>27</v>
      </c>
      <c r="B12" s="5" t="s">
        <v>54</v>
      </c>
      <c r="C12" s="5" t="s">
        <v>9</v>
      </c>
      <c r="D12" s="2">
        <v>3</v>
      </c>
      <c r="E12" s="2" t="s">
        <v>74</v>
      </c>
      <c r="F12" s="5" t="s">
        <v>77</v>
      </c>
    </row>
    <row r="13" spans="1:6" ht="30" customHeight="1" x14ac:dyDescent="0.3">
      <c r="A13" s="4" t="s">
        <v>27</v>
      </c>
      <c r="B13" s="5" t="s">
        <v>55</v>
      </c>
      <c r="C13" s="5" t="s">
        <v>9</v>
      </c>
      <c r="D13" s="2">
        <v>3</v>
      </c>
      <c r="E13" s="2" t="s">
        <v>74</v>
      </c>
      <c r="F13" s="5" t="s">
        <v>79</v>
      </c>
    </row>
    <row r="14" spans="1:6" ht="30" customHeight="1" x14ac:dyDescent="0.3">
      <c r="A14" s="4" t="s">
        <v>28</v>
      </c>
      <c r="B14" s="5" t="s">
        <v>56</v>
      </c>
      <c r="C14" s="5" t="s">
        <v>6</v>
      </c>
      <c r="D14" s="2">
        <v>2</v>
      </c>
      <c r="E14" s="2" t="s">
        <v>74</v>
      </c>
      <c r="F14" s="5" t="s">
        <v>79</v>
      </c>
    </row>
    <row r="15" spans="1:6" ht="30" customHeight="1" x14ac:dyDescent="0.3">
      <c r="A15" s="4" t="s">
        <v>29</v>
      </c>
      <c r="B15" s="5" t="s">
        <v>57</v>
      </c>
      <c r="C15" s="5" t="s">
        <v>9</v>
      </c>
      <c r="D15" s="2">
        <v>3</v>
      </c>
      <c r="E15" s="2" t="s">
        <v>74</v>
      </c>
      <c r="F15" s="5" t="s">
        <v>79</v>
      </c>
    </row>
    <row r="16" spans="1:6" ht="30" customHeight="1" x14ac:dyDescent="0.3">
      <c r="A16" s="4" t="s">
        <v>30</v>
      </c>
      <c r="B16" s="5" t="s">
        <v>58</v>
      </c>
      <c r="C16" s="5" t="s">
        <v>9</v>
      </c>
      <c r="D16" s="2">
        <v>3</v>
      </c>
      <c r="E16" s="2" t="s">
        <v>74</v>
      </c>
      <c r="F16" s="5" t="s">
        <v>77</v>
      </c>
    </row>
    <row r="17" spans="1:6" ht="30" customHeight="1" x14ac:dyDescent="0.3">
      <c r="A17" s="4" t="s">
        <v>31</v>
      </c>
      <c r="B17" s="5" t="s">
        <v>59</v>
      </c>
      <c r="C17" s="5" t="s">
        <v>6</v>
      </c>
      <c r="D17" s="2">
        <v>2</v>
      </c>
      <c r="E17" s="2" t="s">
        <v>74</v>
      </c>
      <c r="F17" s="5" t="s">
        <v>77</v>
      </c>
    </row>
    <row r="18" spans="1:6" ht="30" customHeight="1" x14ac:dyDescent="0.3">
      <c r="A18" s="4" t="s">
        <v>32</v>
      </c>
      <c r="B18" s="5" t="s">
        <v>60</v>
      </c>
      <c r="C18" s="5" t="s">
        <v>6</v>
      </c>
      <c r="D18" s="2">
        <v>2</v>
      </c>
      <c r="E18" s="2" t="s">
        <v>74</v>
      </c>
      <c r="F18" s="5" t="s">
        <v>77</v>
      </c>
    </row>
    <row r="19" spans="1:6" ht="30" customHeight="1" x14ac:dyDescent="0.3">
      <c r="A19" s="4" t="s">
        <v>33</v>
      </c>
      <c r="B19" s="5" t="s">
        <v>61</v>
      </c>
      <c r="C19" s="5" t="s">
        <v>6</v>
      </c>
      <c r="D19" s="2">
        <v>2</v>
      </c>
      <c r="E19" s="2" t="s">
        <v>74</v>
      </c>
      <c r="F19" s="5" t="s">
        <v>79</v>
      </c>
    </row>
    <row r="20" spans="1:6" ht="30" customHeight="1" x14ac:dyDescent="0.3">
      <c r="A20" s="4" t="s">
        <v>34</v>
      </c>
      <c r="B20" s="5" t="s">
        <v>62</v>
      </c>
      <c r="C20" s="5" t="s">
        <v>6</v>
      </c>
      <c r="D20" s="2">
        <v>2</v>
      </c>
      <c r="E20" s="2" t="s">
        <v>74</v>
      </c>
      <c r="F20" s="5" t="s">
        <v>78</v>
      </c>
    </row>
    <row r="21" spans="1:6" ht="30" customHeight="1" x14ac:dyDescent="0.3">
      <c r="A21" s="4" t="s">
        <v>35</v>
      </c>
      <c r="B21" s="5" t="s">
        <v>63</v>
      </c>
      <c r="C21" s="5" t="s">
        <v>6</v>
      </c>
      <c r="D21" s="2">
        <v>2</v>
      </c>
      <c r="E21" s="2"/>
      <c r="F21" s="5" t="s">
        <v>80</v>
      </c>
    </row>
    <row r="22" spans="1:6" ht="30" customHeight="1" x14ac:dyDescent="0.3">
      <c r="A22" s="4" t="s">
        <v>36</v>
      </c>
      <c r="B22" s="5" t="s">
        <v>64</v>
      </c>
      <c r="C22" s="5" t="s">
        <v>6</v>
      </c>
      <c r="D22" s="2">
        <v>2</v>
      </c>
      <c r="E22" s="2"/>
      <c r="F22" s="5" t="s">
        <v>81</v>
      </c>
    </row>
    <row r="23" spans="1:6" ht="30" customHeight="1" x14ac:dyDescent="0.3">
      <c r="A23" s="4" t="s">
        <v>37</v>
      </c>
      <c r="B23" s="5" t="s">
        <v>65</v>
      </c>
      <c r="C23" s="5" t="s">
        <v>6</v>
      </c>
      <c r="D23" s="2">
        <v>2</v>
      </c>
      <c r="E23" s="2" t="s">
        <v>74</v>
      </c>
      <c r="F23" s="5" t="s">
        <v>77</v>
      </c>
    </row>
    <row r="24" spans="1:6" ht="30" customHeight="1" x14ac:dyDescent="0.3">
      <c r="A24" s="4" t="s">
        <v>38</v>
      </c>
      <c r="B24" s="5" t="s">
        <v>66</v>
      </c>
      <c r="C24" s="5" t="s">
        <v>9</v>
      </c>
      <c r="D24" s="2">
        <v>3</v>
      </c>
      <c r="E24" s="2" t="s">
        <v>74</v>
      </c>
      <c r="F24" s="5" t="s">
        <v>77</v>
      </c>
    </row>
    <row r="25" spans="1:6" ht="30" customHeight="1" x14ac:dyDescent="0.3">
      <c r="A25" s="4" t="s">
        <v>39</v>
      </c>
      <c r="B25" s="5" t="s">
        <v>67</v>
      </c>
      <c r="C25" s="5" t="s">
        <v>9</v>
      </c>
      <c r="D25" s="2">
        <v>3</v>
      </c>
      <c r="E25" s="2" t="s">
        <v>74</v>
      </c>
      <c r="F25" s="5" t="s">
        <v>77</v>
      </c>
    </row>
    <row r="26" spans="1:6" ht="30" customHeight="1" x14ac:dyDescent="0.3">
      <c r="A26" s="4" t="s">
        <v>40</v>
      </c>
      <c r="B26" s="5" t="s">
        <v>68</v>
      </c>
      <c r="C26" s="5" t="s">
        <v>8</v>
      </c>
      <c r="D26" s="2">
        <v>4</v>
      </c>
      <c r="E26" s="2" t="s">
        <v>74</v>
      </c>
      <c r="F26" s="5" t="s">
        <v>79</v>
      </c>
    </row>
    <row r="27" spans="1:6" ht="30" customHeight="1" x14ac:dyDescent="0.3">
      <c r="A27" s="4" t="s">
        <v>41</v>
      </c>
      <c r="B27" s="5" t="s">
        <v>69</v>
      </c>
      <c r="C27" s="5" t="s">
        <v>6</v>
      </c>
      <c r="D27" s="2">
        <v>2</v>
      </c>
      <c r="E27" s="2" t="s">
        <v>74</v>
      </c>
      <c r="F27" s="5" t="s">
        <v>77</v>
      </c>
    </row>
    <row r="28" spans="1:6" ht="30" customHeight="1" x14ac:dyDescent="0.3">
      <c r="A28" s="4" t="s">
        <v>42</v>
      </c>
      <c r="B28" s="5" t="s">
        <v>70</v>
      </c>
      <c r="C28" s="5" t="s">
        <v>6</v>
      </c>
      <c r="D28" s="2">
        <v>2</v>
      </c>
      <c r="E28" s="2" t="s">
        <v>74</v>
      </c>
      <c r="F28" s="5" t="s">
        <v>79</v>
      </c>
    </row>
    <row r="29" spans="1:6" ht="30" customHeight="1" x14ac:dyDescent="0.3">
      <c r="A29" s="4" t="s">
        <v>43</v>
      </c>
      <c r="B29" s="5" t="s">
        <v>50</v>
      </c>
      <c r="C29" s="5" t="s">
        <v>6</v>
      </c>
      <c r="D29" s="2">
        <v>2</v>
      </c>
      <c r="E29" s="2" t="s">
        <v>75</v>
      </c>
      <c r="F29" s="5" t="s">
        <v>78</v>
      </c>
    </row>
  </sheetData>
  <dataValidations count="9">
    <dataValidation type="list" errorStyle="warning" allowBlank="1" showInputMessage="1" showErrorMessage="1" error="Selecteer Ja of Nee in de lijst. Selecteer ANNULEREN. Druk vervolgens op ALT+PIJL-OMLAAG voor opties en druk op PIJL-OMLAAG en ENTER om een selectie te maken" sqref="E3:E29" xr:uid="{00000000-0002-0000-0100-000000000000}">
      <formula1>"Ja,Nee"</formula1>
    </dataValidation>
    <dataValidation type="list" errorStyle="warning" allowBlank="1" showInputMessage="1" showErrorMessage="1" error="Selecteer Diplomavereisten in de lijst. Selecteer ANNULEREN, druk vervolgens op ALT+PIJL-OMLAAG voor opties en druk op pijl-omlaag en Enter om een selectie te maken" sqref="C3:C29" xr:uid="{00000000-0002-0000-0100-000001000000}">
      <formula1>RequirementLookup</formula1>
    </dataValidation>
    <dataValidation allowBlank="1" showInputMessage="1" showErrorMessage="1" prompt="Maak een lijst met studiecursussen op dit werkblad. De titel bevindt zich in deze cel. Voer de details in de tabel hieronder in" sqref="A1" xr:uid="{00000000-0002-0000-0100-000002000000}"/>
    <dataValidation allowBlank="1" showInputMessage="1" showErrorMessage="1" prompt="Voer in deze kolom onder deze kop de Cursustitel in. Gebruik kopfilters om specifieke items te zoeken" sqref="A2" xr:uid="{00000000-0002-0000-0100-000003000000}"/>
    <dataValidation allowBlank="1" showInputMessage="1" showErrorMessage="1" prompt="Voer in deze kolom onder deze kop het Cursusnummer in" sqref="B2" xr:uid="{00000000-0002-0000-0100-000004000000}"/>
    <dataValidation allowBlank="1" showInputMessage="1" showErrorMessage="1" prompt="Selecteer Diplomavereisten in deze kolom onder deze kop. Druk op ALT+PIJL-OMLAAG voor opties, en vervolgens op PIJL-OMLAAG en ENTER om een selectie te maken" sqref="C2" xr:uid="{00000000-0002-0000-0100-000005000000}"/>
    <dataValidation allowBlank="1" showInputMessage="1" showErrorMessage="1" prompt="Voer in deze kolom onder deze kop de Punten in" sqref="D2" xr:uid="{00000000-0002-0000-0100-000006000000}"/>
    <dataValidation allowBlank="1" showInputMessage="1" showErrorMessage="1" prompt="Selecteer Ja of Nee voor Voltooid in deze kolom onder deze kop. Druk op ALT+PIJL-OMLAAG voor opties en druk op PIJL-OMLAAG en ENTER om een selectie te maken" sqref="E2" xr:uid="{00000000-0002-0000-0100-000007000000}"/>
    <dataValidation allowBlank="1" showInputMessage="1" showErrorMessage="1" prompt="Voer in deze kolom onder deze kop het Semesternummer in" sqref="F2" xr:uid="{00000000-0002-0000-0100-000008000000}"/>
  </dataValidations>
  <printOptions horizontalCentered="1"/>
  <pageMargins left="0.25" right="0.25" top="0.75" bottom="0.75" header="0.3" footer="0.3"/>
  <pageSetup paperSize="9" fitToHeight="0" orientation="portrait"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499984740745262"/>
    <pageSetUpPr autoPageBreaks="0" fitToPage="1"/>
  </sheetPr>
  <dimension ref="A1:C10"/>
  <sheetViews>
    <sheetView showGridLines="0" workbookViewId="0">
      <selection sqref="A1:B3"/>
    </sheetView>
  </sheetViews>
  <sheetFormatPr defaultRowHeight="30" customHeight="1" x14ac:dyDescent="0.3"/>
  <cols>
    <col min="1" max="1" width="37.25" customWidth="1"/>
    <col min="2" max="3" width="37.5" customWidth="1"/>
  </cols>
  <sheetData>
    <row r="1" spans="1:3" ht="6.75" customHeight="1" x14ac:dyDescent="0.3">
      <c r="A1" s="33" t="s">
        <v>82</v>
      </c>
      <c r="B1" s="33"/>
      <c r="C1" s="1"/>
    </row>
    <row r="2" spans="1:3" ht="51" customHeight="1" x14ac:dyDescent="0.3">
      <c r="A2" s="33"/>
      <c r="B2" s="33"/>
      <c r="C2" s="17" t="s">
        <v>83</v>
      </c>
    </row>
    <row r="3" spans="1:3" ht="6.75" customHeight="1" x14ac:dyDescent="0.3">
      <c r="A3" s="33"/>
      <c r="B3" s="33"/>
      <c r="C3" s="1"/>
    </row>
    <row r="4" spans="1:3" ht="18" customHeight="1" x14ac:dyDescent="0.3">
      <c r="A4" s="7" t="s">
        <v>76</v>
      </c>
      <c r="B4" s="34" t="s">
        <v>85</v>
      </c>
      <c r="C4" s="34" t="s">
        <v>84</v>
      </c>
    </row>
    <row r="5" spans="1:3" ht="30" customHeight="1" x14ac:dyDescent="0.3">
      <c r="A5" s="18" t="s">
        <v>77</v>
      </c>
      <c r="B5" s="19">
        <v>30</v>
      </c>
      <c r="C5" s="19">
        <v>12</v>
      </c>
    </row>
    <row r="6" spans="1:3" ht="30" customHeight="1" x14ac:dyDescent="0.3">
      <c r="A6" s="18" t="s">
        <v>79</v>
      </c>
      <c r="B6" s="19">
        <v>20</v>
      </c>
      <c r="C6" s="19">
        <v>8</v>
      </c>
    </row>
    <row r="7" spans="1:3" ht="30" customHeight="1" x14ac:dyDescent="0.3">
      <c r="A7" s="18" t="s">
        <v>78</v>
      </c>
      <c r="B7" s="19">
        <v>9</v>
      </c>
      <c r="C7" s="19">
        <v>4</v>
      </c>
    </row>
    <row r="8" spans="1:3" ht="30" customHeight="1" x14ac:dyDescent="0.3">
      <c r="A8" s="18" t="s">
        <v>80</v>
      </c>
      <c r="B8" s="19">
        <v>4</v>
      </c>
      <c r="C8" s="19">
        <v>2</v>
      </c>
    </row>
    <row r="9" spans="1:3" ht="30" customHeight="1" x14ac:dyDescent="0.3">
      <c r="A9" s="18" t="s">
        <v>81</v>
      </c>
      <c r="B9" s="19">
        <v>2</v>
      </c>
      <c r="C9" s="19">
        <v>1</v>
      </c>
    </row>
    <row r="10" spans="1:3" ht="30" customHeight="1" x14ac:dyDescent="0.3">
      <c r="A10" s="18" t="s">
        <v>12</v>
      </c>
      <c r="B10" s="19">
        <v>65</v>
      </c>
      <c r="C10" s="19">
        <v>27</v>
      </c>
    </row>
  </sheetData>
  <mergeCells count="1">
    <mergeCell ref="A1:B3"/>
  </mergeCells>
  <dataValidations count="1">
    <dataValidation allowBlank="1" showInputMessage="1" showErrorMessage="1" prompt="Titel van dit werkblad bevindt zich in deze cel. De onderstaande tabel wordt automatisch bijgewerkt" sqref="A1:B3" xr:uid="{00000000-0002-0000-0200-000000000000}"/>
  </dataValidations>
  <printOptions horizontalCentered="1"/>
  <pageMargins left="0.25" right="0.25" top="0.75" bottom="0.75" header="0.3" footer="0.3"/>
  <pageSetup paperSize="9" fitToHeight="0" orientation="portrait" r:id="rId2"/>
  <headerFooter differentFirst="1">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9677210f24a1be23c92c90fd886aa0aa">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60e05723c5c1908df1a1a4ebf11d344e"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D1169B-7B6A-4CC8-98B8-BA45A2CE145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27863B-C58B-4655-8BF9-DB675FB9068E}">
  <ds:schemaRefs>
    <ds:schemaRef ds:uri="http://schemas.microsoft.com/office/2006/metadata/properties"/>
    <ds:schemaRef ds:uri="http://schemas.microsoft.com/office/infopath/2007/PartnerControls"/>
    <ds:schemaRef ds:uri="71af3243-3dd4-4a8d-8c0d-dd76da1f02a5"/>
  </ds:schemaRefs>
</ds:datastoreItem>
</file>

<file path=customXml/itemProps3.xml><?xml version="1.0" encoding="utf-8"?>
<ds:datastoreItem xmlns:ds="http://schemas.openxmlformats.org/officeDocument/2006/customXml" ds:itemID="{407394A1-9B53-4EFF-BF93-B2F2A28F7A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Werkbladen</vt:lpstr>
      </vt:variant>
      <vt:variant>
        <vt:i4>3</vt:i4>
      </vt:variant>
      <vt:variant>
        <vt:lpstr>Benoemde bereiken</vt:lpstr>
      </vt:variant>
      <vt:variant>
        <vt:i4>5</vt:i4>
      </vt:variant>
    </vt:vector>
  </HeadingPairs>
  <TitlesOfParts>
    <vt:vector size="8" baseType="lpstr">
      <vt:lpstr>Studiepuntenplanner</vt:lpstr>
      <vt:lpstr>Cursus</vt:lpstr>
      <vt:lpstr>Gegevens semesteroverzicht</vt:lpstr>
      <vt:lpstr>Cursus!Afdruktitels</vt:lpstr>
      <vt:lpstr>BenodigdePunten</vt:lpstr>
      <vt:lpstr>RequirementLookup</vt:lpstr>
      <vt:lpstr>ResterendePunten</vt:lpstr>
      <vt:lpstr>VerdiendePunten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2019-05-28T20:18:19Z</dcterms:created>
  <dcterms:modified xsi:type="dcterms:W3CDTF">2019-06-27T08:44:21Z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