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LAGERLISTE FOR UTSTYR" sheetId="1" r:id="rId1"/>
  </sheets>
  <definedNames>
    <definedName name="ColumnTitle1">Data[[#Headers],[Aktiva- eller serienummer]]</definedName>
    <definedName name="_xlnm.Print_Titles" localSheetId="0">'LAGERLISTE FOR UTSTYR'!$3:$4</definedName>
    <definedName name="Slicer_Condition">#N/A</definedName>
    <definedName name="Slicer_Location">#N/A</definedName>
    <definedName name="Slicer_Years_of_service_left">#N/A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<sst xmlns="http://schemas.openxmlformats.org/spreadsheetml/2006/main" count="33" uniqueCount="28">
  <si>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LAGERLISTE FOR UTSTYR</t>
  </si>
  <si>
    <t>FYSISK TILSTAND</t>
  </si>
  <si>
    <t>Aktiva- eller serienummer</t>
  </si>
  <si>
    <t>Varebeskrivelse (merke og modell)</t>
  </si>
  <si>
    <t>Type Modell</t>
  </si>
  <si>
    <t>Sted</t>
  </si>
  <si>
    <t>Hovedavdeling</t>
  </si>
  <si>
    <t>Østkysten</t>
  </si>
  <si>
    <t>Tilstand</t>
  </si>
  <si>
    <t>Bra</t>
  </si>
  <si>
    <t>Utmerket</t>
  </si>
  <si>
    <t>Ganske bra</t>
  </si>
  <si>
    <t>Leverandør</t>
  </si>
  <si>
    <t>lokal</t>
  </si>
  <si>
    <t xml:space="preserve">År med tjeneste som gjenstår </t>
  </si>
  <si>
    <t>ØKONOMISK STATUS</t>
  </si>
  <si>
    <t>Opprinnelig verdi</t>
  </si>
  <si>
    <t>Nedbetaling</t>
  </si>
  <si>
    <t>Datoen for kjøp eller leie</t>
  </si>
  <si>
    <t>Lånerente</t>
  </si>
  <si>
    <t>Månedlig betaling</t>
  </si>
  <si>
    <t>Månedlig driftskostnad</t>
  </si>
  <si>
    <t>Total månedlig kostnad</t>
  </si>
  <si>
    <t>Forventet verdi ved slutten av låneperioden</t>
  </si>
  <si>
    <t>Årlig lineær avskrivning</t>
  </si>
  <si>
    <t>Månedlig lineær avskrivning</t>
  </si>
  <si>
    <t>Gjeldende verdi</t>
  </si>
  <si>
    <t>Låneperiode i 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</si>
</sst>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kr&quot;\ #,##0.00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4" fontId="0" fillId="0" borderId="0" xfId="7" applyFont="1" applyFill="1" applyBorder="1">
      <alignment horizontal="right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Dato" xfId="7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</cellStyles>
  <dxfs count="16"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numFmt numFmtId="165" formatCode="&quot;kr&quot;\ #,##0.0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Lagerliste for utstyr" defaultPivotStyle="PivotStyleLight16">
    <tableStyle name="Lagerliste for utstyr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9</xdr:col>
      <xdr:colOff>238124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Sted" descr="Filtrere datatabell etter plassering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e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nb-no" sz="1100"/>
                <a:t>Denne figuren representerer en tabellslicer. Tabellslicere støttes i Excel eller nyere.
Hvis figuren ble endret i en tidligere versjon av Excel, eller hvis arbeidsboken ble lagret i Excel 2007 eller eldre, kan ikke sliceren brukes.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12</xdr:col>
      <xdr:colOff>133350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Tilstand" descr="Filtrere datatabell etter betingelse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lstan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nb-no" sz="1100"/>
                <a:t>Denne figuren representerer en tabellslicer. Tabellslicere støttes i Excel eller nyere.
Hvis figuren ble endret i en tidligere versjon av Excel, eller hvis arbeidsboken ble lagret i Excel 2007 eller eldre, kan ikke sliceren brukes.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14</xdr:col>
      <xdr:colOff>781049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År med tjeneste som gjenstår " descr="Filtrer datatabell etter år med tjeneste som gjenstår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 med tjeneste som gjenstår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nb-no" sz="1100"/>
                <a:t>Denne figuren representerer en tabellslicer. Tabellslicere støttes i Excel eller nyere.
Hvis figuren ble endret i en tidligere versjon av Excel, eller hvis arbeidsboken ble lagret i Excel 2007 eller eldre, kan ikke sliceren brukes.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Location" sourceName="Sted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ndition" sourceName="Tilstand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Years_of_service_left" sourceName="År med tjeneste som gjenstår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ted" cache="Slicer_Location" caption="Sted" columnCount="3" rowHeight="241300"/>
  <slicer name="Tilstand" cache="Slicer_Condition" caption="Tilstand" columnCount="3" rowHeight="241300"/>
  <slicer name="År med tjeneste som gjenstår " cache="Slicer_Years_of_service_left" caption="År med tjeneste som gjenstår " columnCount="6" rowHeight="241300"/>
</slicers>
</file>

<file path=xl/tables/table1.xml><?xml version="1.0" encoding="utf-8"?>
<table xmlns="http://schemas.openxmlformats.org/spreadsheetml/2006/main" id="1" name="Data" displayName="Data" ref="B4:S9" totalsRowShown="0">
  <autoFilter ref="B4:S9"/>
  <tableColumns count="18">
    <tableColumn id="1" name="Aktiva- eller serienummer"/>
    <tableColumn id="2" name="Varebeskrivelse (merke og modell)"/>
    <tableColumn id="3" name="Sted"/>
    <tableColumn id="4" name="Tilstand"/>
    <tableColumn id="5" name="Leverandør"/>
    <tableColumn id="6" name="År med tjeneste som gjenstår "/>
    <tableColumn id="7" name="Opprinnelig verdi" dataDxfId="8"/>
    <tableColumn id="8" name="Nedbetaling" dataDxfId="7"/>
    <tableColumn id="9" name="Datoen for kjøp eller leie"/>
    <tableColumn id="10" name="Låneperiode i år"/>
    <tableColumn id="11" name="Lånerente"/>
    <tableColumn id="12" name="Månedlig betaling" dataDxfId="6">
      <calculatedColumnFormula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calculatedColumnFormula>
    </tableColumn>
    <tableColumn id="13" name="Månedlig driftskostnad" dataDxfId="5"/>
    <tableColumn id="14" name="Total månedlig kostnad" dataDxfId="4">
      <calculatedColumnFormula>IFERROR(Data[[#This Row],[Månedlig driftskostnad]]+Data[[#This Row],[Månedlig betaling]],"")</calculatedColumnFormula>
    </tableColumn>
    <tableColumn id="15" name="Forventet verdi ved slutten av låneperioden" dataDxfId="3"/>
    <tableColumn id="16" name="Årlig lineær avskrivning" dataDxfId="2">
      <calculatedColumnFormula>IFERROR(IF(Data[[#This Row],[Opprinnelig verdi]]&gt;0,SLN(Data[[#This Row],[Opprinnelig verdi]],Data[[#This Row],[Forventet verdi ved slutten av låneperioden]],Data[[#This Row],[År med tjeneste som gjenstår ]]),0),0)</calculatedColumnFormula>
    </tableColumn>
    <tableColumn id="17" name="Månedlig lineær avskrivning" dataDxfId="1">
      <calculatedColumnFormula>IFERROR(Data[[#This Row],[Årlig lineær avskrivning]]/12,0)</calculatedColumnFormula>
    </tableColumn>
    <tableColumn id="18" name="Gjeldende verdi" dataDxfId="0">
      <calculatedColumnFormula>IFERROR(Data[[#This Row],[Opprinnelig verdi]]-(Data[[#This Row],[Årlig lineær avskrivning]]*((TODAY()-Data[[#This Row],[Datoen for kjøp eller leie]])/365)),0)</calculatedColumnFormula>
    </tableColumn>
  </tableColumns>
  <tableStyleInfo name="Lagerliste for utstyr" showFirstColumn="0" showLastColumn="0" showRowStripes="1" showColumnStripes="0"/>
  <extLst>
    <ext xmlns:x14="http://schemas.microsoft.com/office/spreadsheetml/2009/9/main" uri="{504A1905-F514-4f6f-8877-14C23A59335A}">
      <x14:table altTextSummary="Skriv inn den fysiske tilstanden og den økonomiske statusen for firmaets utstyr i denne tabellen. Månedlig betaling, total månedlig kostnad, årlig- og månedlig avskrivning og gjeldende verdi beregnes automatisk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6.5703125" style="1" customWidth="1"/>
    <col min="3" max="3" width="19.7109375" customWidth="1"/>
    <col min="4" max="4" width="18.42578125" customWidth="1"/>
    <col min="5" max="5" width="14.7109375" customWidth="1"/>
    <col min="6" max="6" width="14" customWidth="1"/>
    <col min="7" max="7" width="17.42578125" customWidth="1"/>
    <col min="8" max="8" width="14.7109375" customWidth="1"/>
    <col min="9" max="9" width="15" customWidth="1"/>
    <col min="10" max="10" width="17.7109375" customWidth="1"/>
    <col min="11" max="13" width="14.7109375" customWidth="1"/>
    <col min="14" max="14" width="17.7109375" customWidth="1"/>
    <col min="15" max="15" width="15.7109375" customWidth="1"/>
    <col min="16" max="16" width="28.140625" customWidth="1"/>
    <col min="17" max="18" width="19.7109375" customWidth="1"/>
    <col min="19" max="19" width="18.8554687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27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25</v>
      </c>
      <c r="S4" s="3" t="s">
        <v>26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8">
        <v>180000</v>
      </c>
      <c r="I5" s="8">
        <v>30000</v>
      </c>
      <c r="J5" s="6">
        <f ca="1">DATE(YEAR(TODAY())-2, 1,1)</f>
        <v>42370</v>
      </c>
      <c r="K5" s="5">
        <v>4</v>
      </c>
      <c r="L5" s="7">
        <v>0.1</v>
      </c>
      <c r="M5" s="9">
        <f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f>
        <v>3804.3875152120781</v>
      </c>
      <c r="N5" s="8">
        <v>1200</v>
      </c>
      <c r="O5" s="9">
        <f>IFERROR(Data[[#This Row],[Månedlig driftskostnad]]+Data[[#This Row],[Månedlig betaling]],"")</f>
        <v>5004.3875152120781</v>
      </c>
      <c r="P5" s="8">
        <v>120000</v>
      </c>
      <c r="Q5" s="9">
        <f>IFERROR(IF(Data[[#This Row],[Opprinnelig verdi]]&gt;0,SLN(Data[[#This Row],[Opprinnelig verdi]],Data[[#This Row],[Forventet verdi ved slutten av låneperioden]],Data[[#This Row],[År med tjeneste som gjenstår ]]),0),0)</f>
        <v>12000</v>
      </c>
      <c r="R5" s="9">
        <f>IFERROR(Data[[#This Row],[Årlig lineær avskrivning]]/12,0)</f>
        <v>1000</v>
      </c>
      <c r="S5" s="9">
        <f ca="1">IFERROR(Data[[#This Row],[Opprinnelig verdi]]-(Data[[#This Row],[Årlig lineær avskrivning]]*((TODAY()-Data[[#This Row],[Datoen for kjøp eller leie]])/365)),0)</f>
        <v>150082.19178082192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8">
        <v>30000</v>
      </c>
      <c r="I6" s="8">
        <v>30000</v>
      </c>
      <c r="J6" s="6">
        <f ca="1">DATE(YEAR(TODAY())-1, 1,1)</f>
        <v>42736</v>
      </c>
      <c r="K6" s="5"/>
      <c r="L6" s="7"/>
      <c r="M6" s="9">
        <f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f>
        <v>0</v>
      </c>
      <c r="N6" s="8">
        <v>120</v>
      </c>
      <c r="O6" s="9">
        <f>IFERROR(Data[[#This Row],[Månedlig driftskostnad]]+Data[[#This Row],[Månedlig betaling]],"")</f>
        <v>120</v>
      </c>
      <c r="P6" s="8"/>
      <c r="Q6" s="9">
        <f>IFERROR(IF(Data[[#This Row],[Opprinnelig verdi]]&gt;0,SLN(Data[[#This Row],[Opprinnelig verdi]],Data[[#This Row],[Forventet verdi ved slutten av låneperioden]],Data[[#This Row],[År med tjeneste som gjenstår ]]),0),0)</f>
        <v>10000</v>
      </c>
      <c r="R6" s="9">
        <f>IFERROR(Data[[#This Row],[Årlig lineær avskrivning]]/12,0)</f>
        <v>833.33333333333337</v>
      </c>
      <c r="S6" s="9">
        <f ca="1">IFERROR(Data[[#This Row],[Opprinnelig verdi]]-(Data[[#This Row],[Årlig lineær avskrivning]]*((TODAY()-Data[[#This Row],[Datoen for kjøp eller leie]])/365)),0)</f>
        <v>15095.890410958904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8">
        <v>300000</v>
      </c>
      <c r="I7" s="8">
        <v>120000</v>
      </c>
      <c r="J7" s="6">
        <f ca="1">TODAY()</f>
        <v>43280</v>
      </c>
      <c r="K7" s="5">
        <v>5</v>
      </c>
      <c r="L7" s="7">
        <v>0.05</v>
      </c>
      <c r="M7" s="9">
        <f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f>
        <v>3396.8220559219685</v>
      </c>
      <c r="N7" s="8">
        <v>240</v>
      </c>
      <c r="O7" s="9">
        <f>IFERROR(Data[[#This Row],[Månedlig driftskostnad]]+Data[[#This Row],[Månedlig betaling]],"")</f>
        <v>3636.8220559219685</v>
      </c>
      <c r="P7" s="8">
        <v>9000</v>
      </c>
      <c r="Q7" s="9">
        <f>IFERROR(IF(Data[[#This Row],[Opprinnelig verdi]]&gt;0,SLN(Data[[#This Row],[Opprinnelig verdi]],Data[[#This Row],[Forventet verdi ved slutten av låneperioden]],Data[[#This Row],[År med tjeneste som gjenstår ]]),0),0)</f>
        <v>48500</v>
      </c>
      <c r="R7" s="9">
        <f>IFERROR(Data[[#This Row],[Årlig lineær avskrivning]]/12,0)</f>
        <v>4041.6666666666665</v>
      </c>
      <c r="S7" s="9">
        <f ca="1">IFERROR(Data[[#This Row],[Opprinnelig verdi]]-(Data[[#This Row],[Årlig lineær avskrivning]]*((TODAY()-Data[[#This Row],[Datoen for kjøp eller leie]])/365)),0)</f>
        <v>300000</v>
      </c>
    </row>
    <row r="8" spans="2:19" ht="30" customHeight="1" x14ac:dyDescent="0.25">
      <c r="B8" s="4"/>
      <c r="C8" s="3"/>
      <c r="D8" s="3"/>
      <c r="E8" s="3"/>
      <c r="F8" s="3"/>
      <c r="G8" s="5"/>
      <c r="H8" s="8"/>
      <c r="I8" s="8"/>
      <c r="J8" s="6"/>
      <c r="K8" s="5"/>
      <c r="L8" s="7"/>
      <c r="M8" s="9">
        <f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f>
        <v>0</v>
      </c>
      <c r="N8" s="8"/>
      <c r="O8" s="9">
        <f>IFERROR(Data[[#This Row],[Månedlig driftskostnad]]+Data[[#This Row],[Månedlig betaling]],"")</f>
        <v>0</v>
      </c>
      <c r="P8" s="8"/>
      <c r="Q8" s="9">
        <f>IFERROR(IF(Data[[#This Row],[Opprinnelig verdi]]&gt;0,SLN(Data[[#This Row],[Opprinnelig verdi]],Data[[#This Row],[Forventet verdi ved slutten av låneperioden]],Data[[#This Row],[År med tjeneste som gjenstår ]]),0),0)</f>
        <v>0</v>
      </c>
      <c r="R8" s="9">
        <f>IFERROR(Data[[#This Row],[Årlig lineær avskrivning]]/12,0)</f>
        <v>0</v>
      </c>
      <c r="S8" s="9">
        <f ca="1">IFERROR(Data[[#This Row],[Opprinnelig verdi]]-(Data[[#This Row],[Årlig lineær avskrivning]]*((TODAY()-Data[[#This Row],[Datoen for kjøp eller leie]])/365)),0)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8"/>
      <c r="I9" s="8"/>
      <c r="J9" s="6"/>
      <c r="K9" s="5"/>
      <c r="L9" s="7"/>
      <c r="M9" s="9">
        <f>IFERROR(IF(AND(Data[[#This Row],[Opprinnelig verdi]]&gt;0,Data[[#This Row],[Opprinnelig verdi]]&lt;&gt;Data[[#This Row],[Nedbetaling]]),-1*PMT(Data[[#This Row],[Lånerente]]/12,Data[[#This Row],[Låneperiode i år]]*12,Data[[#This Row],[Opprinnelig verdi]]-Data[[#This Row],[Nedbetaling]]),0),0)</f>
        <v>0</v>
      </c>
      <c r="N9" s="8"/>
      <c r="O9" s="9">
        <f>IFERROR(Data[[#This Row],[Månedlig driftskostnad]]+Data[[#This Row],[Månedlig betaling]],"")</f>
        <v>0</v>
      </c>
      <c r="P9" s="8"/>
      <c r="Q9" s="9">
        <f>IFERROR(IF(Data[[#This Row],[Opprinnelig verdi]]&gt;0,SLN(Data[[#This Row],[Opprinnelig verdi]],Data[[#This Row],[Forventet verdi ved slutten av låneperioden]],Data[[#This Row],[År med tjeneste som gjenstår ]]),0),0)</f>
        <v>0</v>
      </c>
      <c r="R9" s="9">
        <f>IFERROR(Data[[#This Row],[Årlig lineær avskrivning]]/12,0)</f>
        <v>0</v>
      </c>
      <c r="S9" s="9">
        <f ca="1">IFERROR(Data[[#This Row],[Opprinnelig verdi]]-(Data[[#This Row],[Årlig lineær avskrivning]]*((TODAY()-Data[[#This Row],[Datoen for kjøp eller leie]])/365)),0)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Opprett en lagerliste for utstyr i dette regnearket. Skriv inn utstyrsdetaljer i datatabellen for å beregne betaling, avskrivning og verdi. Bruk slicere i celle G1 til N1 for å filtrere data" sqref="A1"/>
    <dataValidation allowBlank="1" showInputMessage="1" showErrorMessage="1" prompt="Stedssliceren er i denne cellen. Bruk denne sliceren til å filtrere informasjon basert på sted" sqref="G1:J1"/>
    <dataValidation allowBlank="1" showInputMessage="1" showErrorMessage="1" prompt="Tilstandssliceren er i denne cellen. Bruk denne sliceren til å filtrere informasjon basert på utstyrets tilstand" sqref="K1:M1"/>
    <dataValidation allowBlank="1" showInputMessage="1" showErrorMessage="1" prompt="Slicer for år med tjeneste som gjenstår er i denne cellen Bruk denne sliceren til å filtrere informasjon basert på år med tjeneste som gjenstår" sqref="N1"/>
    <dataValidation allowBlank="1" showInputMessage="1" showErrorMessage="1" prompt="Skriv inn informasjon om fysisk tilstand av utstyr i kolonne B til G i tabellen nedenfor" sqref="B3:G3"/>
    <dataValidation allowBlank="1" showInputMessage="1" showErrorMessage="1" prompt="Skriv inn informasjon om økonomisk status for utstyr i kolonne B til G i tabellen nedenfor" sqref="H3:S3"/>
    <dataValidation allowBlank="1" showInputMessage="1" showErrorMessage="1" prompt="Skriv inn gjenstand- eller serienummer i denne kolonnen under denne overskriften Bruk overskriftsfiltre til å finne bestemte oppføringer" sqref="B4"/>
    <dataValidation allowBlank="1" showInputMessage="1" showErrorMessage="1" prompt="Skriv inn en artikkelbeskrivelse (type og modell) i denne kolonnen under denne overskriften" sqref="C4"/>
    <dataValidation allowBlank="1" showInputMessage="1" showErrorMessage="1" prompt="Skriv inn sted i denne kolonnen under denne overskriften" sqref="D4"/>
    <dataValidation allowBlank="1" showInputMessage="1" showErrorMessage="1" prompt="Skriv inn tilstand i denne kolonnen under denne overskriften" sqref="E4"/>
    <dataValidation allowBlank="1" showInputMessage="1" showErrorMessage="1" prompt="Skriv inn plassering i denne kolonnen under denne overskriften" sqref="F4"/>
    <dataValidation allowBlank="1" showInputMessage="1" showErrorMessage="1" prompt="Skriv inn år med tjeneste som gjenstår i denne kolonnen under denne overskriften" sqref="G4"/>
    <dataValidation allowBlank="1" showInputMessage="1" showErrorMessage="1" prompt="Skriv inn opprinnelig verdi i denne kolonnen under denne overskriften." sqref="H4"/>
    <dataValidation allowBlank="1" showInputMessage="1" showErrorMessage="1" prompt="Skriv inn nedbetaling i denne kolonnen under denne overskriften" sqref="I4"/>
    <dataValidation allowBlank="1" showInputMessage="1" showErrorMessage="1" prompt="Skriv inn kjøpsdato i denne kolonnen under denne overskriften" sqref="J4"/>
    <dataValidation allowBlank="1" showInputMessage="1" showErrorMessage="1" prompt="Skriv inn låneperiode som gjenstår i denne kolonnen under denne overskriften" sqref="K4"/>
    <dataValidation allowBlank="1" showInputMessage="1" showErrorMessage="1" prompt="Skriv inn lånerente i kolonnen under denne overskriften" sqref="L4"/>
    <dataValidation allowBlank="1" showInputMessage="1" showErrorMessage="1" prompt="Månedlig betaling beregnes automatisk i denne kolonnen under denne overskriften" sqref="M4"/>
    <dataValidation allowBlank="1" showInputMessage="1" showErrorMessage="1" prompt="Skriv inn månedlige driftskostnader i denne kolonnen under denne overskriften" sqref="N4"/>
    <dataValidation allowBlank="1" showInputMessage="1" showErrorMessage="1" prompt="Totale faktiske månedlige kostnader beregnes automatisk i denne kolonnen under denne overskriften" sqref="O4"/>
    <dataValidation allowBlank="1" showInputMessage="1" showErrorMessage="1" prompt="Skriv inn forventet verdi ved slutten av låneperioden i denne kolonnen under denne overskriften" sqref="P4"/>
    <dataValidation allowBlank="1" showInputMessage="1" showErrorMessage="1" prompt="Årlig lineær avskrivning beregnes automatisk i denne kolonnen under denne overskriften" sqref="Q4"/>
    <dataValidation allowBlank="1" showInputMessage="1" showErrorMessage="1" prompt="Månedlig lineær avskrivning beregnes automatisk i denne kolonnen under denne overskriften" sqref="R4"/>
    <dataValidation allowBlank="1" showInputMessage="1" showErrorMessage="1" prompt="Gjeldende verdi beregnes automatisk i denne kolonnen under denne overskriften" sqref="S4"/>
    <dataValidation allowBlank="1" showInputMessage="1" showErrorMessage="1" prompt="Tittelen på dette regnearket er i denne cellen. Sted for slicere, tilstand og år med tjeneste som gjenstår finnes i cellene til høyre" sqref="B1:F1"/>
    <dataValidation allowBlank="1" showInputMessage="1" showErrorMessage="1" prompt="Skriv inn utstyrsdetaljer i datatabellen nedenfor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LAGERLISTE FOR UTSTYR</vt:lpstr>
      <vt:lpstr>ColumnTitle1</vt:lpstr>
      <vt:lpstr>'LAGERLISTE FOR UTSTYR'!Print_Titles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2018-06-29T11:42:31Z</dcterms:created>
  <dcterms:modified xsi:type="dcterms:W3CDTF">2018-06-29T11:42:31Z</dcterms:modified>
</cp:coreProperties>
</file>