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theme/theme11.xml" ContentType="application/vnd.openxmlformats-officedocument.theme+xml"/>
  <Override PartName="/customXml/item2.xml" ContentType="application/xml"/>
  <Override PartName="/customXml/itemProps21.xml" ContentType="application/vnd.openxmlformats-officedocument.customXmlProperties+xml"/>
  <Override PartName="/xl/worksheets/sheet31.xml" ContentType="application/vnd.openxmlformats-officedocument.spreadsheetml.worksheet+xml"/>
  <Override PartName="/xl/pivotTables/pivotTable1.xml" ContentType="application/vnd.openxmlformats-officedocument.spreadsheetml.pivotTable+xml"/>
  <Override PartName="/xl/pivotCache/pivotCacheDefinition11.xml" ContentType="application/vnd.openxmlformats-officedocument.spreadsheetml.pivotCacheDefinition+xml"/>
  <Override PartName="/xl/pivotCache/pivotCacheRecords11.xml" ContentType="application/vnd.openxmlformats-officedocument.spreadsheetml.pivotCacheRecords+xml"/>
  <Override PartName="/xl/slicerCaches/slicerCache3.xml" ContentType="application/vnd.ms-excel.slicerCache+xml"/>
  <Override PartName="/customXml/item12.xml" ContentType="application/xml"/>
  <Override PartName="/customXml/itemProps12.xml" ContentType="application/vnd.openxmlformats-officedocument.customXmlProperties+xml"/>
  <Override PartName="/xl/worksheets/sheet22.xml" ContentType="application/vnd.openxmlformats-officedocument.spreadsheetml.worksheet+xml"/>
  <Override PartName="/xl/tables/table11.xml" ContentType="application/vnd.openxmlformats-officedocument.spreadsheetml.table+xml"/>
  <Override PartName="/xl/worksheets/sheet13.xml" ContentType="application/vnd.openxmlformats-officedocument.spreadsheetml.worksheet+xml"/>
  <Override PartName="/xl/slicers/slicer1.xml" ContentType="application/vnd.ms-excel.slicer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slicerCaches/slicerCache22.xml" ContentType="application/vnd.ms-excel.slicerCache+xml"/>
  <Override PartName="/xl/calcChain.xml" ContentType="application/vnd.openxmlformats-officedocument.spreadsheetml.calcChain+xml"/>
  <Override PartName="/xl/slicerCaches/slicerCache13.xml" ContentType="application/vnd.ms-excel.slicerCach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codeName="ThisWorkbook" refreshAllConnections="1"/>
  <xr:revisionPtr revIDLastSave="0" documentId="13_ncr:1_{28AD2497-FAEE-412C-958C-705AC6DFA4CB}" xr6:coauthVersionLast="47" xr6:coauthVersionMax="47" xr10:uidLastSave="{00000000-0000-0000-0000-000000000000}"/>
  <bookViews>
    <workbookView xWindow="-120" yWindow="-120" windowWidth="27630" windowHeight="15165" xr2:uid="{00000000-000D-0000-FFFF-FFFF00000000}"/>
  </bookViews>
  <sheets>
    <sheet name="Instrumentbord" sheetId="1" r:id="rId1"/>
    <sheet name="Utgiftslogg" sheetId="2" r:id="rId2"/>
    <sheet name="Data for personlige utgifter" sheetId="4" state="hidden" r:id="rId3"/>
  </sheets>
  <definedNames>
    <definedName name="Slicer_kategori">#N/A</definedName>
    <definedName name="Slicer_Måneder__dato">#N/A</definedName>
    <definedName name="Slicer_underkategori">#N/A</definedName>
    <definedName name="Title2">Utgifter[[#Headers],[dato]]</definedName>
    <definedName name="_xlnm.Print_Titles" localSheetId="1">Utgiftslogg!$2:$2</definedName>
  </definedNames>
  <calcPr calcId="191029"/>
  <pivotCaches>
    <pivotCache cacheId="5" r:id="rId4"/>
  </pivotCaches>
  <fileRecoveryPr autoRecover="0"/>
  <extLst>
    <ext xmlns:x14="http://schemas.microsoft.com/office/spreadsheetml/2009/9/main" uri="{BBE1A952-AA13-448e-AADC-164F8A28A991}">
      <x14:slicerCaches>
        <x14:slicerCache r:id="rId5"/>
        <x14:slicerCache r:id="rId6"/>
        <x14:slicerCache r:id="rId7"/>
      </x14:slicerCaches>
    </ext>
    <ext xmlns:x14="http://schemas.microsoft.com/office/spreadsheetml/2009/9/main" uri="{79F54976-1DA5-4618-B147-4CDE4B953A38}">
      <x14:workbookPr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2" l="1"/>
  <c r="B5" i="2"/>
  <c r="B10" i="2"/>
  <c r="B11" i="2"/>
  <c r="B12" i="2"/>
  <c r="B9" i="2"/>
  <c r="B13" i="2"/>
  <c r="B15" i="2"/>
  <c r="B14" i="2"/>
  <c r="B17" i="2"/>
  <c r="B19" i="2"/>
  <c r="B22" i="2"/>
  <c r="B21" i="2"/>
  <c r="B20" i="2"/>
  <c r="B18" i="2"/>
  <c r="B16" i="2"/>
  <c r="B8" i="2"/>
  <c r="B6" i="2"/>
  <c r="B4" i="2"/>
  <c r="B3" i="2"/>
</calcChain>
</file>

<file path=xl/sharedStrings.xml><?xml version="1.0" encoding="utf-8"?>
<sst xmlns="http://schemas.openxmlformats.org/spreadsheetml/2006/main" count="69" uniqueCount="40">
  <si>
    <t>instrumentbord for personlige utgifter</t>
  </si>
  <si>
    <t>til utgiftsloggen &gt;</t>
  </si>
  <si>
    <t>utgiftslogg</t>
  </si>
  <si>
    <t>dato</t>
  </si>
  <si>
    <t>kategori</t>
  </si>
  <si>
    <t>Bolig</t>
  </si>
  <si>
    <t>Moro</t>
  </si>
  <si>
    <t>Daglig</t>
  </si>
  <si>
    <t>Transport</t>
  </si>
  <si>
    <t>underkategori</t>
  </si>
  <si>
    <t>Internett</t>
  </si>
  <si>
    <t>Fasttelefon</t>
  </si>
  <si>
    <t>Elektrisitet</t>
  </si>
  <si>
    <t>Treningssenter</t>
  </si>
  <si>
    <t>Klær</t>
  </si>
  <si>
    <t>Månedskort</t>
  </si>
  <si>
    <t>Drivstoff</t>
  </si>
  <si>
    <t>Frisør</t>
  </si>
  <si>
    <t>Te/kaffe</t>
  </si>
  <si>
    <t>Godteri</t>
  </si>
  <si>
    <t>Kontaktlinser</t>
  </si>
  <si>
    <t>Kino</t>
  </si>
  <si>
    <t>beløp</t>
  </si>
  <si>
    <t>&lt; til instrumentbordet</t>
  </si>
  <si>
    <t>merk</t>
  </si>
  <si>
    <t>Månedskort for mars</t>
  </si>
  <si>
    <t>Månedskort for april</t>
  </si>
  <si>
    <t>Filmkveld for klassikere</t>
  </si>
  <si>
    <t>data for personlige utgifter</t>
  </si>
  <si>
    <t>Pivottabellen nedenfor inneholder datakilden for pivotdiagrammet Personlige utgifter på instrumentbordet. Eventuelle endringer du gjør kan, resultere i visuelle endringer i pivotdiagrammet eller feil.</t>
  </si>
  <si>
    <t>Radetiketter</t>
  </si>
  <si>
    <t>Totalsum</t>
  </si>
  <si>
    <t>Kolonneetiketter</t>
  </si>
  <si>
    <t>Summer av beløp</t>
  </si>
  <si>
    <t>mar</t>
  </si>
  <si>
    <t>apr</t>
  </si>
  <si>
    <t>mai</t>
  </si>
  <si>
    <t>jun</t>
  </si>
  <si>
    <t>jul</t>
  </si>
  <si>
    <t>aug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</si>
</sst>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-&quot;kr&quot;\ * #,##0.00_-;\-&quot;kr&quot;\ * #,##0.00_-;_-&quot;kr&quot;\ * &quot;-&quot;??_-;_-@_-"/>
    <numFmt numFmtId="164" formatCode="_(&quot;$&quot;* #,##0.00_);_(&quot;$&quot;* \(#,##0.00\);_(&quot;$&quot;* &quot;-&quot;??_);_(@_)"/>
  </numFmts>
  <fonts count="5" x14ac:knownFonts="1">
    <font>
      <sz val="11"/>
      <color theme="3"/>
      <name val="Arial"/>
      <family val="2"/>
      <scheme val="minor"/>
    </font>
    <font>
      <sz val="11"/>
      <color theme="3"/>
      <name val="Arial"/>
      <family val="2"/>
      <scheme val="minor"/>
    </font>
    <font>
      <sz val="11"/>
      <color theme="0"/>
      <name val="Arial"/>
      <family val="2"/>
      <scheme val="minor"/>
    </font>
    <font>
      <b/>
      <sz val="11"/>
      <color theme="4" tint="-0.24994659260841701"/>
      <name val="Arial"/>
      <family val="2"/>
      <scheme val="minor"/>
    </font>
    <font>
      <b/>
      <sz val="30"/>
      <color theme="4" tint="-0.24994659260841701"/>
      <name val="Arial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/>
        <bgColor theme="2" tint="0.79995117038483843"/>
      </patternFill>
    </fill>
  </fills>
  <borders count="2">
    <border>
      <left/>
      <right/>
      <top/>
      <bottom/>
      <diagonal/>
    </border>
    <border>
      <left/>
      <right/>
      <top/>
      <bottom style="thick">
        <color theme="3"/>
      </bottom>
      <diagonal/>
    </border>
  </borders>
  <cellStyleXfs count="7">
    <xf numFmtId="0" fontId="0" fillId="3" borderId="0">
      <alignment horizontal="left" vertical="center" wrapText="1" indent="1"/>
    </xf>
    <xf numFmtId="0" fontId="4" fillId="2" borderId="1" applyNumberFormat="0" applyAlignment="0" applyProtection="0"/>
    <xf numFmtId="0" fontId="3" fillId="3" borderId="1" applyNumberFormat="0" applyFill="0" applyAlignment="0" applyProtection="0">
      <alignment vertical="center"/>
    </xf>
    <xf numFmtId="0" fontId="1" fillId="3" borderId="1" applyNumberFormat="0" applyFill="0" applyAlignment="0" applyProtection="0">
      <alignment vertical="center"/>
    </xf>
    <xf numFmtId="44" fontId="1" fillId="0" borderId="0" applyFont="0" applyFill="0" applyBorder="0" applyProtection="0">
      <alignment horizontal="right" vertical="center" indent="2"/>
    </xf>
    <xf numFmtId="14" fontId="1" fillId="3" borderId="0" applyFont="0" applyFill="0" applyBorder="0">
      <alignment horizontal="right" vertical="center" indent="3"/>
    </xf>
    <xf numFmtId="14" fontId="1" fillId="3" borderId="0" applyFont="0" applyFill="0" applyBorder="0">
      <alignment horizontal="right" vertical="center" indent="3"/>
    </xf>
  </cellStyleXfs>
  <cellXfs count="17">
    <xf numFmtId="0" fontId="0" fillId="3" borderId="0" xfId="0">
      <alignment horizontal="left" vertical="center" wrapText="1" indent="1"/>
    </xf>
    <xf numFmtId="0" fontId="0" fillId="3" borderId="0" xfId="0" applyAlignment="1">
      <alignment horizontal="left" vertical="center" indent="1"/>
    </xf>
    <xf numFmtId="2" fontId="0" fillId="3" borderId="0" xfId="0" applyNumberFormat="1" applyAlignment="1">
      <alignment horizontal="center" vertical="center"/>
    </xf>
    <xf numFmtId="0" fontId="3" fillId="2" borderId="1" xfId="2" applyFill="1" applyAlignment="1">
      <alignment horizontal="right" vertical="center"/>
    </xf>
    <xf numFmtId="0" fontId="0" fillId="3" borderId="0" xfId="0" applyAlignment="1">
      <alignment horizontal="left" vertical="center" wrapText="1"/>
    </xf>
    <xf numFmtId="0" fontId="2" fillId="3" borderId="0" xfId="0" applyFont="1">
      <alignment horizontal="left" vertical="center" wrapText="1" indent="1"/>
    </xf>
    <xf numFmtId="44" fontId="0" fillId="3" borderId="0" xfId="4" applyFont="1" applyFill="1" applyBorder="1">
      <alignment horizontal="right" vertical="center" indent="2"/>
    </xf>
    <xf numFmtId="14" fontId="0" fillId="3" borderId="0" xfId="5" applyFont="1" applyFill="1" applyBorder="1">
      <alignment horizontal="right" vertical="center" indent="3"/>
    </xf>
    <xf numFmtId="0" fontId="0" fillId="2" borderId="0" xfId="0" applyFill="1">
      <alignment horizontal="left" vertical="center" wrapText="1" indent="1"/>
    </xf>
    <xf numFmtId="0" fontId="2" fillId="3" borderId="0" xfId="0" applyFont="1" applyAlignment="1">
      <alignment horizontal="center" vertical="center"/>
    </xf>
    <xf numFmtId="0" fontId="4" fillId="2" borderId="1" xfId="1" applyAlignment="1">
      <alignment horizontal="left" vertical="center"/>
    </xf>
    <xf numFmtId="0" fontId="2" fillId="3" borderId="0" xfId="0" applyFont="1" applyAlignment="1">
      <alignment horizontal="center" vertical="center"/>
    </xf>
    <xf numFmtId="0" fontId="4" fillId="2" borderId="1" xfId="1" applyAlignment="1">
      <alignment vertical="center"/>
    </xf>
    <xf numFmtId="0" fontId="0" fillId="3" borderId="0" xfId="0">
      <alignment horizontal="left" vertical="center" wrapText="1" indent="1"/>
    </xf>
    <xf numFmtId="0" fontId="0" fillId="3" borderId="0" xfId="0" applyFill="1">
      <alignment horizontal="left" vertical="center" wrapText="1" indent="1"/>
    </xf>
    <xf numFmtId="0" fontId="0" fillId="3" borderId="0" xfId="0" applyFill="1" applyAlignment="1">
      <alignment horizontal="left" vertical="center" wrapText="1"/>
    </xf>
    <xf numFmtId="0" fontId="0" fillId="3" borderId="0" xfId="0" applyNumberFormat="1" applyFill="1">
      <alignment horizontal="left" vertical="center" wrapText="1" indent="1"/>
    </xf>
  </cellXfs>
  <cellStyles count="7">
    <cellStyle name="Benyttet hyperkobling" xfId="3" builtinId="9" customBuiltin="1"/>
    <cellStyle name="Date" xfId="6" xr:uid="{89EC08B1-A86F-4E35-9C5E-BD43DFEBD2BA}"/>
    <cellStyle name="Dato" xfId="5" xr:uid="{00000000-0005-0000-0000-000001000000}"/>
    <cellStyle name="Hyperkobling" xfId="2" builtinId="8" customBuiltin="1"/>
    <cellStyle name="Normal" xfId="0" builtinId="0" customBuiltin="1"/>
    <cellStyle name="Tittel" xfId="1" builtinId="15" customBuiltin="1"/>
    <cellStyle name="Valuta" xfId="4" builtinId="4" customBuiltin="1"/>
  </cellStyles>
  <dxfs count="18">
    <dxf>
      <fill>
        <patternFill patternType="solid">
          <fgColor theme="2" tint="0.59996337778862885"/>
          <bgColor theme="0" tint="-4.9989318521683403E-2"/>
        </patternFill>
      </fill>
    </dxf>
    <dxf>
      <fill>
        <patternFill patternType="solid">
          <fgColor theme="2" tint="0.79995117038483843"/>
          <bgColor theme="2"/>
        </patternFill>
      </fill>
    </dxf>
    <dxf>
      <font>
        <b/>
        <i val="0"/>
        <color theme="2" tint="0.79998168889431442"/>
      </font>
      <fill>
        <patternFill>
          <bgColor theme="3"/>
        </patternFill>
      </fill>
      <border>
        <top style="thick">
          <color theme="4"/>
        </top>
      </border>
    </dxf>
    <dxf>
      <font>
        <b val="0"/>
        <i val="0"/>
        <color theme="3"/>
      </font>
      <fill>
        <patternFill patternType="none">
          <bgColor auto="1"/>
        </patternFill>
      </fill>
      <border diagonalUp="0" diagonalDown="0">
        <left/>
        <right/>
        <top/>
        <bottom style="thick">
          <color theme="4"/>
        </bottom>
        <vertical/>
        <horizontal/>
      </border>
    </dxf>
    <dxf>
      <font>
        <b/>
        <i val="0"/>
        <color theme="0"/>
      </font>
      <fill>
        <patternFill patternType="solid">
          <bgColor theme="3"/>
        </patternFill>
      </fill>
      <border>
        <top style="thick">
          <color theme="4"/>
        </top>
        <bottom/>
        <vertical/>
        <horizontal/>
      </border>
    </dxf>
    <dxf>
      <font>
        <sz val="11"/>
        <color theme="1"/>
        <name val="Arial"/>
        <scheme val="minor"/>
      </font>
      <fill>
        <patternFill>
          <bgColor theme="2"/>
        </patternFill>
      </fill>
      <border>
        <left/>
        <right/>
        <top/>
        <bottom/>
        <vertical/>
        <horizontal/>
      </border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 patternType="solid">
          <bgColor theme="2"/>
        </patternFill>
      </fill>
      <alignment horizontal="left" vertical="center" textRotation="0" wrapText="1" indent="1" justifyLastLine="0" shrinkToFit="0" readingOrder="0"/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  <alignment horizontal="left" vertical="center" textRotation="0" wrapText="1" indent="1" justifyLastLine="0" shrinkToFit="0" readingOrder="0"/>
    </dxf>
    <dxf>
      <fill>
        <patternFill patternType="solid">
          <bgColor theme="2"/>
        </patternFill>
      </fill>
      <alignment horizontal="left" vertical="center" textRotation="0" wrapText="1" indent="1" justifyLastLine="0" shrinkToFit="0" readingOrder="0"/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</dxfs>
  <tableStyles count="2" defaultTableStyle="TableStyleMedium2" defaultPivotStyle="PivotStyleLight16">
    <tableStyle name="Slicer for personlige utgifter" pivot="0" table="0" count="10" xr9:uid="{703589E6-8F83-4AF6-9960-C4DA9DD38B5F}">
      <tableStyleElement type="wholeTable" dxfId="5"/>
      <tableStyleElement type="headerRow" dxfId="4"/>
    </tableStyle>
    <tableStyle name="Utgiftslogg" pivot="0" count="4" xr9:uid="{BC0741F6-612F-41D0-AAA9-DBC5E2D7E55F}">
      <tableStyleElement type="wholeTable" dxfId="3"/>
      <tableStyleElement type="headerRow" dxfId="2"/>
      <tableStyleElement type="firstRowStripe" dxfId="1"/>
      <tableStyleElement type="secondRowStripe" dxfId="0"/>
    </tableStyle>
  </tableStyles>
  <colors>
    <mruColors>
      <color rgb="FFF8F7EB"/>
      <color rgb="FFF8F7EC"/>
      <color rgb="FFFFD0AA"/>
    </mruColors>
  </colors>
  <extLst>
    <ext xmlns:x14="http://schemas.microsoft.com/office/spreadsheetml/2009/9/main" uri="{46F421CA-312F-682f-3DD2-61675219B42D}">
      <x14:dxfs count="32">
        <dxf>
          <font>
            <color theme="3"/>
          </font>
          <fill>
            <patternFill patternType="solid">
              <fgColor auto="1"/>
              <bgColor theme="3" tint="0.7999816888943144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3"/>
          </font>
          <fill>
            <patternFill patternType="solid">
              <fgColor auto="1"/>
              <bgColor theme="3" tint="0.7999816888943144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3"/>
          </font>
          <fill>
            <patternFill patternType="solid">
              <fgColor auto="1"/>
              <bgColor theme="3" tint="0.7999816888943144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3"/>
          </font>
          <fill>
            <patternFill patternType="solid">
              <fgColor auto="1"/>
              <bgColor theme="3" tint="0.7999816888943144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 val="0"/>
            <color theme="0"/>
          </font>
          <fill>
            <patternFill patternType="solid">
              <fgColor theme="6" tint="0.59999389629810485"/>
              <bgColor theme="4" tint="0.3999450666829432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 val="0"/>
            <color theme="0"/>
          </font>
          <fill>
            <patternFill patternType="solid">
              <fgColor theme="6"/>
              <bgColor theme="4" tint="-0.24994659260841701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theme="2" tint="0.59996337778862885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sz val="9"/>
            <color theme="3"/>
            <name val="Arial"/>
            <scheme val="minor"/>
          </font>
          <fill>
            <patternFill patternType="solid">
              <fgColor rgb="FFC0C0C0"/>
              <bgColor theme="2" tint="0.59996337778862885"/>
            </patternFill>
          </fill>
          <border>
            <left style="thin">
              <color theme="3" tint="0.39994506668294322"/>
            </left>
            <right style="thin">
              <color theme="3" tint="0.39994506668294322"/>
            </right>
            <top style="thin">
              <color theme="3" tint="0.39994506668294322"/>
            </top>
            <bottom style="thin">
              <color theme="3" tint="0.39994506668294322"/>
            </bottom>
            <vertical/>
            <horizontal/>
          </border>
        </dxf>
        <dxf>
          <font>
            <color theme="3"/>
          </font>
          <fill>
            <patternFill patternType="solid">
              <fgColor auto="1"/>
              <bgColor theme="3" tint="0.7999816888943144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3"/>
          </font>
          <fill>
            <patternFill patternType="solid">
              <fgColor auto="1"/>
              <bgColor theme="3" tint="0.7999816888943144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3"/>
          </font>
          <fill>
            <patternFill patternType="solid">
              <fgColor auto="1"/>
              <bgColor theme="3" tint="0.7999816888943144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3"/>
          </font>
          <fill>
            <patternFill patternType="solid">
              <fgColor auto="1"/>
              <bgColor theme="3" tint="0.7999816888943144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 val="0"/>
            <color theme="0"/>
          </font>
          <fill>
            <patternFill patternType="solid">
              <fgColor theme="6" tint="0.59999389629810485"/>
              <bgColor theme="4" tint="0.3999450666829432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 val="0"/>
            <color theme="0"/>
          </font>
          <fill>
            <patternFill patternType="solid">
              <fgColor theme="6"/>
              <bgColor theme="4" tint="-0.24994659260841701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theme="2" tint="0.59996337778862885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sz val="9"/>
            <color theme="3"/>
            <name val="Arial"/>
            <scheme val="minor"/>
          </font>
          <fill>
            <patternFill patternType="solid">
              <fgColor rgb="FFC0C0C0"/>
              <bgColor theme="2" tint="0.59996337778862885"/>
            </patternFill>
          </fill>
          <border>
            <left style="thin">
              <color theme="3" tint="0.39994506668294322"/>
            </left>
            <right style="thin">
              <color theme="3" tint="0.39994506668294322"/>
            </right>
            <top style="thin">
              <color theme="3" tint="0.39994506668294322"/>
            </top>
            <bottom style="thin">
              <color theme="3" tint="0.39994506668294322"/>
            </bottom>
            <vertical/>
            <horizontal/>
          </border>
        </dxf>
        <dxf>
          <font>
            <color theme="3"/>
          </font>
          <fill>
            <patternFill patternType="solid">
              <fgColor auto="1"/>
              <bgColor theme="3" tint="0.7999816888943144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3"/>
          </font>
          <fill>
            <patternFill patternType="solid">
              <fgColor auto="1"/>
              <bgColor theme="3" tint="0.7999816888943144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3"/>
          </font>
          <fill>
            <patternFill patternType="solid">
              <fgColor auto="1"/>
              <bgColor theme="3" tint="0.7999816888943144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3"/>
          </font>
          <fill>
            <patternFill patternType="solid">
              <fgColor auto="1"/>
              <bgColor theme="3" tint="0.7999816888943144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 val="0"/>
            <color theme="0"/>
          </font>
          <fill>
            <patternFill patternType="solid">
              <fgColor theme="6" tint="0.59999389629810485"/>
              <bgColor theme="4" tint="0.3999450666829432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 val="0"/>
            <color theme="0"/>
          </font>
          <fill>
            <patternFill patternType="solid">
              <fgColor theme="6"/>
              <bgColor theme="4" tint="-0.24994659260841701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theme="2" tint="0.59996337778862885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sz val="9"/>
            <color theme="3"/>
            <name val="Arial"/>
            <scheme val="minor"/>
          </font>
          <fill>
            <patternFill patternType="solid">
              <fgColor rgb="FFC0C0C0"/>
              <bgColor theme="2" tint="0.59996337778862885"/>
            </patternFill>
          </fill>
          <border>
            <left style="thin">
              <color theme="3" tint="0.39994506668294322"/>
            </left>
            <right style="thin">
              <color theme="3" tint="0.39994506668294322"/>
            </right>
            <top style="thin">
              <color theme="3" tint="0.39994506668294322"/>
            </top>
            <bottom style="thin">
              <color theme="3" tint="0.39994506668294322"/>
            </bottom>
            <vertical/>
            <horizontal/>
          </border>
        </dxf>
        <dxf>
          <font>
            <color theme="3"/>
          </font>
          <fill>
            <patternFill patternType="solid">
              <fgColor auto="1"/>
              <bgColor theme="3" tint="0.7999816888943144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3"/>
          </font>
          <fill>
            <patternFill patternType="solid">
              <fgColor auto="1"/>
              <bgColor theme="3" tint="0.7999816888943144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3"/>
          </font>
          <fill>
            <patternFill patternType="solid">
              <fgColor auto="1"/>
              <bgColor theme="3" tint="0.7999816888943144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3"/>
          </font>
          <fill>
            <patternFill patternType="solid">
              <fgColor auto="1"/>
              <bgColor theme="3" tint="0.7999816888943144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 val="0"/>
            <color theme="0"/>
          </font>
          <fill>
            <patternFill patternType="solid">
              <fgColor theme="6" tint="0.59999389629810485"/>
              <bgColor theme="4" tint="0.3999450666829432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 val="0"/>
            <color theme="0"/>
          </font>
          <fill>
            <patternFill patternType="solid">
              <fgColor theme="6"/>
              <bgColor theme="4" tint="-0.24994659260841701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theme="2" tint="0.59996337778862885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sz val="9"/>
            <color theme="3"/>
            <name val="Arial"/>
            <scheme val="minor"/>
          </font>
          <fill>
            <patternFill patternType="solid">
              <fgColor rgb="FFC0C0C0"/>
              <bgColor theme="2" tint="0.59996337778862885"/>
            </patternFill>
          </fill>
          <border>
            <left style="thin">
              <color theme="3" tint="0.39994506668294322"/>
            </left>
            <right style="thin">
              <color theme="3" tint="0.39994506668294322"/>
            </right>
            <top style="thin">
              <color theme="3" tint="0.39994506668294322"/>
            </top>
            <bottom style="thin">
              <color theme="3" tint="0.39994506668294322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 for personlige utgift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/xl/theme/theme11.xml" Id="rId8" /><Relationship Type="http://schemas.openxmlformats.org/officeDocument/2006/relationships/customXml" Target="/customXml/item2.xml" Id="rId13" /><Relationship Type="http://schemas.openxmlformats.org/officeDocument/2006/relationships/worksheet" Target="/xl/worksheets/sheet31.xml" Id="rId3" /><Relationship Type="http://schemas.microsoft.com/office/2007/relationships/slicerCache" Target="/xl/slicerCaches/slicerCache3.xml" Id="rId7" /><Relationship Type="http://schemas.openxmlformats.org/officeDocument/2006/relationships/customXml" Target="/customXml/item12.xml" Id="rId12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microsoft.com/office/2007/relationships/slicerCache" Target="/xl/slicerCaches/slicerCache22.xml" Id="rId6" /><Relationship Type="http://schemas.openxmlformats.org/officeDocument/2006/relationships/calcChain" Target="/xl/calcChain.xml" Id="rId11" /><Relationship Type="http://schemas.microsoft.com/office/2007/relationships/slicerCache" Target="/xl/slicerCaches/slicerCache13.xml" Id="rId5" /><Relationship Type="http://schemas.openxmlformats.org/officeDocument/2006/relationships/sharedStrings" Target="/xl/sharedStrings.xml" Id="rId10" /><Relationship Type="http://schemas.openxmlformats.org/officeDocument/2006/relationships/pivotCacheDefinition" Target="/xl/pivotCache/pivotCacheDefinition11.xml" Id="rId4" /><Relationship Type="http://schemas.openxmlformats.org/officeDocument/2006/relationships/styles" Target="/xl/styles.xml" Id="rId9" /><Relationship Type="http://schemas.openxmlformats.org/officeDocument/2006/relationships/customXml" Target="/customXml/item33.xml" Id="rId14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[Office_66826291_TF03427588_Win32.xltx]Data for personlige utgifter!DataForPersonligeUtgifter</c:name>
    <c:fmtId val="2"/>
  </c:pivotSource>
  <c:chart>
    <c:autoTitleDeleted val="1"/>
    <c:pivotFmts>
      <c:pivotFmt>
        <c:idx val="0"/>
      </c:pivotFmt>
      <c:pivotFmt>
        <c:idx val="1"/>
      </c:pivotFmt>
      <c:pivotFmt>
        <c:idx val="2"/>
      </c:pivotFmt>
      <c:pivotFmt>
        <c:idx val="3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3.8250175624598648E-2"/>
          <c:y val="0.109076181096184"/>
          <c:w val="0.95901312335958"/>
          <c:h val="0.783020850302569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for personlige utgifter'!$C$3:$C$4</c:f>
              <c:strCache>
                <c:ptCount val="1"/>
                <c:pt idx="0">
                  <c:v>Moro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'Data for personlige utgifter'!$B$5:$B$11</c:f>
              <c:strCache>
                <c:ptCount val="6"/>
                <c:pt idx="0">
                  <c:v>mar</c:v>
                </c:pt>
                <c:pt idx="1">
                  <c:v>apr</c:v>
                </c:pt>
                <c:pt idx="2">
                  <c:v>mai</c:v>
                </c:pt>
                <c:pt idx="3">
                  <c:v>jun</c:v>
                </c:pt>
                <c:pt idx="4">
                  <c:v>jul</c:v>
                </c:pt>
                <c:pt idx="5">
                  <c:v>aug</c:v>
                </c:pt>
              </c:strCache>
            </c:strRef>
          </c:cat>
          <c:val>
            <c:numRef>
              <c:f>'Data for personlige utgifter'!$C$5:$C$11</c:f>
              <c:numCache>
                <c:formatCode>General</c:formatCode>
                <c:ptCount val="6"/>
                <c:pt idx="0">
                  <c:v>29</c:v>
                </c:pt>
                <c:pt idx="4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53-4ACC-8C3A-2039B3F6BE23}"/>
            </c:ext>
          </c:extLst>
        </c:ser>
        <c:ser>
          <c:idx val="1"/>
          <c:order val="1"/>
          <c:tx>
            <c:strRef>
              <c:f>'Data for personlige utgifter'!$D$3:$D$4</c:f>
              <c:strCache>
                <c:ptCount val="1"/>
                <c:pt idx="0">
                  <c:v>Transport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'Data for personlige utgifter'!$B$5:$B$11</c:f>
              <c:strCache>
                <c:ptCount val="6"/>
                <c:pt idx="0">
                  <c:v>mar</c:v>
                </c:pt>
                <c:pt idx="1">
                  <c:v>apr</c:v>
                </c:pt>
                <c:pt idx="2">
                  <c:v>mai</c:v>
                </c:pt>
                <c:pt idx="3">
                  <c:v>jun</c:v>
                </c:pt>
                <c:pt idx="4">
                  <c:v>jul</c:v>
                </c:pt>
                <c:pt idx="5">
                  <c:v>aug</c:v>
                </c:pt>
              </c:strCache>
            </c:strRef>
          </c:cat>
          <c:val>
            <c:numRef>
              <c:f>'Data for personlige utgifter'!$D$5:$D$11</c:f>
              <c:numCache>
                <c:formatCode>General</c:formatCode>
                <c:ptCount val="6"/>
                <c:pt idx="0">
                  <c:v>21</c:v>
                </c:pt>
                <c:pt idx="1">
                  <c:v>75</c:v>
                </c:pt>
                <c:pt idx="2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FB-48A2-B73D-0B34D938AA0E}"/>
            </c:ext>
          </c:extLst>
        </c:ser>
        <c:ser>
          <c:idx val="2"/>
          <c:order val="2"/>
          <c:tx>
            <c:strRef>
              <c:f>'Data for personlige utgifter'!$E$3:$E$4</c:f>
              <c:strCache>
                <c:ptCount val="1"/>
                <c:pt idx="0">
                  <c:v>Daglig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'Data for personlige utgifter'!$B$5:$B$11</c:f>
              <c:strCache>
                <c:ptCount val="6"/>
                <c:pt idx="0">
                  <c:v>mar</c:v>
                </c:pt>
                <c:pt idx="1">
                  <c:v>apr</c:v>
                </c:pt>
                <c:pt idx="2">
                  <c:v>mai</c:v>
                </c:pt>
                <c:pt idx="3">
                  <c:v>jun</c:v>
                </c:pt>
                <c:pt idx="4">
                  <c:v>jul</c:v>
                </c:pt>
                <c:pt idx="5">
                  <c:v>aug</c:v>
                </c:pt>
              </c:strCache>
            </c:strRef>
          </c:cat>
          <c:val>
            <c:numRef>
              <c:f>'Data for personlige utgifter'!$E$5:$E$11</c:f>
              <c:numCache>
                <c:formatCode>General</c:formatCode>
                <c:ptCount val="6"/>
                <c:pt idx="0">
                  <c:v>42</c:v>
                </c:pt>
                <c:pt idx="1">
                  <c:v>97.75</c:v>
                </c:pt>
                <c:pt idx="3">
                  <c:v>12</c:v>
                </c:pt>
                <c:pt idx="5">
                  <c:v>2.75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8FB-48A2-B73D-0B34D938AA0E}"/>
            </c:ext>
          </c:extLst>
        </c:ser>
        <c:ser>
          <c:idx val="3"/>
          <c:order val="3"/>
          <c:tx>
            <c:strRef>
              <c:f>'Data for personlige utgifter'!$F$3:$F$4</c:f>
              <c:strCache>
                <c:ptCount val="1"/>
                <c:pt idx="0">
                  <c:v>Bolig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'Data for personlige utgifter'!$B$5:$B$11</c:f>
              <c:strCache>
                <c:ptCount val="6"/>
                <c:pt idx="0">
                  <c:v>mar</c:v>
                </c:pt>
                <c:pt idx="1">
                  <c:v>apr</c:v>
                </c:pt>
                <c:pt idx="2">
                  <c:v>mai</c:v>
                </c:pt>
                <c:pt idx="3">
                  <c:v>jun</c:v>
                </c:pt>
                <c:pt idx="4">
                  <c:v>jul</c:v>
                </c:pt>
                <c:pt idx="5">
                  <c:v>aug</c:v>
                </c:pt>
              </c:strCache>
            </c:strRef>
          </c:cat>
          <c:val>
            <c:numRef>
              <c:f>'Data for personlige utgifter'!$F$5:$F$11</c:f>
              <c:numCache>
                <c:formatCode>General</c:formatCode>
                <c:ptCount val="6"/>
                <c:pt idx="0">
                  <c:v>130</c:v>
                </c:pt>
                <c:pt idx="1">
                  <c:v>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8FB-48A2-B73D-0B34D938AA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axId val="369003632"/>
        <c:axId val="369002848"/>
      </c:barChart>
      <c:catAx>
        <c:axId val="3690036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2">
                <a:lumMod val="20000"/>
                <a:lumOff val="8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69002848"/>
        <c:crosses val="autoZero"/>
        <c:auto val="1"/>
        <c:lblAlgn val="ctr"/>
        <c:lblOffset val="100"/>
        <c:noMultiLvlLbl val="0"/>
      </c:catAx>
      <c:valAx>
        <c:axId val="36900284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2">
                  <a:lumMod val="20000"/>
                  <a:lumOff val="80000"/>
                  <a:alpha val="40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69003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9812007756117335E-5"/>
          <c:y val="3.796127053682318E-3"/>
          <c:w val="0.20992563068940373"/>
          <c:h val="6.47741827491432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chemeClr val="tx2"/>
          </a:solidFill>
        </a:defRPr>
      </a:pPr>
      <a:endParaRPr lang="nb-NO"/>
    </a:p>
  </c:txPr>
  <c:printSettings>
    <c:headerFooter/>
    <c:pageMargins b="0.75" l="0.7" r="0.7" t="0.75" header="0.3" footer="0.3"/>
    <c:pageSetup orientation="portrait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35859</xdr:rowOff>
    </xdr:from>
    <xdr:to>
      <xdr:col>5</xdr:col>
      <xdr:colOff>5448300</xdr:colOff>
      <xdr:row>1</xdr:row>
      <xdr:rowOff>3381374</xdr:rowOff>
    </xdr:to>
    <xdr:graphicFrame macro="">
      <xdr:nvGraphicFramePr>
        <xdr:cNvPr id="2" name="Personlige utgifter" descr="Pivotdiagrammet for personlige utgifter for totale utgifter sortert etter kategori, gruppert etter måne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171450</xdr:colOff>
      <xdr:row>2</xdr:row>
      <xdr:rowOff>38100</xdr:rowOff>
    </xdr:from>
    <xdr:to>
      <xdr:col>4</xdr:col>
      <xdr:colOff>1676400</xdr:colOff>
      <xdr:row>4</xdr:row>
      <xdr:rowOff>111450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3" name="kategori" descr="Slicer for å filtrere tabelldata basert på kategori">
              <a:extLst>
                <a:ext uri="{FF2B5EF4-FFF2-40B4-BE49-F238E27FC236}">
                  <a16:creationId xmlns:a16="http://schemas.microsoft.com/office/drawing/2014/main" id="{C0A0B7DF-1CC0-BF85-95E0-1AD6542CEF3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ategori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571875" y="4286250"/>
              <a:ext cx="3257550" cy="2073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støttes i Excel 2010 eller nyere.
Hvis figuren ble endret i en nyere versjon av Excel, eller hvis arbeidsboken ble lagret i Excel 2003 eller eldre, kan ikke sliceren brukes.</a:t>
              </a:r>
            </a:p>
          </xdr:txBody>
        </xdr:sp>
      </mc:Fallback>
    </mc:AlternateContent>
    <xdr:clientData/>
  </xdr:twoCellAnchor>
  <xdr:twoCellAnchor editAs="oneCell">
    <xdr:from>
      <xdr:col>1</xdr:col>
      <xdr:colOff>171450</xdr:colOff>
      <xdr:row>2</xdr:row>
      <xdr:rowOff>57150</xdr:rowOff>
    </xdr:from>
    <xdr:to>
      <xdr:col>2</xdr:col>
      <xdr:colOff>1637250</xdr:colOff>
      <xdr:row>2</xdr:row>
      <xdr:rowOff>1612350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Måneder (dato)" descr="Slicer til filtrering av pivotdiagram basert på dato">
              <a:extLst>
                <a:ext uri="{FF2B5EF4-FFF2-40B4-BE49-F238E27FC236}">
                  <a16:creationId xmlns:a16="http://schemas.microsoft.com/office/drawing/2014/main" id="{0652072F-FE5E-7C63-4962-2AB263B9DBB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åneder (dato)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71475" y="4305300"/>
              <a:ext cx="2761200" cy="1555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støttes i Excel 2010 eller nyere.
Hvis figuren ble endret i en nyere versjon av Excel, eller hvis arbeidsboken ble lagret i Excel 2003 eller eldre, kan ikke sliceren brukes.</a:t>
              </a:r>
            </a:p>
          </xdr:txBody>
        </xdr:sp>
      </mc:Fallback>
    </mc:AlternateContent>
    <xdr:clientData/>
  </xdr:twoCellAnchor>
  <xdr:twoCellAnchor editAs="oneCell">
    <xdr:from>
      <xdr:col>5</xdr:col>
      <xdr:colOff>28575</xdr:colOff>
      <xdr:row>2</xdr:row>
      <xdr:rowOff>38100</xdr:rowOff>
    </xdr:from>
    <xdr:to>
      <xdr:col>5</xdr:col>
      <xdr:colOff>5457375</xdr:colOff>
      <xdr:row>4</xdr:row>
      <xdr:rowOff>111450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6" name="underkategori" descr="Slicer for å filtrere tabelldata basert på underkategori">
              <a:extLst>
                <a:ext uri="{FF2B5EF4-FFF2-40B4-BE49-F238E27FC236}">
                  <a16:creationId xmlns:a16="http://schemas.microsoft.com/office/drawing/2014/main" id="{DDD9D78C-0CBF-425A-8549-426D1EC7F42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underkategori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315200" y="4286250"/>
              <a:ext cx="5428800" cy="2073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støttes i Excel 2010 eller nyere.
Hvis figuren ble endret i en nyere versjon av Excel, eller hvis arbeidsboken ble lagret i Excel 2003 eller eldre, kan ikke sliceren brukes.</a:t>
              </a:r>
            </a:p>
          </xdr:txBody>
        </xdr:sp>
      </mc:Fallback>
    </mc:AlternateContent>
    <xdr:clientData/>
  </xdr:twoCellAnchor>
</xdr:wsDr>
</file>

<file path=xl/pivotCache/_rels/pivotCacheDefinition11.xml.rels>&#65279;<?xml version="1.0" encoding="utf-8"?><Relationships xmlns="http://schemas.openxmlformats.org/package/2006/relationships"><Relationship Type="http://schemas.openxmlformats.org/officeDocument/2006/relationships/pivotCacheRecords" Target="/xl/pivotCache/pivotCacheRecords11.xml" Id="rId1" /></Relationships>
</file>

<file path=xl/pivotCache/pivotCacheDefinition1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orfatter" refreshedDate="44781.698798611113" createdVersion="5" refreshedVersion="8" minRefreshableVersion="3" recordCount="20" xr:uid="{00000000-000A-0000-FFFF-FFFF05000000}">
  <cacheSource type="worksheet">
    <worksheetSource name="Utgifter"/>
  </cacheSource>
  <cacheFields count="7">
    <cacheField name="dato" numFmtId="14">
      <sharedItems containsSemiMixedTypes="0" containsNonDate="0" containsDate="1" containsString="0" minDate="2022-03-02T00:00:00" maxDate="2022-08-02T00:00:00" count="10">
        <d v="2022-03-02T00:00:00"/>
        <d v="2022-03-04T00:00:00"/>
        <d v="2022-03-06T00:00:00"/>
        <d v="2022-04-02T00:00:00"/>
        <d v="2022-04-04T00:00:00"/>
        <d v="2022-04-06T00:00:00"/>
        <d v="2022-05-01T00:00:00"/>
        <d v="2022-06-01T00:00:00"/>
        <d v="2022-07-01T00:00:00"/>
        <d v="2022-08-01T00:00:00"/>
      </sharedItems>
      <fieldGroup par="6"/>
    </cacheField>
    <cacheField name="kategori" numFmtId="0">
      <sharedItems count="4">
        <s v="Bolig"/>
        <s v="Moro"/>
        <s v="Daglig"/>
        <s v="Transport"/>
      </sharedItems>
    </cacheField>
    <cacheField name="underkategori" numFmtId="0">
      <sharedItems count="12">
        <s v="Internett"/>
        <s v="Fasttelefon"/>
        <s v="Elektrisitet"/>
        <s v="Treningssenter"/>
        <s v="Klær"/>
        <s v="Månedskort"/>
        <s v="Drivstoff"/>
        <s v="Frisør"/>
        <s v="Te/kaffe"/>
        <s v="Godteri"/>
        <s v="Kontaktlinser"/>
        <s v="Kino"/>
      </sharedItems>
    </cacheField>
    <cacheField name="beløp" numFmtId="44">
      <sharedItems containsSemiMixedTypes="0" containsString="0" containsNumber="1" minValue="2.75" maxValue="62"/>
    </cacheField>
    <cacheField name="merk" numFmtId="0">
      <sharedItems containsBlank="1"/>
    </cacheField>
    <cacheField name="Dager (dato)" numFmtId="0" databaseField="0">
      <fieldGroup base="0">
        <rangePr groupBy="days" startDate="2022-03-02T00:00:00" endDate="2022-08-02T00:00:00"/>
        <groupItems count="368">
          <s v="&lt;02.03.2022"/>
          <s v="01.jan"/>
          <s v="02.jan"/>
          <s v="03.jan"/>
          <s v="04.jan"/>
          <s v="05.jan"/>
          <s v="06.jan"/>
          <s v="07.jan"/>
          <s v="08.jan"/>
          <s v="09.jan"/>
          <s v="10.jan"/>
          <s v="11.jan"/>
          <s v="12.jan"/>
          <s v="13.jan"/>
          <s v="14.jan"/>
          <s v="15.jan"/>
          <s v="16.jan"/>
          <s v="17.jan"/>
          <s v="18.jan"/>
          <s v="19.jan"/>
          <s v="20.jan"/>
          <s v="21.jan"/>
          <s v="22.jan"/>
          <s v="23.jan"/>
          <s v="24.jan"/>
          <s v="25.jan"/>
          <s v="26.jan"/>
          <s v="27.jan"/>
          <s v="28.jan"/>
          <s v="29.jan"/>
          <s v="30.jan"/>
          <s v="31.jan"/>
          <s v="01.feb"/>
          <s v="02.feb"/>
          <s v="03.feb"/>
          <s v="04.feb"/>
          <s v="05.feb"/>
          <s v="06.feb"/>
          <s v="07.feb"/>
          <s v="08.feb"/>
          <s v="09.feb"/>
          <s v="10.feb"/>
          <s v="11.feb"/>
          <s v="12.feb"/>
          <s v="13.feb"/>
          <s v="14.feb"/>
          <s v="15.feb"/>
          <s v="16.feb"/>
          <s v="17.feb"/>
          <s v="18.feb"/>
          <s v="19.feb"/>
          <s v="20.feb"/>
          <s v="21.feb"/>
          <s v="22.feb"/>
          <s v="23.feb"/>
          <s v="24.feb"/>
          <s v="25.feb"/>
          <s v="26.feb"/>
          <s v="27.feb"/>
          <s v="28.feb"/>
          <s v="29.feb"/>
          <s v="01.mar"/>
          <s v="02.mar"/>
          <s v="03.mar"/>
          <s v="04.mar"/>
          <s v="05.mar"/>
          <s v="06.mar"/>
          <s v="07.mar"/>
          <s v="08.mar"/>
          <s v="09.mar"/>
          <s v="10.mar"/>
          <s v="11.mar"/>
          <s v="12.mar"/>
          <s v="13.mar"/>
          <s v="14.mar"/>
          <s v="15.mar"/>
          <s v="16.mar"/>
          <s v="17.mar"/>
          <s v="18.mar"/>
          <s v="19.mar"/>
          <s v="20.mar"/>
          <s v="21.mar"/>
          <s v="22.mar"/>
          <s v="23.mar"/>
          <s v="24.mar"/>
          <s v="25.mar"/>
          <s v="26.mar"/>
          <s v="27.mar"/>
          <s v="28.mar"/>
          <s v="29.mar"/>
          <s v="30.mar"/>
          <s v="31.mar"/>
          <s v="01.apr"/>
          <s v="02.apr"/>
          <s v="03.apr"/>
          <s v="04.apr"/>
          <s v="05.apr"/>
          <s v="06.apr"/>
          <s v="07.apr"/>
          <s v="08.apr"/>
          <s v="09.apr"/>
          <s v="10.apr"/>
          <s v="11.apr"/>
          <s v="12.apr"/>
          <s v="13.apr"/>
          <s v="14.apr"/>
          <s v="15.apr"/>
          <s v="16.apr"/>
          <s v="17.apr"/>
          <s v="18.apr"/>
          <s v="19.apr"/>
          <s v="20.apr"/>
          <s v="21.apr"/>
          <s v="22.apr"/>
          <s v="23.apr"/>
          <s v="24.apr"/>
          <s v="25.apr"/>
          <s v="26.apr"/>
          <s v="27.apr"/>
          <s v="28.apr"/>
          <s v="29.apr"/>
          <s v="30.apr"/>
          <s v="01.mai"/>
          <s v="02.mai"/>
          <s v="03.mai"/>
          <s v="04.mai"/>
          <s v="05.mai"/>
          <s v="06.mai"/>
          <s v="07.mai"/>
          <s v="08.mai"/>
          <s v="09.mai"/>
          <s v="10.mai"/>
          <s v="11.mai"/>
          <s v="12.mai"/>
          <s v="13.mai"/>
          <s v="14.mai"/>
          <s v="15.mai"/>
          <s v="16.mai"/>
          <s v="17.mai"/>
          <s v="18.mai"/>
          <s v="19.mai"/>
          <s v="20.mai"/>
          <s v="21.mai"/>
          <s v="22.mai"/>
          <s v="23.mai"/>
          <s v="24.mai"/>
          <s v="25.mai"/>
          <s v="26.mai"/>
          <s v="27.mai"/>
          <s v="28.mai"/>
          <s v="29.mai"/>
          <s v="30.mai"/>
          <s v="31.mai"/>
          <s v="01.jun"/>
          <s v="02.jun"/>
          <s v="03.jun"/>
          <s v="04.jun"/>
          <s v="05.jun"/>
          <s v="06.jun"/>
          <s v="07.jun"/>
          <s v="08.jun"/>
          <s v="09.jun"/>
          <s v="10.jun"/>
          <s v="11.jun"/>
          <s v="12.jun"/>
          <s v="13.jun"/>
          <s v="14.jun"/>
          <s v="15.jun"/>
          <s v="16.jun"/>
          <s v="17.jun"/>
          <s v="18.jun"/>
          <s v="19.jun"/>
          <s v="20.jun"/>
          <s v="21.jun"/>
          <s v="22.jun"/>
          <s v="23.jun"/>
          <s v="24.jun"/>
          <s v="25.jun"/>
          <s v="26.jun"/>
          <s v="27.jun"/>
          <s v="28.jun"/>
          <s v="29.jun"/>
          <s v="30.jun"/>
          <s v="01.jul"/>
          <s v="02.jul"/>
          <s v="03.jul"/>
          <s v="04.jul"/>
          <s v="05.jul"/>
          <s v="06.jul"/>
          <s v="07.jul"/>
          <s v="08.jul"/>
          <s v="09.jul"/>
          <s v="10.jul"/>
          <s v="11.jul"/>
          <s v="12.jul"/>
          <s v="13.jul"/>
          <s v="14.jul"/>
          <s v="15.jul"/>
          <s v="16.jul"/>
          <s v="17.jul"/>
          <s v="18.jul"/>
          <s v="19.jul"/>
          <s v="20.jul"/>
          <s v="21.jul"/>
          <s v="22.jul"/>
          <s v="23.jul"/>
          <s v="24.jul"/>
          <s v="25.jul"/>
          <s v="26.jul"/>
          <s v="27.jul"/>
          <s v="28.jul"/>
          <s v="29.jul"/>
          <s v="30.jul"/>
          <s v="31.jul"/>
          <s v="01.aug"/>
          <s v="02.aug"/>
          <s v="03.aug"/>
          <s v="04.aug"/>
          <s v="05.aug"/>
          <s v="06.aug"/>
          <s v="07.aug"/>
          <s v="08.aug"/>
          <s v="09.aug"/>
          <s v="10.aug"/>
          <s v="11.aug"/>
          <s v="12.aug"/>
          <s v="13.aug"/>
          <s v="14.aug"/>
          <s v="15.aug"/>
          <s v="16.aug"/>
          <s v="17.aug"/>
          <s v="18.aug"/>
          <s v="19.aug"/>
          <s v="20.aug"/>
          <s v="21.aug"/>
          <s v="22.aug"/>
          <s v="23.aug"/>
          <s v="24.aug"/>
          <s v="25.aug"/>
          <s v="26.aug"/>
          <s v="27.aug"/>
          <s v="28.aug"/>
          <s v="29.aug"/>
          <s v="30.aug"/>
          <s v="31.aug"/>
          <s v="01.sep"/>
          <s v="02.sep"/>
          <s v="03.sep"/>
          <s v="04.sep"/>
          <s v="05.sep"/>
          <s v="06.sep"/>
          <s v="07.sep"/>
          <s v="08.sep"/>
          <s v="09.sep"/>
          <s v="10.sep"/>
          <s v="11.sep"/>
          <s v="12.sep"/>
          <s v="13.sep"/>
          <s v="14.sep"/>
          <s v="15.sep"/>
          <s v="16.sep"/>
          <s v="17.sep"/>
          <s v="18.sep"/>
          <s v="19.sep"/>
          <s v="20.sep"/>
          <s v="21.sep"/>
          <s v="22.sep"/>
          <s v="23.sep"/>
          <s v="24.sep"/>
          <s v="25.sep"/>
          <s v="26.sep"/>
          <s v="27.sep"/>
          <s v="28.sep"/>
          <s v="29.sep"/>
          <s v="30.sep"/>
          <s v="01.okt"/>
          <s v="02.okt"/>
          <s v="03.okt"/>
          <s v="04.okt"/>
          <s v="05.okt"/>
          <s v="06.okt"/>
          <s v="07.okt"/>
          <s v="08.okt"/>
          <s v="09.okt"/>
          <s v="10.okt"/>
          <s v="11.okt"/>
          <s v="12.okt"/>
          <s v="13.okt"/>
          <s v="14.okt"/>
          <s v="15.okt"/>
          <s v="16.okt"/>
          <s v="17.okt"/>
          <s v="18.okt"/>
          <s v="19.okt"/>
          <s v="20.okt"/>
          <s v="21.okt"/>
          <s v="22.okt"/>
          <s v="23.okt"/>
          <s v="24.okt"/>
          <s v="25.okt"/>
          <s v="26.okt"/>
          <s v="27.okt"/>
          <s v="28.okt"/>
          <s v="29.okt"/>
          <s v="30.okt"/>
          <s v="31.okt"/>
          <s v="01.nov"/>
          <s v="02.nov"/>
          <s v="03.nov"/>
          <s v="04.nov"/>
          <s v="05.nov"/>
          <s v="06.nov"/>
          <s v="07.nov"/>
          <s v="08.nov"/>
          <s v="09.nov"/>
          <s v="10.nov"/>
          <s v="11.nov"/>
          <s v="12.nov"/>
          <s v="13.nov"/>
          <s v="14.nov"/>
          <s v="15.nov"/>
          <s v="16.nov"/>
          <s v="17.nov"/>
          <s v="18.nov"/>
          <s v="19.nov"/>
          <s v="20.nov"/>
          <s v="21.nov"/>
          <s v="22.nov"/>
          <s v="23.nov"/>
          <s v="24.nov"/>
          <s v="25.nov"/>
          <s v="26.nov"/>
          <s v="27.nov"/>
          <s v="28.nov"/>
          <s v="29.nov"/>
          <s v="30.nov"/>
          <s v="01.des"/>
          <s v="02.des"/>
          <s v="03.des"/>
          <s v="04.des"/>
          <s v="05.des"/>
          <s v="06.des"/>
          <s v="07.des"/>
          <s v="08.des"/>
          <s v="09.des"/>
          <s v="10.des"/>
          <s v="11.des"/>
          <s v="12.des"/>
          <s v="13.des"/>
          <s v="14.des"/>
          <s v="15.des"/>
          <s v="16.des"/>
          <s v="17.des"/>
          <s v="18.des"/>
          <s v="19.des"/>
          <s v="20.des"/>
          <s v="21.des"/>
          <s v="22.des"/>
          <s v="23.des"/>
          <s v="24.des"/>
          <s v="25.des"/>
          <s v="26.des"/>
          <s v="27.des"/>
          <s v="28.des"/>
          <s v="29.des"/>
          <s v="30.des"/>
          <s v="31.des"/>
          <s v="&gt;02.08.2022"/>
        </groupItems>
      </fieldGroup>
    </cacheField>
    <cacheField name="Måneder (dato)" numFmtId="0" databaseField="0">
      <fieldGroup base="0">
        <rangePr groupBy="months" startDate="2022-03-02T00:00:00" endDate="2022-08-02T00:00:00"/>
        <groupItems count="14">
          <s v="&lt;02.03.2022"/>
          <s v="jan"/>
          <s v="feb"/>
          <s v="mar"/>
          <s v="apr"/>
          <s v="mai"/>
          <s v="jun"/>
          <s v="jul"/>
          <s v="aug"/>
          <s v="sep"/>
          <s v="okt"/>
          <s v="nov"/>
          <s v="des"/>
          <s v="&gt;02.08.2022"/>
        </groupItems>
      </fieldGroup>
    </cacheField>
  </cacheFields>
  <extLst>
    <ext xmlns:x14="http://schemas.microsoft.com/office/spreadsheetml/2009/9/main" uri="{725AE2AE-9491-48be-B2B4-4EB974FC3084}">
      <x14:pivotCacheDefinition pivotCacheId="2"/>
    </ext>
  </extLst>
</pivotCacheDefinition>
</file>

<file path=xl/pivotCache/pivotCacheRecords1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">
  <r>
    <x v="0"/>
    <x v="0"/>
    <x v="0"/>
    <n v="29"/>
    <m/>
  </r>
  <r>
    <x v="0"/>
    <x v="0"/>
    <x v="1"/>
    <n v="39"/>
    <m/>
  </r>
  <r>
    <x v="1"/>
    <x v="0"/>
    <x v="2"/>
    <n v="62"/>
    <m/>
  </r>
  <r>
    <x v="1"/>
    <x v="1"/>
    <x v="3"/>
    <n v="29"/>
    <m/>
  </r>
  <r>
    <x v="2"/>
    <x v="2"/>
    <x v="4"/>
    <n v="42"/>
    <m/>
  </r>
  <r>
    <x v="2"/>
    <x v="3"/>
    <x v="5"/>
    <n v="21"/>
    <s v="Månedskort for mars"/>
  </r>
  <r>
    <x v="3"/>
    <x v="3"/>
    <x v="6"/>
    <n v="54"/>
    <m/>
  </r>
  <r>
    <x v="3"/>
    <x v="2"/>
    <x v="7"/>
    <n v="12"/>
    <m/>
  </r>
  <r>
    <x v="3"/>
    <x v="2"/>
    <x v="8"/>
    <n v="12"/>
    <m/>
  </r>
  <r>
    <x v="3"/>
    <x v="2"/>
    <x v="9"/>
    <n v="2.75"/>
    <m/>
  </r>
  <r>
    <x v="4"/>
    <x v="0"/>
    <x v="0"/>
    <n v="29"/>
    <m/>
  </r>
  <r>
    <x v="4"/>
    <x v="0"/>
    <x v="1"/>
    <n v="39"/>
    <m/>
  </r>
  <r>
    <x v="4"/>
    <x v="0"/>
    <x v="2"/>
    <n v="62"/>
    <m/>
  </r>
  <r>
    <x v="4"/>
    <x v="2"/>
    <x v="10"/>
    <n v="29"/>
    <m/>
  </r>
  <r>
    <x v="5"/>
    <x v="2"/>
    <x v="4"/>
    <n v="42"/>
    <m/>
  </r>
  <r>
    <x v="5"/>
    <x v="3"/>
    <x v="5"/>
    <n v="21"/>
    <s v="Månedskort for april"/>
  </r>
  <r>
    <x v="6"/>
    <x v="3"/>
    <x v="6"/>
    <n v="54"/>
    <m/>
  </r>
  <r>
    <x v="7"/>
    <x v="2"/>
    <x v="7"/>
    <n v="12"/>
    <m/>
  </r>
  <r>
    <x v="8"/>
    <x v="1"/>
    <x v="11"/>
    <n v="21"/>
    <s v="Filmkveld for klassikere"/>
  </r>
  <r>
    <x v="9"/>
    <x v="2"/>
    <x v="9"/>
    <n v="2.75"/>
    <m/>
  </r>
</pivotCacheRecords>
</file>

<file path=xl/pivotTables/_rels/pivotTable1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11.xml" Id="rId1" 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DataForPersonligeUtgifter" cacheId="5" applyNumberFormats="0" applyBorderFormats="0" applyFontFormats="0" applyPatternFormats="0" applyAlignmentFormats="0" applyWidthHeightFormats="1" dataCaption="Values" updatedVersion="8" minRefreshableVersion="3" useAutoFormatting="1" itemPrintTitles="1" createdVersion="4" indent="0" outline="1" outlineData="1" multipleFieldFilters="0" chartFormat="10">
  <location ref="B3:G11" firstHeaderRow="1" firstDataRow="2" firstDataCol="1"/>
  <pivotFields count="7">
    <pivotField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axis="axisCol" showAll="0">
      <items count="5">
        <item x="1"/>
        <item x="3"/>
        <item x="2"/>
        <item x="0"/>
        <item t="default"/>
      </items>
    </pivotField>
    <pivotField showAll="0">
      <items count="13">
        <item x="6"/>
        <item x="2"/>
        <item x="1"/>
        <item x="7"/>
        <item x="9"/>
        <item x="0"/>
        <item x="11"/>
        <item x="4"/>
        <item x="10"/>
        <item x="5"/>
        <item x="8"/>
        <item x="3"/>
        <item t="default"/>
      </items>
    </pivotField>
    <pivotField dataField="1" numFmtId="164" showAll="0"/>
    <pivotField showAll="0"/>
    <pivotField showAll="0">
      <items count="369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3"/>
        <item sd="0" x="74"/>
        <item sd="0" x="75"/>
        <item sd="0" x="76"/>
        <item sd="0" x="77"/>
        <item sd="0" x="78"/>
        <item sd="0" x="79"/>
        <item sd="0" x="80"/>
        <item sd="0" x="81"/>
        <item sd="0" x="82"/>
        <item sd="0" x="83"/>
        <item sd="0" x="84"/>
        <item sd="0" x="85"/>
        <item sd="0" x="86"/>
        <item sd="0" x="87"/>
        <item sd="0" x="88"/>
        <item sd="0" x="89"/>
        <item sd="0" x="90"/>
        <item sd="0" x="91"/>
        <item sd="0" x="92"/>
        <item sd="0" x="93"/>
        <item sd="0" x="94"/>
        <item sd="0" x="95"/>
        <item sd="0" x="96"/>
        <item sd="0" x="97"/>
        <item sd="0" x="98"/>
        <item sd="0" x="99"/>
        <item sd="0" x="100"/>
        <item sd="0" x="101"/>
        <item sd="0" x="102"/>
        <item sd="0" x="103"/>
        <item sd="0" x="104"/>
        <item sd="0" x="105"/>
        <item sd="0" x="106"/>
        <item sd="0" x="107"/>
        <item sd="0" x="108"/>
        <item sd="0" x="109"/>
        <item sd="0" x="110"/>
        <item sd="0" x="111"/>
        <item sd="0" x="112"/>
        <item sd="0" x="113"/>
        <item sd="0" x="114"/>
        <item sd="0" x="115"/>
        <item sd="0" x="116"/>
        <item sd="0" x="117"/>
        <item sd="0" x="118"/>
        <item sd="0" x="119"/>
        <item sd="0" x="120"/>
        <item sd="0" x="121"/>
        <item sd="0" x="122"/>
        <item sd="0" x="123"/>
        <item sd="0" x="124"/>
        <item sd="0" x="125"/>
        <item sd="0" x="126"/>
        <item sd="0" x="127"/>
        <item sd="0" x="128"/>
        <item sd="0" x="129"/>
        <item sd="0" x="130"/>
        <item sd="0" x="131"/>
        <item sd="0" x="132"/>
        <item sd="0" x="133"/>
        <item sd="0" x="134"/>
        <item sd="0" x="135"/>
        <item sd="0" x="136"/>
        <item sd="0" x="137"/>
        <item sd="0" x="138"/>
        <item sd="0" x="139"/>
        <item sd="0" x="140"/>
        <item sd="0" x="141"/>
        <item sd="0" x="142"/>
        <item sd="0" x="143"/>
        <item sd="0" x="144"/>
        <item sd="0" x="145"/>
        <item sd="0" x="146"/>
        <item sd="0" x="147"/>
        <item sd="0" x="148"/>
        <item sd="0" x="149"/>
        <item sd="0" x="150"/>
        <item sd="0" x="151"/>
        <item sd="0" x="152"/>
        <item sd="0" x="153"/>
        <item sd="0" x="154"/>
        <item sd="0" x="155"/>
        <item sd="0" x="156"/>
        <item sd="0" x="157"/>
        <item sd="0" x="158"/>
        <item sd="0" x="159"/>
        <item sd="0" x="160"/>
        <item sd="0" x="161"/>
        <item sd="0" x="162"/>
        <item sd="0" x="163"/>
        <item sd="0" x="164"/>
        <item sd="0" x="165"/>
        <item sd="0" x="166"/>
        <item sd="0" x="167"/>
        <item sd="0" x="168"/>
        <item sd="0" x="169"/>
        <item sd="0" x="170"/>
        <item sd="0" x="171"/>
        <item sd="0" x="172"/>
        <item sd="0" x="173"/>
        <item sd="0" x="174"/>
        <item sd="0" x="175"/>
        <item sd="0" x="176"/>
        <item sd="0" x="177"/>
        <item sd="0" x="178"/>
        <item sd="0" x="179"/>
        <item sd="0" x="180"/>
        <item sd="0" x="181"/>
        <item sd="0" x="182"/>
        <item sd="0" x="183"/>
        <item sd="0" x="184"/>
        <item sd="0" x="185"/>
        <item sd="0" x="186"/>
        <item sd="0" x="187"/>
        <item sd="0" x="188"/>
        <item sd="0" x="189"/>
        <item sd="0" x="190"/>
        <item sd="0" x="191"/>
        <item sd="0" x="192"/>
        <item sd="0" x="193"/>
        <item sd="0" x="194"/>
        <item sd="0" x="195"/>
        <item sd="0" x="196"/>
        <item sd="0" x="197"/>
        <item sd="0" x="198"/>
        <item sd="0" x="199"/>
        <item sd="0" x="200"/>
        <item sd="0" x="201"/>
        <item sd="0" x="202"/>
        <item sd="0" x="203"/>
        <item sd="0" x="204"/>
        <item sd="0" x="205"/>
        <item sd="0" x="206"/>
        <item sd="0" x="207"/>
        <item sd="0" x="208"/>
        <item sd="0" x="209"/>
        <item sd="0" x="210"/>
        <item sd="0" x="211"/>
        <item sd="0" x="212"/>
        <item sd="0" x="213"/>
        <item sd="0" x="214"/>
        <item sd="0" x="215"/>
        <item sd="0" x="216"/>
        <item sd="0" x="217"/>
        <item sd="0" x="218"/>
        <item sd="0" x="219"/>
        <item sd="0" x="220"/>
        <item sd="0" x="221"/>
        <item sd="0" x="222"/>
        <item sd="0" x="223"/>
        <item sd="0" x="224"/>
        <item sd="0" x="225"/>
        <item sd="0" x="226"/>
        <item sd="0" x="227"/>
        <item sd="0" x="228"/>
        <item sd="0" x="229"/>
        <item sd="0" x="230"/>
        <item sd="0" x="231"/>
        <item sd="0" x="232"/>
        <item sd="0" x="233"/>
        <item sd="0" x="234"/>
        <item sd="0" x="235"/>
        <item sd="0" x="236"/>
        <item sd="0" x="237"/>
        <item sd="0" x="238"/>
        <item sd="0" x="239"/>
        <item sd="0" x="240"/>
        <item sd="0" x="241"/>
        <item sd="0" x="242"/>
        <item sd="0" x="243"/>
        <item sd="0" x="244"/>
        <item sd="0" x="245"/>
        <item sd="0" x="246"/>
        <item sd="0" x="247"/>
        <item sd="0" x="248"/>
        <item sd="0" x="249"/>
        <item sd="0" x="250"/>
        <item sd="0" x="251"/>
        <item sd="0" x="252"/>
        <item sd="0" x="253"/>
        <item sd="0" x="254"/>
        <item sd="0" x="255"/>
        <item sd="0" x="256"/>
        <item sd="0" x="257"/>
        <item sd="0" x="258"/>
        <item sd="0" x="259"/>
        <item sd="0" x="260"/>
        <item sd="0" x="261"/>
        <item sd="0" x="262"/>
        <item sd="0" x="263"/>
        <item sd="0" x="264"/>
        <item sd="0" x="265"/>
        <item sd="0" x="266"/>
        <item sd="0" x="267"/>
        <item sd="0" x="268"/>
        <item sd="0" x="269"/>
        <item sd="0" x="270"/>
        <item sd="0" x="271"/>
        <item sd="0" x="272"/>
        <item sd="0" x="273"/>
        <item sd="0" x="274"/>
        <item sd="0" x="275"/>
        <item sd="0" x="276"/>
        <item sd="0" x="277"/>
        <item sd="0" x="278"/>
        <item sd="0" x="279"/>
        <item sd="0" x="280"/>
        <item sd="0" x="281"/>
        <item sd="0" x="282"/>
        <item sd="0" x="283"/>
        <item sd="0" x="284"/>
        <item sd="0" x="285"/>
        <item sd="0" x="286"/>
        <item sd="0" x="287"/>
        <item sd="0" x="288"/>
        <item sd="0" x="289"/>
        <item sd="0" x="290"/>
        <item sd="0" x="291"/>
        <item sd="0" x="292"/>
        <item sd="0" x="293"/>
        <item sd="0" x="294"/>
        <item sd="0" x="295"/>
        <item sd="0" x="296"/>
        <item sd="0" x="297"/>
        <item sd="0" x="298"/>
        <item sd="0" x="299"/>
        <item sd="0" x="300"/>
        <item sd="0" x="301"/>
        <item sd="0" x="302"/>
        <item sd="0" x="303"/>
        <item sd="0" x="304"/>
        <item sd="0" x="305"/>
        <item sd="0" x="306"/>
        <item sd="0" x="307"/>
        <item sd="0" x="308"/>
        <item sd="0" x="309"/>
        <item sd="0" x="310"/>
        <item sd="0" x="311"/>
        <item sd="0" x="312"/>
        <item sd="0" x="313"/>
        <item sd="0" x="314"/>
        <item sd="0" x="315"/>
        <item sd="0" x="316"/>
        <item sd="0" x="317"/>
        <item sd="0" x="318"/>
        <item sd="0" x="319"/>
        <item sd="0" x="320"/>
        <item sd="0" x="321"/>
        <item sd="0" x="322"/>
        <item sd="0" x="323"/>
        <item sd="0" x="324"/>
        <item sd="0" x="325"/>
        <item sd="0" x="326"/>
        <item sd="0" x="327"/>
        <item sd="0" x="328"/>
        <item sd="0" x="329"/>
        <item sd="0" x="330"/>
        <item sd="0" x="331"/>
        <item sd="0" x="332"/>
        <item sd="0" x="333"/>
        <item sd="0" x="334"/>
        <item sd="0" x="335"/>
        <item sd="0" x="336"/>
        <item sd="0" x="337"/>
        <item sd="0" x="338"/>
        <item sd="0" x="339"/>
        <item sd="0" x="340"/>
        <item sd="0" x="341"/>
        <item sd="0" x="342"/>
        <item sd="0" x="343"/>
        <item sd="0" x="344"/>
        <item sd="0" x="345"/>
        <item sd="0" x="346"/>
        <item sd="0" x="347"/>
        <item sd="0" x="348"/>
        <item sd="0" x="349"/>
        <item sd="0" x="350"/>
        <item sd="0" x="351"/>
        <item sd="0" x="352"/>
        <item sd="0" x="353"/>
        <item sd="0" x="354"/>
        <item sd="0" x="355"/>
        <item sd="0" x="356"/>
        <item sd="0" x="357"/>
        <item sd="0" x="358"/>
        <item sd="0" x="359"/>
        <item sd="0" x="360"/>
        <item sd="0" x="361"/>
        <item sd="0" x="362"/>
        <item sd="0" x="363"/>
        <item sd="0" x="364"/>
        <item sd="0" x="365"/>
        <item sd="0" x="366"/>
        <item sd="0" x="367"/>
        <item t="default"/>
      </items>
    </pivotField>
    <pivotField axis="axisRow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6"/>
  </rowFields>
  <rowItems count="7"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1"/>
  </colFields>
  <colItems count="5">
    <i>
      <x/>
    </i>
    <i>
      <x v="1"/>
    </i>
    <i>
      <x v="2"/>
    </i>
    <i>
      <x v="3"/>
    </i>
    <i t="grand">
      <x/>
    </i>
  </colItems>
  <dataFields count="1">
    <dataField name="Summer av beløp" fld="3" baseField="0" baseItem="0"/>
  </dataFields>
  <formats count="5">
    <format dxfId="10">
      <pivotArea type="all" dataOnly="0" outline="0" fieldPosition="0"/>
    </format>
    <format dxfId="9">
      <pivotArea outline="0" collapsedLevelsAreSubtotals="1" fieldPosition="0"/>
    </format>
    <format dxfId="8">
      <pivotArea dataOnly="0" labelOnly="1" outline="0" axis="axisValues" fieldPosition="0"/>
    </format>
    <format dxfId="7">
      <pivotArea dataOnly="0" labelOnly="1" grandRow="1" outline="0" fieldPosition="0"/>
    </format>
    <format dxfId="6">
      <pivotArea dataOnly="0" labelOnly="1" outline="0" axis="axisValues" fieldPosition="0"/>
    </format>
  </formats>
  <chartFormats count="4">
    <chartFormat chart="2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2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2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2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</chart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Data for personlige utgifter" altTextSummary="Datakilde for pivotdiagrammet for hver måneds totale utgifter gruppert etter utgiftskategorier. 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kategori" xr10:uid="{D8BF4867-F680-47E4-A70F-CF2511B51087}" sourceName="kategori">
  <pivotTables>
    <pivotTable tabId="4" name="DataForPersonligeUtgifter"/>
  </pivotTables>
  <data>
    <tabular pivotCacheId="2" showMissing="0">
      <items count="4">
        <i x="0" s="1"/>
        <i x="2" s="1"/>
        <i x="1" s="1"/>
        <i x="3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underkategori" xr10:uid="{7727E502-7594-4E25-836D-DA02104F7B0D}" sourceName="underkategori">
  <pivotTables>
    <pivotTable tabId="4" name="DataForPersonligeUtgifter"/>
  </pivotTables>
  <data>
    <tabular pivotCacheId="2" showMissing="0">
      <items count="12">
        <i x="6" s="1"/>
        <i x="2" s="1"/>
        <i x="1" s="1"/>
        <i x="7" s="1"/>
        <i x="9" s="1"/>
        <i x="0" s="1"/>
        <i x="11" s="1"/>
        <i x="4" s="1"/>
        <i x="10" s="1"/>
        <i x="5" s="1"/>
        <i x="8" s="1"/>
        <i x="3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Måneder__dato" xr10:uid="{8CE6EA7D-B564-417B-9ACA-382B1DEB3101}" sourceName="Måneder (dato)">
  <pivotTables>
    <pivotTable tabId="4" name="DataForPersonligeUtgifter"/>
  </pivotTables>
  <data>
    <tabular pivotCacheId="2" showMissing="0">
      <items count="14">
        <i x="3" s="1"/>
        <i x="4" s="1"/>
        <i x="5" s="1"/>
        <i x="6" s="1"/>
        <i x="7" s="1"/>
        <i x="8" s="1"/>
        <i x="1" s="1" nd="1"/>
        <i x="2" s="1" nd="1"/>
        <i x="9" s="1" nd="1"/>
        <i x="10" s="1" nd="1"/>
        <i x="11" s="1" nd="1"/>
        <i x="12" s="1" nd="1"/>
        <i x="0" s="1" nd="1"/>
        <i x="13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kategori" xr10:uid="{CF0C0FF1-0655-4CF6-A55B-3558779E1424}" cache="Slicer_kategori" caption="kategori" columnCount="2" style="Slicer for personlige utgifter" rowHeight="183600"/>
  <slicer name="underkategori" xr10:uid="{747BD230-D86F-43AF-9B26-A49AB886D896}" cache="Slicer_underkategori" caption="underkategori" columnCount="4" style="Slicer for personlige utgifter" rowHeight="183600"/>
  <slicer name="Måneder (dato)" xr10:uid="{B6F332AB-939F-4F36-9960-C384A5CE5568}" cache="Slicer_Måneder__dato" caption="Måneder (dato)" columnCount="3" style="Slicer for personlige utgifter" rowHeight="183600"/>
</slicer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0000000}" name="Utgifter" displayName="Utgifter" ref="B2:F22" totalsRowShown="0" headerRowDxfId="17" dataDxfId="16">
  <autoFilter ref="B2:F22" xr:uid="{00000000-0009-0000-0100-00000C000000}"/>
  <sortState xmlns:xlrd2="http://schemas.microsoft.com/office/spreadsheetml/2017/richdata2" ref="B3:F22">
    <sortCondition ref="B2:B22"/>
  </sortState>
  <tableColumns count="5">
    <tableColumn id="1" xr3:uid="{00000000-0010-0000-0000-000001000000}" name="dato" dataDxfId="15" dataCellStyle="Dato"/>
    <tableColumn id="2" xr3:uid="{00000000-0010-0000-0000-000002000000}" name="kategori" dataDxfId="14"/>
    <tableColumn id="3" xr3:uid="{00000000-0010-0000-0000-000003000000}" name="underkategori" dataDxfId="13"/>
    <tableColumn id="6" xr3:uid="{00000000-0010-0000-0000-000006000000}" name="beløp" dataDxfId="12" dataCellStyle="Valuta"/>
    <tableColumn id="4" xr3:uid="{00000000-0010-0000-0000-000004000000}" name="merk" dataDxfId="11"/>
  </tableColumns>
  <tableStyleInfo name="Utgiftslogg" showFirstColumn="0" showLastColumn="0" showRowStripes="1" showColumnStripes="0"/>
  <extLst>
    <ext xmlns:x14="http://schemas.microsoft.com/office/spreadsheetml/2009/9/main" uri="{504A1905-F514-4f6f-8877-14C23A59335A}">
      <x14:table altTextSummary="Skriv inn dato, kategori, underkategori, beløp og notater i denne tabellen"/>
    </ext>
  </extLst>
</table>
</file>

<file path=xl/theme/theme11.xml><?xml version="1.0" encoding="utf-8"?>
<a:theme xmlns:a="http://schemas.openxmlformats.org/drawingml/2006/main" name="Office Theme">
  <a:themeElements>
    <a:clrScheme name="Personal Expense Calculator">
      <a:dk1>
        <a:sysClr val="windowText" lastClr="000000"/>
      </a:dk1>
      <a:lt1>
        <a:sysClr val="window" lastClr="FFFFFF"/>
      </a:lt1>
      <a:dk2>
        <a:srgbClr val="1D3641"/>
      </a:dk2>
      <a:lt2>
        <a:srgbClr val="F9FAF5"/>
      </a:lt2>
      <a:accent1>
        <a:srgbClr val="759AA5"/>
      </a:accent1>
      <a:accent2>
        <a:srgbClr val="F56B12"/>
      </a:accent2>
      <a:accent3>
        <a:srgbClr val="99987F"/>
      </a:accent3>
      <a:accent4>
        <a:srgbClr val="90AC97"/>
      </a:accent4>
      <a:accent5>
        <a:srgbClr val="CFC60D"/>
      </a:accent5>
      <a:accent6>
        <a:srgbClr val="B9AB6F"/>
      </a:accent6>
      <a:hlink>
        <a:srgbClr val="66AACD"/>
      </a:hlink>
      <a:folHlink>
        <a:srgbClr val="809DB3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&#65279;<?xml version="1.0" encoding="utf-8"?><Relationships xmlns="http://schemas.openxmlformats.org/package/2006/relationships"><Relationship Type="http://schemas.microsoft.com/office/2007/relationships/slicer" Target="/xl/slicers/slicer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31.bin" Id="rId2" /><Relationship Type="http://schemas.openxmlformats.org/officeDocument/2006/relationships/pivotTable" Target="/xl/pivotTables/pivotTable1.xml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autoPageBreaks="0" fitToPage="1"/>
  </sheetPr>
  <dimension ref="B1:F3"/>
  <sheetViews>
    <sheetView showGridLines="0" tabSelected="1" zoomScaleNormal="100" workbookViewId="0"/>
  </sheetViews>
  <sheetFormatPr baseColWidth="10" defaultColWidth="6" defaultRowHeight="15" customHeight="1" x14ac:dyDescent="0.2"/>
  <cols>
    <col min="1" max="1" width="2.625" customWidth="1"/>
    <col min="2" max="2" width="17" customWidth="1"/>
    <col min="3" max="3" width="25" customWidth="1"/>
    <col min="4" max="4" width="23" customWidth="1"/>
    <col min="5" max="5" width="28" customWidth="1"/>
    <col min="6" max="6" width="71.875" customWidth="1"/>
    <col min="7" max="7" width="2.625" customWidth="1"/>
  </cols>
  <sheetData>
    <row r="1" spans="2:6" ht="63" customHeight="1" thickBot="1" x14ac:dyDescent="0.25">
      <c r="B1" s="10" t="s">
        <v>0</v>
      </c>
      <c r="C1" s="10"/>
      <c r="D1" s="10"/>
      <c r="E1" s="10"/>
      <c r="F1" s="3" t="s">
        <v>1</v>
      </c>
    </row>
    <row r="2" spans="2:6" ht="272.10000000000002" customHeight="1" thickTop="1" x14ac:dyDescent="0.2">
      <c r="B2" s="9"/>
      <c r="C2" s="9"/>
      <c r="D2" s="9"/>
      <c r="E2" s="9"/>
      <c r="F2" s="9"/>
    </row>
    <row r="3" spans="2:6" ht="142.5" customHeight="1" x14ac:dyDescent="0.2">
      <c r="B3" s="11"/>
      <c r="C3" s="11"/>
      <c r="D3" s="11"/>
      <c r="E3" s="11"/>
      <c r="F3" s="5"/>
    </row>
  </sheetData>
  <sheetProtection selectLockedCells="1" pivotTables="0" selectUnlockedCells="1"/>
  <mergeCells count="3">
    <mergeCell ref="B1:E1"/>
    <mergeCell ref="B3:C3"/>
    <mergeCell ref="D3:E3"/>
  </mergeCells>
  <dataValidations count="7">
    <dataValidation allowBlank="1" showInputMessage="1" showErrorMessage="1" prompt="Lag en kalkulator for personlige utgifter i denne arbeidsboken. PivotChart viser utgifter per kategori, og måneden er i celle B2. Velg celle F1 for å navigere til regnearket Utgiftslogg." sqref="A1" xr:uid="{00000000-0002-0000-0000-000000000000}"/>
    <dataValidation allowBlank="1" showInputMessage="1" showErrorMessage="1" prompt="Tittelen på dette regnearket er i denne cellen. PivotChart for personlige utgifter er i cellen under. Navigasjonskoblingen til regnearket Utgiftslogg er i cellen til høyre" sqref="B1:E1" xr:uid="{00000000-0002-0000-0000-000001000000}"/>
    <dataValidation allowBlank="1" showInputMessage="1" showErrorMessage="1" prompt="Navigasjonskoblingen til regnearket for utgiftslogg finnes i denne cellen" sqref="F1" xr:uid="{00000000-0002-0000-0000-000002000000}"/>
    <dataValidation allowBlank="1" showInputMessage="1" showErrorMessage="1" prompt="Pivotdiagram som viser utgifter etter kategori og måned, er i denne cellen. Slicere for å filtrere utgifter etter dato, kategorier og underkategorier finnes i cellene B3, D3 og F3, nedenfor." sqref="B2:F2" xr:uid="{700F953B-2E5C-4348-A745-3F3539460A32}"/>
    <dataValidation allowBlank="1" showInputMessage="1" showErrorMessage="1" prompt="Slicer til filtrering av tabelldata basert på forfallsdato finnes i denne cellen." sqref="B3:C3" xr:uid="{D85331D8-18F1-49EF-9605-7E6B2685D7A4}"/>
    <dataValidation allowBlank="1" showInputMessage="1" showErrorMessage="1" prompt="Slicer til filtrering av tabelldata basert på kategori vises i denne cellen." sqref="D3:E3" xr:uid="{759EFC43-2D0D-4E89-ABB5-80A6619326B7}"/>
    <dataValidation allowBlank="1" showInputMessage="1" showErrorMessage="1" prompt="Slicer til filtrering av tabelldata basert på underkategori vises i denne cellen." sqref="F3" xr:uid="{7FEB2A6E-F347-4CE8-9227-19FD39EB5D93}"/>
  </dataValidations>
  <hyperlinks>
    <hyperlink ref="F1" location="'Utgiftslogg'!A1" tooltip="Velg for å gå til regnearket Utgiftslogg" display="to expense log &gt;" xr:uid="{00000000-0004-0000-0000-000000000000}"/>
  </hyperlink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/>
    <pageSetUpPr autoPageBreaks="0" fitToPage="1"/>
  </sheetPr>
  <dimension ref="B1:F22"/>
  <sheetViews>
    <sheetView showGridLines="0" zoomScaleNormal="100" workbookViewId="0"/>
  </sheetViews>
  <sheetFormatPr baseColWidth="10" defaultColWidth="9" defaultRowHeight="30" customHeight="1" x14ac:dyDescent="0.2"/>
  <cols>
    <col min="1" max="1" width="2.625" customWidth="1"/>
    <col min="2" max="2" width="17" customWidth="1"/>
    <col min="3" max="3" width="25" customWidth="1"/>
    <col min="4" max="4" width="23" customWidth="1"/>
    <col min="5" max="5" width="13" customWidth="1"/>
    <col min="6" max="6" width="38" customWidth="1"/>
    <col min="7" max="7" width="2.625" customWidth="1"/>
  </cols>
  <sheetData>
    <row r="1" spans="2:6" ht="63" customHeight="1" thickBot="1" x14ac:dyDescent="0.25">
      <c r="B1" s="10" t="s">
        <v>2</v>
      </c>
      <c r="C1" s="10"/>
      <c r="D1" s="10"/>
      <c r="E1" s="10"/>
      <c r="F1" s="3" t="s">
        <v>23</v>
      </c>
    </row>
    <row r="2" spans="2:6" ht="30" customHeight="1" thickTop="1" x14ac:dyDescent="0.2">
      <c r="B2" s="1" t="s">
        <v>3</v>
      </c>
      <c r="C2" s="1" t="s">
        <v>4</v>
      </c>
      <c r="D2" s="1" t="s">
        <v>9</v>
      </c>
      <c r="E2" s="2" t="s">
        <v>22</v>
      </c>
      <c r="F2" s="1" t="s">
        <v>24</v>
      </c>
    </row>
    <row r="3" spans="2:6" ht="30" customHeight="1" x14ac:dyDescent="0.2">
      <c r="B3" s="7">
        <f ca="1">DATE(YEAR(TODAY()),3,2)</f>
        <v>44622</v>
      </c>
      <c r="C3" t="s">
        <v>5</v>
      </c>
      <c r="D3" t="s">
        <v>10</v>
      </c>
      <c r="E3" s="6">
        <v>29</v>
      </c>
      <c r="F3" s="4"/>
    </row>
    <row r="4" spans="2:6" ht="30" customHeight="1" x14ac:dyDescent="0.2">
      <c r="B4" s="7">
        <f t="shared" ref="B4" ca="1" si="0">DATE(YEAR(TODAY()),3,2)</f>
        <v>44622</v>
      </c>
      <c r="C4" t="s">
        <v>5</v>
      </c>
      <c r="D4" t="s">
        <v>11</v>
      </c>
      <c r="E4" s="6">
        <v>39</v>
      </c>
    </row>
    <row r="5" spans="2:6" ht="30" customHeight="1" x14ac:dyDescent="0.2">
      <c r="B5" s="7">
        <f ca="1">DATE(YEAR(TODAY()),3,4)</f>
        <v>44624</v>
      </c>
      <c r="C5" t="s">
        <v>5</v>
      </c>
      <c r="D5" t="s">
        <v>12</v>
      </c>
      <c r="E5" s="6">
        <v>62</v>
      </c>
    </row>
    <row r="6" spans="2:6" ht="30" customHeight="1" x14ac:dyDescent="0.2">
      <c r="B6" s="7">
        <f ca="1">DATE(YEAR(TODAY()),3,4)</f>
        <v>44624</v>
      </c>
      <c r="C6" t="s">
        <v>6</v>
      </c>
      <c r="D6" t="s">
        <v>13</v>
      </c>
      <c r="E6" s="6">
        <v>29</v>
      </c>
    </row>
    <row r="7" spans="2:6" ht="30" customHeight="1" x14ac:dyDescent="0.2">
      <c r="B7" s="7">
        <f ca="1">DATE(YEAR(TODAY()),3,6)</f>
        <v>44626</v>
      </c>
      <c r="C7" t="s">
        <v>7</v>
      </c>
      <c r="D7" t="s">
        <v>14</v>
      </c>
      <c r="E7" s="6">
        <v>42</v>
      </c>
    </row>
    <row r="8" spans="2:6" ht="30" customHeight="1" x14ac:dyDescent="0.2">
      <c r="B8" s="7">
        <f ca="1">DATE(YEAR(TODAY()),3,6)</f>
        <v>44626</v>
      </c>
      <c r="C8" t="s">
        <v>8</v>
      </c>
      <c r="D8" t="s">
        <v>15</v>
      </c>
      <c r="E8" s="6">
        <v>21</v>
      </c>
      <c r="F8" t="s">
        <v>25</v>
      </c>
    </row>
    <row r="9" spans="2:6" ht="30" customHeight="1" x14ac:dyDescent="0.2">
      <c r="B9" s="7">
        <f ca="1">DATE(YEAR(TODAY()),4,2)</f>
        <v>44653</v>
      </c>
      <c r="C9" t="s">
        <v>8</v>
      </c>
      <c r="D9" t="s">
        <v>16</v>
      </c>
      <c r="E9" s="6">
        <v>54</v>
      </c>
    </row>
    <row r="10" spans="2:6" ht="30" customHeight="1" x14ac:dyDescent="0.2">
      <c r="B10" s="7">
        <f t="shared" ref="B10:B12" ca="1" si="1">DATE(YEAR(TODAY()),4,2)</f>
        <v>44653</v>
      </c>
      <c r="C10" t="s">
        <v>7</v>
      </c>
      <c r="D10" t="s">
        <v>17</v>
      </c>
      <c r="E10" s="6">
        <v>12</v>
      </c>
    </row>
    <row r="11" spans="2:6" ht="30" customHeight="1" x14ac:dyDescent="0.2">
      <c r="B11" s="7">
        <f t="shared" ca="1" si="1"/>
        <v>44653</v>
      </c>
      <c r="C11" t="s">
        <v>7</v>
      </c>
      <c r="D11" t="s">
        <v>18</v>
      </c>
      <c r="E11" s="6">
        <v>12</v>
      </c>
    </row>
    <row r="12" spans="2:6" ht="30" customHeight="1" x14ac:dyDescent="0.2">
      <c r="B12" s="7">
        <f t="shared" ca="1" si="1"/>
        <v>44653</v>
      </c>
      <c r="C12" t="s">
        <v>7</v>
      </c>
      <c r="D12" t="s">
        <v>19</v>
      </c>
      <c r="E12" s="6">
        <v>2.75</v>
      </c>
    </row>
    <row r="13" spans="2:6" ht="30" customHeight="1" x14ac:dyDescent="0.2">
      <c r="B13" s="7">
        <f ca="1">DATE(YEAR(TODAY()),4,4)</f>
        <v>44655</v>
      </c>
      <c r="C13" t="s">
        <v>5</v>
      </c>
      <c r="D13" t="s">
        <v>10</v>
      </c>
      <c r="E13" s="6">
        <v>29</v>
      </c>
    </row>
    <row r="14" spans="2:6" ht="30" customHeight="1" x14ac:dyDescent="0.2">
      <c r="B14" s="7">
        <f ca="1">DATE(YEAR(TODAY()),4,4)</f>
        <v>44655</v>
      </c>
      <c r="C14" t="s">
        <v>5</v>
      </c>
      <c r="D14" t="s">
        <v>11</v>
      </c>
      <c r="E14" s="6">
        <v>39</v>
      </c>
    </row>
    <row r="15" spans="2:6" ht="30" customHeight="1" x14ac:dyDescent="0.2">
      <c r="B15" s="7">
        <f ca="1">DATE(YEAR(TODAY()),4,4)</f>
        <v>44655</v>
      </c>
      <c r="C15" t="s">
        <v>5</v>
      </c>
      <c r="D15" t="s">
        <v>12</v>
      </c>
      <c r="E15" s="6">
        <v>62</v>
      </c>
    </row>
    <row r="16" spans="2:6" ht="30" customHeight="1" x14ac:dyDescent="0.2">
      <c r="B16" s="7">
        <f ca="1">DATE(YEAR(TODAY()),4,4)</f>
        <v>44655</v>
      </c>
      <c r="C16" t="s">
        <v>7</v>
      </c>
      <c r="D16" t="s">
        <v>20</v>
      </c>
      <c r="E16" s="6">
        <v>29</v>
      </c>
    </row>
    <row r="17" spans="2:6" ht="30" customHeight="1" x14ac:dyDescent="0.2">
      <c r="B17" s="7">
        <f ca="1">DATE(YEAR(TODAY()),4,6)</f>
        <v>44657</v>
      </c>
      <c r="C17" t="s">
        <v>7</v>
      </c>
      <c r="D17" t="s">
        <v>14</v>
      </c>
      <c r="E17" s="6">
        <v>42</v>
      </c>
    </row>
    <row r="18" spans="2:6" ht="30" customHeight="1" x14ac:dyDescent="0.2">
      <c r="B18" s="7">
        <f ca="1">DATE(YEAR(TODAY()),4,6)</f>
        <v>44657</v>
      </c>
      <c r="C18" t="s">
        <v>8</v>
      </c>
      <c r="D18" t="s">
        <v>15</v>
      </c>
      <c r="E18" s="6">
        <v>21</v>
      </c>
      <c r="F18" t="s">
        <v>26</v>
      </c>
    </row>
    <row r="19" spans="2:6" ht="30" customHeight="1" x14ac:dyDescent="0.2">
      <c r="B19" s="7">
        <f ca="1">DATE(YEAR(TODAY()),5,1)</f>
        <v>44682</v>
      </c>
      <c r="C19" t="s">
        <v>8</v>
      </c>
      <c r="D19" t="s">
        <v>16</v>
      </c>
      <c r="E19" s="6">
        <v>54</v>
      </c>
    </row>
    <row r="20" spans="2:6" ht="30" customHeight="1" x14ac:dyDescent="0.2">
      <c r="B20" s="7">
        <f ca="1">DATE(YEAR(TODAY()),6,1)</f>
        <v>44713</v>
      </c>
      <c r="C20" t="s">
        <v>7</v>
      </c>
      <c r="D20" t="s">
        <v>17</v>
      </c>
      <c r="E20" s="6">
        <v>12</v>
      </c>
    </row>
    <row r="21" spans="2:6" ht="30" customHeight="1" x14ac:dyDescent="0.2">
      <c r="B21" s="7">
        <f ca="1">DATE(YEAR(TODAY()),7,1)</f>
        <v>44743</v>
      </c>
      <c r="C21" t="s">
        <v>6</v>
      </c>
      <c r="D21" t="s">
        <v>21</v>
      </c>
      <c r="E21" s="6">
        <v>21</v>
      </c>
      <c r="F21" t="s">
        <v>27</v>
      </c>
    </row>
    <row r="22" spans="2:6" ht="30" customHeight="1" x14ac:dyDescent="0.2">
      <c r="B22" s="7">
        <f ca="1">DATE(YEAR(TODAY()),8,1)</f>
        <v>44774</v>
      </c>
      <c r="C22" t="s">
        <v>7</v>
      </c>
      <c r="D22" t="s">
        <v>19</v>
      </c>
      <c r="E22" s="6">
        <v>2.75</v>
      </c>
    </row>
  </sheetData>
  <mergeCells count="1">
    <mergeCell ref="B1:E1"/>
  </mergeCells>
  <dataValidations count="10">
    <dataValidation type="date" operator="greaterThan" allowBlank="1" showInputMessage="1" showErrorMessage="1" sqref="B3:B22" xr:uid="{00000000-0002-0000-0100-000000000000}">
      <formula1>40544</formula1>
    </dataValidation>
    <dataValidation type="decimal" allowBlank="1" showInputMessage="1" showErrorMessage="1" sqref="E3:E22" xr:uid="{00000000-0002-0000-0100-000001000000}">
      <formula1>0</formula1>
      <formula2>100000</formula2>
    </dataValidation>
    <dataValidation allowBlank="1" showInputMessage="1" showErrorMessage="1" prompt="Opprett en utgiftslogg i dette regnearket. Velg celle F1 for å navigere til instrumentbordet. Skriv inn utgiftsdetaljer i Utgifter-tabellen" sqref="A1" xr:uid="{00000000-0002-0000-0100-000002000000}"/>
    <dataValidation allowBlank="1" showInputMessage="1" showErrorMessage="1" prompt="Tittelen på dette regnearket er i denne cellen. Navigasjonskoblingen til Instrumentbord-regnearket er i cellen til høyre. Skriv inn detaljene i tabellen nedenfor" sqref="B1:E1" xr:uid="{00000000-0002-0000-0100-000003000000}"/>
    <dataValidation allowBlank="1" showInputMessage="1" showErrorMessage="1" prompt="Navigasjonskoblingen til regnearket Instrumentbord vises i denne cellen." sqref="F1" xr:uid="{00000000-0002-0000-0100-000004000000}"/>
    <dataValidation allowBlank="1" showInputMessage="1" showErrorMessage="1" prompt="Skriv inn dato i denne kolonnen under denne overskriften. Bruk overskriftsfiltre til å finne bestemte oppføringer" sqref="B2" xr:uid="{00000000-0002-0000-0100-000005000000}"/>
    <dataValidation allowBlank="1" showInputMessage="1" showErrorMessage="1" prompt="Skriv inn kategori i kolonnen under denne overskriften" sqref="C2" xr:uid="{00000000-0002-0000-0100-000006000000}"/>
    <dataValidation allowBlank="1" showInputMessage="1" showErrorMessage="1" prompt="Skriv inn underkategori i kolonnen under denne overskriften" sqref="D2" xr:uid="{00000000-0002-0000-0100-000007000000}"/>
    <dataValidation allowBlank="1" showInputMessage="1" showErrorMessage="1" prompt="Skriv inn beløp i kolonnen under denne overskriften" sqref="E2" xr:uid="{00000000-0002-0000-0100-000008000000}"/>
    <dataValidation allowBlank="1" showInputMessage="1" showErrorMessage="1" prompt="Skriv inn notater i kolonnen under denne overskriften." sqref="F2" xr:uid="{00000000-0002-0000-0100-000009000000}"/>
  </dataValidations>
  <hyperlinks>
    <hyperlink ref="F1" location="Instrumentbord!A1" tooltip="Velg for å gå til regnearket Instrumentbord" display="&lt; to dashboard" xr:uid="{00000000-0004-0000-0100-000000000000}"/>
  </hyperlink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G11"/>
  <sheetViews>
    <sheetView workbookViewId="0"/>
  </sheetViews>
  <sheetFormatPr baseColWidth="10" defaultColWidth="8.625" defaultRowHeight="14.25" x14ac:dyDescent="0.2"/>
  <cols>
    <col min="1" max="1" width="2.875" customWidth="1"/>
    <col min="2" max="2" width="17.875" bestFit="1" customWidth="1"/>
    <col min="3" max="3" width="19.5" bestFit="1" customWidth="1"/>
    <col min="4" max="4" width="11.125" bestFit="1" customWidth="1"/>
    <col min="5" max="5" width="8" bestFit="1" customWidth="1"/>
    <col min="6" max="6" width="7" bestFit="1" customWidth="1"/>
    <col min="7" max="7" width="10.5" bestFit="1" customWidth="1"/>
  </cols>
  <sheetData>
    <row r="1" spans="1:7" s="8" customFormat="1" ht="53.25" customHeight="1" thickBot="1" x14ac:dyDescent="0.25">
      <c r="A1"/>
      <c r="B1" s="12" t="s">
        <v>28</v>
      </c>
      <c r="C1" s="12"/>
      <c r="D1" s="12"/>
    </row>
    <row r="2" spans="1:7" ht="72.599999999999994" customHeight="1" thickTop="1" x14ac:dyDescent="0.2">
      <c r="B2" s="13" t="s">
        <v>29</v>
      </c>
      <c r="C2" s="13"/>
      <c r="D2" s="13"/>
    </row>
    <row r="3" spans="1:7" ht="15" customHeight="1" x14ac:dyDescent="0.2">
      <c r="B3" s="14" t="s">
        <v>33</v>
      </c>
      <c r="C3" s="14" t="s">
        <v>32</v>
      </c>
      <c r="D3" s="14"/>
      <c r="E3" s="14"/>
      <c r="F3" s="14"/>
      <c r="G3" s="14"/>
    </row>
    <row r="4" spans="1:7" ht="15" customHeight="1" x14ac:dyDescent="0.2">
      <c r="B4" s="14" t="s">
        <v>30</v>
      </c>
      <c r="C4" s="14" t="s">
        <v>6</v>
      </c>
      <c r="D4" s="14" t="s">
        <v>8</v>
      </c>
      <c r="E4" s="14" t="s">
        <v>7</v>
      </c>
      <c r="F4" s="14" t="s">
        <v>5</v>
      </c>
      <c r="G4" s="14" t="s">
        <v>31</v>
      </c>
    </row>
    <row r="5" spans="1:7" x14ac:dyDescent="0.2">
      <c r="B5" s="15" t="s">
        <v>34</v>
      </c>
      <c r="C5" s="16">
        <v>29</v>
      </c>
      <c r="D5" s="16">
        <v>21</v>
      </c>
      <c r="E5" s="16">
        <v>42</v>
      </c>
      <c r="F5" s="16">
        <v>130</v>
      </c>
      <c r="G5" s="16">
        <v>222</v>
      </c>
    </row>
    <row r="6" spans="1:7" x14ac:dyDescent="0.2">
      <c r="B6" s="15" t="s">
        <v>35</v>
      </c>
      <c r="C6" s="16"/>
      <c r="D6" s="16">
        <v>75</v>
      </c>
      <c r="E6" s="16">
        <v>97.75</v>
      </c>
      <c r="F6" s="16">
        <v>130</v>
      </c>
      <c r="G6" s="16">
        <v>302.75</v>
      </c>
    </row>
    <row r="7" spans="1:7" x14ac:dyDescent="0.2">
      <c r="B7" s="15" t="s">
        <v>36</v>
      </c>
      <c r="C7" s="16"/>
      <c r="D7" s="16">
        <v>54</v>
      </c>
      <c r="E7" s="16"/>
      <c r="F7" s="16"/>
      <c r="G7" s="16">
        <v>54</v>
      </c>
    </row>
    <row r="8" spans="1:7" x14ac:dyDescent="0.2">
      <c r="B8" s="15" t="s">
        <v>37</v>
      </c>
      <c r="C8" s="16"/>
      <c r="D8" s="16"/>
      <c r="E8" s="16">
        <v>12</v>
      </c>
      <c r="F8" s="16"/>
      <c r="G8" s="16">
        <v>12</v>
      </c>
    </row>
    <row r="9" spans="1:7" x14ac:dyDescent="0.2">
      <c r="B9" s="15" t="s">
        <v>38</v>
      </c>
      <c r="C9" s="16">
        <v>21</v>
      </c>
      <c r="D9" s="16"/>
      <c r="E9" s="16"/>
      <c r="F9" s="16"/>
      <c r="G9" s="16">
        <v>21</v>
      </c>
    </row>
    <row r="10" spans="1:7" x14ac:dyDescent="0.2">
      <c r="B10" s="15" t="s">
        <v>39</v>
      </c>
      <c r="C10" s="16"/>
      <c r="D10" s="16"/>
      <c r="E10" s="16">
        <v>2.75</v>
      </c>
      <c r="F10" s="16"/>
      <c r="G10" s="16">
        <v>2.75</v>
      </c>
    </row>
    <row r="11" spans="1:7" ht="15" x14ac:dyDescent="0.2">
      <c r="B11" s="15" t="s">
        <v>31</v>
      </c>
      <c r="C11" s="16">
        <v>50</v>
      </c>
      <c r="D11" s="16">
        <v>150</v>
      </c>
      <c r="E11" s="16">
        <v>154.5</v>
      </c>
      <c r="F11" s="16">
        <v>260</v>
      </c>
      <c r="G11" s="16">
        <v>614.5</v>
      </c>
    </row>
  </sheetData>
  <mergeCells count="2">
    <mergeCell ref="B1:D1"/>
    <mergeCell ref="B2:D2"/>
  </mergeCells>
  <dataValidations count="2">
    <dataValidation allowBlank="1" showInputMessage="1" showErrorMessage="1" prompt="Skjult regneark har datakilden for pivottabellen. Ikke slett dette regnearket. Hvis du sletter dette regnearket, forstyrres Instrumentbord-dataene." sqref="A1" xr:uid="{00000000-0002-0000-0200-000000000000}"/>
    <dataValidation allowBlank="1" showInputMessage="1" showErrorMessage="1" prompt="Tittelen på dette regnearket er i denne cellen. PivotChart-datakilden begynner i celle B3." sqref="B1:D1" xr:uid="{00000000-0002-0000-0200-000001000000}"/>
  </dataValidations>
  <pageMargins left="0.7" right="0.7" top="0.75" bottom="0.75" header="0.3" footer="0.3"/>
  <pageSetup paperSize="9" orientation="portrait" r:id="rId2"/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2.xml><?xml version="1.0" encoding="utf-8"?>
<ds:datastoreItem xmlns:ds="http://schemas.openxmlformats.org/officeDocument/2006/customXml" ds:itemID="{9ECF3041-04D0-47D0-B1ED-DBBADA1369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1.xml><?xml version="1.0" encoding="utf-8"?>
<ds:datastoreItem xmlns:ds="http://schemas.openxmlformats.org/officeDocument/2006/customXml" ds:itemID="{875F98AC-0625-46A6-BBE0-25AEEE45449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3.xml><?xml version="1.0" encoding="utf-8"?>
<ds:datastoreItem xmlns:ds="http://schemas.openxmlformats.org/officeDocument/2006/customXml" ds:itemID="{819AC5C8-9683-4A59-BDAC-DC80AB833EFB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TM03427588</ap:Template>
  <ap:DocSecurity>0</ap:DocSecurity>
  <ap:ScaleCrop>false</ap:ScaleCrop>
  <ap:HeadingPairs>
    <vt:vector baseType="variant" size="4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ap:HeadingPairs>
  <ap:TitlesOfParts>
    <vt:vector baseType="lpstr" size="5">
      <vt:lpstr>Instrumentbord</vt:lpstr>
      <vt:lpstr>Utgiftslogg</vt:lpstr>
      <vt:lpstr>Data for personlige utgifter</vt:lpstr>
      <vt:lpstr>Title2</vt:lpstr>
      <vt:lpstr>Utgiftslogg!Utskriftstitler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2022-06-14T04:48:15Z</dcterms:created>
  <dcterms:modified xsi:type="dcterms:W3CDTF">2022-08-08T08:58:57Z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