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Default Extension="png" ContentType="image/png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customXml/item22.xml" ContentType="application/xml"/>
  <Override PartName="/customXml/itemProps22.xml" ContentType="application/vnd.openxmlformats-officedocument.customXmlProperties+xml"/>
  <Override PartName="/xl/worksheets/sheet44.xml" ContentType="application/vnd.openxmlformats-officedocument.spreadsheetml.worksheet+xml"/>
  <Override PartName="/customXml/item13.xml" ContentType="application/xml"/>
  <Override PartName="/customXml/itemProps1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09"/>
  <workbookPr filterPrivacy="1" codeName="ThisWorkbook"/>
  <xr:revisionPtr revIDLastSave="0" documentId="13_ncr:1_{CFF76C60-9A38-4E83-A15D-1B3F242145F9}" xr6:coauthVersionLast="47" xr6:coauthVersionMax="47" xr10:uidLastSave="{00000000-0000-0000-0000-000000000000}"/>
  <bookViews>
    <workbookView xWindow="-120" yWindow="-120" windowWidth="28800" windowHeight="16065" xr2:uid="{00000000-000D-0000-FFFF-FFFF00000000}"/>
  </bookViews>
  <sheets>
    <sheet name="Kontantstrøm" sheetId="1" r:id="rId1"/>
    <sheet name="Månedlige inntekter" sheetId="3" r:id="rId2"/>
    <sheet name="Månedlige utgifter" sheetId="4" r:id="rId3"/>
    <sheet name="Diagramdata" sheetId="2" state="hidden" r:id="rId4"/>
  </sheets>
  <definedNames>
    <definedName name="Budsjett_tittel">Kontantstrøm!$B$4</definedName>
    <definedName name="Måned">Kontantstrøm!$B$5</definedName>
    <definedName name="Navn">Kontantstrøm!$B$3</definedName>
    <definedName name="Tittel1">CashFlow[[#Headers],[ ]]</definedName>
    <definedName name="Tittel2">Inntekter[[#Headers],[ ]]</definedName>
    <definedName name="Tittel3">Utgifter[[#Headers],[ ]]</definedName>
    <definedName name="_xlnm.Print_Titles" localSheetId="0">Kontantstrøm!$11:$11</definedName>
    <definedName name="_xlnm.Print_Titles" localSheetId="1">'Månedlige inntekter'!$5:$5</definedName>
    <definedName name="_xlnm.Print_Titles" localSheetId="2">'Månedlige utgifter'!$5:$5</definedName>
    <definedName name="År">Kontantstrøm!$B$7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E8" i="3"/>
  <c r="E7" i="3"/>
  <c r="E6" i="3"/>
  <c r="C9" i="3"/>
  <c r="D9" i="3"/>
  <c r="D26" i="4"/>
  <c r="D6" i="2"/>
  <c r="C26" i="4"/>
  <c r="C6" i="2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D5" i="2"/>
  <c r="C12" i="1"/>
  <c r="E9" i="3"/>
  <c r="A12" i="1"/>
  <c r="E12" i="1"/>
  <c r="D13" i="1"/>
  <c r="C5" i="2"/>
  <c r="E26" i="4"/>
  <c r="A13" i="1"/>
  <c r="E13" i="1"/>
  <c r="D12" i="1"/>
  <c r="C13" i="1"/>
  <c r="C14" i="1"/>
  <c r="E14" i="1"/>
  <c r="D14" i="1"/>
  <c r="C7" i="2"/>
  <c r="D7" i="2"/>
</calcChain>
</file>

<file path=xl/sharedStrings.xml><?xml version="1.0" encoding="utf-8"?>
<sst xmlns="http://schemas.openxmlformats.org/spreadsheetml/2006/main" count="54" uniqueCount="38">
  <si>
    <t xml:space="preserve"> Familienavn</t>
  </si>
  <si>
    <t>Familiebudsjett</t>
  </si>
  <si>
    <t>Kontantstrømanalyse</t>
  </si>
  <si>
    <t xml:space="preserve"> </t>
  </si>
  <si>
    <t>Totale inntekter</t>
  </si>
  <si>
    <t>Totale utgifter</t>
  </si>
  <si>
    <t>Total kontantbeholdning</t>
  </si>
  <si>
    <t>Forventet</t>
  </si>
  <si>
    <t>Faktisk</t>
  </si>
  <si>
    <t>Avvik</t>
  </si>
  <si>
    <t>Månedlige inntekter</t>
  </si>
  <si>
    <t>Inntekt 1</t>
  </si>
  <si>
    <t>Inntekt 2</t>
  </si>
  <si>
    <t>Annen inntekt</t>
  </si>
  <si>
    <t>Månedlige utgifter</t>
  </si>
  <si>
    <t>Bolig</t>
  </si>
  <si>
    <t>Dagligvarer</t>
  </si>
  <si>
    <t>Telefon</t>
  </si>
  <si>
    <t>Strøm/gass</t>
  </si>
  <si>
    <t>Vann/kloakk/renovasjon</t>
  </si>
  <si>
    <t>Kabel-TV</t>
  </si>
  <si>
    <t>Internett</t>
  </si>
  <si>
    <t>Vedlikehold/reparasjoner</t>
  </si>
  <si>
    <t>Barnepass</t>
  </si>
  <si>
    <t>Undervisning</t>
  </si>
  <si>
    <t>Kjæledyr</t>
  </si>
  <si>
    <t>Transport</t>
  </si>
  <si>
    <t>Personlig pleie</t>
  </si>
  <si>
    <t>Forsikring</t>
  </si>
  <si>
    <t>Kredittkort</t>
  </si>
  <si>
    <t>Lån</t>
  </si>
  <si>
    <t>Skatt</t>
  </si>
  <si>
    <t>Gaver/veldedighet</t>
  </si>
  <si>
    <t>Sparing</t>
  </si>
  <si>
    <t>Annet</t>
  </si>
  <si>
    <t>Total</t>
  </si>
  <si>
    <t>Diagramdata</t>
  </si>
  <si>
    <t>Kontantstrøm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</si>
</sst>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6" formatCode="&quot;kr&quot;\ #,##0;[Red]\-&quot;kr&quot;\ #,##0"/>
    <numFmt numFmtId="8" formatCode="&quot;kr&quot;\ #,##0.00;[Red]\-&quot;kr&quot;\ #,##0.00"/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  <numFmt numFmtId="164" formatCode="_(* #,##0_);_(* \(#,##0\);_(* &quot;-&quot;_);_(@_)"/>
    <numFmt numFmtId="165" formatCode="_(* #,##0.00_);_(* \(#,##0.00\);_(* &quot;-&quot;??_);_(@_)"/>
    <numFmt numFmtId="166" formatCode="&quot;kr&quot;\ #,##0"/>
  </numFmts>
  <fonts count="47" x14ac:knownFonts="1">
    <font>
      <sz val="11"/>
      <color theme="2" tint="-0.749961851863155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25"/>
      <color theme="5" tint="-0.499984740745262"/>
      <name val="Corbel"/>
      <family val="2"/>
      <scheme val="major"/>
    </font>
    <font>
      <b/>
      <sz val="25"/>
      <color theme="4" tint="-0.24994659260841701"/>
      <name val="Corbel"/>
      <family val="2"/>
      <scheme val="major"/>
    </font>
    <font>
      <b/>
      <sz val="31"/>
      <color theme="4" tint="-0.24994659260841701"/>
      <name val="Corbel"/>
      <family val="2"/>
      <scheme val="major"/>
    </font>
    <font>
      <i/>
      <sz val="11"/>
      <color theme="1" tint="0.34998626667073579"/>
      <name val="Trebuchet MS"/>
      <family val="2"/>
      <scheme val="minor"/>
    </font>
    <font>
      <b/>
      <sz val="20"/>
      <color theme="5" tint="-0.499984740745262"/>
      <name val="Corbel"/>
      <family val="2"/>
      <scheme val="major"/>
    </font>
    <font>
      <b/>
      <sz val="20"/>
      <color theme="1" tint="0.499984740745262"/>
      <name val="Corbel"/>
      <family val="2"/>
      <scheme val="major"/>
    </font>
    <font>
      <b/>
      <sz val="13"/>
      <color theme="2" tint="-0.749961851863155"/>
      <name val="Trebuchet MS"/>
      <family val="2"/>
      <scheme val="minor"/>
    </font>
    <font>
      <b/>
      <sz val="25"/>
      <color theme="6" tint="-0.499984740745262"/>
      <name val="Corbel"/>
      <family val="2"/>
      <scheme val="major"/>
    </font>
    <font>
      <b/>
      <sz val="13"/>
      <color theme="1" tint="0.14999847407452621"/>
      <name val="Trebuchet MS"/>
      <family val="2"/>
      <scheme val="minor"/>
    </font>
    <font>
      <i/>
      <sz val="11"/>
      <color theme="1" tint="0.14999847407452621"/>
      <name val="Trebuchet MS"/>
      <family val="2"/>
      <scheme val="minor"/>
    </font>
    <font>
      <b/>
      <sz val="16"/>
      <color theme="1" tint="0.14999847407452621"/>
      <name val="Trebuchet MS"/>
      <family val="2"/>
      <scheme val="minor"/>
    </font>
    <font>
      <b/>
      <sz val="36"/>
      <color theme="1" tint="0.14999847407452621"/>
      <name val="Corbel"/>
      <family val="2"/>
      <scheme val="major"/>
    </font>
    <font>
      <sz val="16"/>
      <color theme="1" tint="0.14999847407452621"/>
      <name val="Corbel"/>
      <family val="2"/>
      <scheme val="major"/>
    </font>
    <font>
      <b/>
      <sz val="16"/>
      <color theme="1" tint="0.14999847407452621"/>
      <name val="Corbel"/>
      <family val="2"/>
      <scheme val="major"/>
    </font>
    <font>
      <sz val="16"/>
      <color theme="9" tint="-0.499984740745262"/>
      <name val="Corbel"/>
      <family val="2"/>
      <scheme val="major"/>
    </font>
    <font>
      <sz val="36"/>
      <color theme="9" tint="-0.499984740745262"/>
      <name val="Corbel"/>
      <family val="2"/>
      <scheme val="major"/>
    </font>
    <font>
      <sz val="11"/>
      <color theme="2" tint="-0.749961851863155"/>
      <name val="Trebuchet MS"/>
      <family val="2"/>
      <scheme val="minor"/>
    </font>
    <font>
      <sz val="20"/>
      <color theme="9" tint="-0.499984740745262"/>
      <name val="Corbel"/>
      <family val="2"/>
      <scheme val="major"/>
    </font>
    <font>
      <b/>
      <sz val="20"/>
      <color theme="4" tint="-0.24994659260841701"/>
      <name val="Corbel"/>
      <family val="2"/>
      <scheme val="major"/>
    </font>
    <font>
      <b/>
      <sz val="20"/>
      <color theme="2" tint="-0.749961851863155"/>
      <name val="Corbel"/>
      <family val="2"/>
      <scheme val="major"/>
    </font>
    <font>
      <sz val="26"/>
      <color theme="9" tint="-0.499984740745262"/>
      <name val="Corbel"/>
      <family val="2"/>
      <scheme val="major"/>
    </font>
    <font>
      <sz val="11"/>
      <name val="Trebuchet MS"/>
      <family val="2"/>
      <scheme val="minor"/>
    </font>
    <font>
      <b/>
      <sz val="11"/>
      <color theme="1" tint="0.14999847407452621"/>
      <name val="Trebuchet MS"/>
      <family val="2"/>
      <scheme val="minor"/>
    </font>
    <font>
      <b/>
      <sz val="16"/>
      <color theme="1" tint="0.249977111117893"/>
      <name val="Trebuchet MS"/>
      <family val="2"/>
      <scheme val="minor"/>
    </font>
    <font>
      <b/>
      <sz val="16"/>
      <color theme="0"/>
      <name val="Trebuchet MS"/>
      <family val="2"/>
      <scheme val="minor"/>
    </font>
    <font>
      <sz val="18"/>
      <color theme="1" tint="0.249977111117893"/>
      <name val="Corbel"/>
      <family val="2"/>
      <scheme val="major"/>
    </font>
    <font>
      <sz val="11"/>
      <color theme="1" tint="0.14999847407452621"/>
      <name val="Trebuchet MS"/>
      <family val="2"/>
      <scheme val="minor"/>
    </font>
    <font>
      <b/>
      <sz val="12"/>
      <color theme="9" tint="-0.499984740745262"/>
      <name val="Trebuchet MS"/>
      <family val="2"/>
      <scheme val="minor"/>
    </font>
    <font>
      <sz val="26"/>
      <color theme="1" tint="0.14999847407452621"/>
      <name val="Corbel"/>
      <family val="2"/>
      <scheme val="major"/>
    </font>
    <font>
      <b/>
      <sz val="18"/>
      <color theme="1" tint="0.14999847407452621"/>
      <name val="Corbel"/>
      <family val="2"/>
      <scheme val="major"/>
    </font>
    <font>
      <sz val="18"/>
      <color theme="9" tint="-0.499984740745262"/>
      <name val="Corbel"/>
      <family val="2"/>
      <scheme val="major"/>
    </font>
    <font>
      <b/>
      <sz val="18"/>
      <color theme="9" tint="-0.499984740745262"/>
      <name val="Corbel"/>
      <family val="2"/>
      <scheme val="major"/>
    </font>
    <font>
      <sz val="18"/>
      <color theme="1" tint="0.14999847407452621"/>
      <name val="Corbel"/>
      <family val="2"/>
      <scheme val="maj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b/>
      <sz val="16"/>
      <color theme="1" tint="0.14999847407452621"/>
      <name val="Trebuchet MS"/>
      <family val="2"/>
    </font>
  </fonts>
  <fills count="3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medium">
        <color theme="2" tint="-0.24994659260841701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4" fillId="0" borderId="0" applyNumberFormat="0" applyFill="0" applyBorder="0" applyAlignment="0" applyProtection="0"/>
    <xf numFmtId="0" fontId="3" fillId="0" borderId="0" applyNumberFormat="0" applyFill="0" applyBorder="0" applyProtection="0"/>
    <xf numFmtId="0" fontId="2" fillId="0" borderId="0" applyNumberFormat="0" applyFill="0" applyBorder="0" applyProtection="0"/>
    <xf numFmtId="0" fontId="9" fillId="0" borderId="0" applyNumberFormat="0" applyFill="0" applyBorder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Protection="0"/>
    <xf numFmtId="0" fontId="7" fillId="0" borderId="1">
      <alignment horizontal="left" vertical="center"/>
    </xf>
    <xf numFmtId="0" fontId="8" fillId="0" borderId="0"/>
    <xf numFmtId="3" fontId="8" fillId="0" borderId="0">
      <alignment horizontal="right"/>
    </xf>
    <xf numFmtId="3" fontId="8" fillId="0" borderId="0">
      <alignment horizontal="right"/>
    </xf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4" applyNumberFormat="0" applyAlignment="0" applyProtection="0"/>
    <xf numFmtId="0" fontId="39" fillId="7" borderId="5" applyNumberFormat="0" applyAlignment="0" applyProtection="0"/>
    <xf numFmtId="0" fontId="40" fillId="7" borderId="4" applyNumberFormat="0" applyAlignment="0" applyProtection="0"/>
    <xf numFmtId="0" fontId="41" fillId="0" borderId="6" applyNumberFormat="0" applyFill="0" applyAlignment="0" applyProtection="0"/>
    <xf numFmtId="0" fontId="42" fillId="8" borderId="7" applyNumberFormat="0" applyAlignment="0" applyProtection="0"/>
    <xf numFmtId="0" fontId="43" fillId="0" borderId="0" applyNumberFormat="0" applyFill="0" applyBorder="0" applyAlignment="0" applyProtection="0"/>
    <xf numFmtId="0" fontId="18" fillId="9" borderId="8" applyNumberFormat="0" applyFont="0" applyAlignment="0" applyProtection="0"/>
    <xf numFmtId="0" fontId="44" fillId="0" borderId="9" applyNumberFormat="0" applyFill="0" applyAlignment="0" applyProtection="0"/>
    <xf numFmtId="0" fontId="4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6" fillId="0" borderId="0"/>
  </cellStyleXfs>
  <cellXfs count="62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1" fillId="0" borderId="0" xfId="6" applyFont="1" applyAlignment="1">
      <alignment horizontal="center"/>
    </xf>
    <xf numFmtId="0" fontId="12" fillId="0" borderId="0" xfId="0" applyFont="1"/>
    <xf numFmtId="0" fontId="11" fillId="0" borderId="0" xfId="6" applyFont="1" applyAlignment="1">
      <alignment vertical="top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2" xfId="0" applyFont="1" applyBorder="1" applyAlignment="1">
      <alignment horizontal="center" vertical="center"/>
    </xf>
    <xf numFmtId="0" fontId="16" fillId="0" borderId="0" xfId="8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4" fillId="0" borderId="0" xfId="0" applyFont="1"/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 horizontal="center"/>
    </xf>
    <xf numFmtId="0" fontId="5" fillId="0" borderId="0" xfId="6"/>
    <xf numFmtId="0" fontId="12" fillId="0" borderId="0" xfId="0" applyFont="1" applyAlignment="1">
      <alignment vertical="center"/>
    </xf>
    <xf numFmtId="0" fontId="25" fillId="0" borderId="2" xfId="2" applyFont="1" applyFill="1" applyBorder="1" applyAlignment="1">
      <alignment horizontal="center" vertical="center"/>
    </xf>
    <xf numFmtId="0" fontId="26" fillId="0" borderId="0" xfId="0" applyFont="1"/>
    <xf numFmtId="0" fontId="20" fillId="0" borderId="3" xfId="1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3" xfId="2" applyFont="1" applyBorder="1" applyAlignment="1">
      <alignment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indent="1"/>
    </xf>
    <xf numFmtId="0" fontId="28" fillId="0" borderId="0" xfId="0" applyFont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0" fontId="28" fillId="0" borderId="0" xfId="3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left" vertical="top" indent="1"/>
    </xf>
    <xf numFmtId="3" fontId="19" fillId="0" borderId="0" xfId="0" applyNumberFormat="1" applyFont="1" applyAlignment="1">
      <alignment horizontal="center" vertical="top"/>
    </xf>
    <xf numFmtId="0" fontId="30" fillId="0" borderId="0" xfId="0" applyFont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3" fontId="10" fillId="2" borderId="0" xfId="0" applyNumberFormat="1" applyFont="1" applyFill="1" applyAlignment="1">
      <alignment horizontal="center"/>
    </xf>
    <xf numFmtId="3" fontId="15" fillId="2" borderId="0" xfId="0" applyNumberFormat="1" applyFont="1" applyFill="1" applyAlignment="1">
      <alignment horizontal="center"/>
    </xf>
    <xf numFmtId="0" fontId="17" fillId="2" borderId="0" xfId="1" applyFont="1" applyFill="1" applyAlignment="1">
      <alignment horizontal="left" indent="1"/>
    </xf>
    <xf numFmtId="3" fontId="13" fillId="2" borderId="0" xfId="0" applyNumberFormat="1" applyFont="1" applyFill="1" applyAlignment="1">
      <alignment horizontal="center"/>
    </xf>
    <xf numFmtId="0" fontId="31" fillId="0" borderId="0" xfId="0" applyFont="1"/>
    <xf numFmtId="0" fontId="32" fillId="2" borderId="0" xfId="5" applyFont="1" applyFill="1" applyAlignment="1">
      <alignment horizontal="left" indent="1"/>
    </xf>
    <xf numFmtId="3" fontId="31" fillId="2" borderId="0" xfId="0" applyNumberFormat="1" applyFont="1" applyFill="1" applyAlignment="1">
      <alignment horizontal="center"/>
    </xf>
    <xf numFmtId="0" fontId="33" fillId="0" borderId="0" xfId="0" applyFont="1"/>
    <xf numFmtId="0" fontId="34" fillId="2" borderId="0" xfId="5" applyFont="1" applyFill="1" applyAlignment="1">
      <alignment horizontal="left" indent="1"/>
    </xf>
    <xf numFmtId="3" fontId="33" fillId="2" borderId="0" xfId="0" applyNumberFormat="1" applyFont="1" applyFill="1" applyAlignment="1">
      <alignment horizontal="center"/>
    </xf>
    <xf numFmtId="0" fontId="22" fillId="2" borderId="0" xfId="1" applyFont="1" applyFill="1" applyAlignment="1">
      <alignment horizontal="left" indent="1"/>
    </xf>
    <xf numFmtId="3" fontId="30" fillId="2" borderId="0" xfId="0" applyNumberFormat="1" applyFont="1" applyFill="1" applyAlignment="1">
      <alignment horizontal="center" vertical="center"/>
    </xf>
    <xf numFmtId="3" fontId="14" fillId="2" borderId="0" xfId="0" applyNumberFormat="1" applyFont="1" applyFill="1" applyAlignment="1">
      <alignment horizontal="center"/>
    </xf>
    <xf numFmtId="0" fontId="28" fillId="0" borderId="0" xfId="0" applyFont="1" applyAlignment="1">
      <alignment horizontal="left" vertical="center"/>
    </xf>
    <xf numFmtId="3" fontId="14" fillId="2" borderId="0" xfId="0" applyNumberFormat="1" applyFont="1" applyFill="1" applyAlignment="1">
      <alignment horizontal="left"/>
    </xf>
    <xf numFmtId="0" fontId="28" fillId="0" borderId="0" xfId="1" applyFont="1" applyAlignment="1">
      <alignment horizontal="left" vertical="center"/>
    </xf>
    <xf numFmtId="0" fontId="29" fillId="0" borderId="0" xfId="4" applyFont="1" applyAlignment="1">
      <alignment horizontal="left" vertical="center"/>
    </xf>
    <xf numFmtId="0" fontId="28" fillId="0" borderId="0" xfId="8" applyFont="1" applyAlignment="1">
      <alignment horizontal="left" vertical="center"/>
    </xf>
    <xf numFmtId="166" fontId="27" fillId="0" borderId="0" xfId="9" applyNumberFormat="1" applyFont="1" applyAlignment="1">
      <alignment horizontal="center" vertical="center"/>
    </xf>
    <xf numFmtId="166" fontId="27" fillId="0" borderId="0" xfId="0" applyNumberFormat="1" applyFont="1" applyAlignment="1">
      <alignment horizontal="center" vertical="center"/>
    </xf>
    <xf numFmtId="8" fontId="28" fillId="0" borderId="0" xfId="9" applyNumberFormat="1" applyFont="1" applyAlignment="1">
      <alignment horizontal="center" vertical="center"/>
    </xf>
    <xf numFmtId="8" fontId="28" fillId="0" borderId="0" xfId="10" applyNumberFormat="1" applyFont="1" applyAlignment="1">
      <alignment horizontal="center" vertical="center"/>
    </xf>
    <xf numFmtId="8" fontId="28" fillId="0" borderId="0" xfId="0" applyNumberFormat="1" applyFont="1" applyAlignment="1">
      <alignment horizontal="center" vertical="center"/>
    </xf>
    <xf numFmtId="6" fontId="27" fillId="0" borderId="0" xfId="10" applyNumberFormat="1" applyFont="1" applyAlignment="1">
      <alignment horizontal="center" vertical="center"/>
    </xf>
    <xf numFmtId="6" fontId="27" fillId="0" borderId="0" xfId="0" applyNumberFormat="1" applyFont="1" applyAlignment="1">
      <alignment horizontal="center" vertical="center"/>
    </xf>
  </cellXfs>
  <cellStyles count="52">
    <cellStyle name="20 % – uthevingsfarge 1" xfId="28" builtinId="30" customBuiltin="1"/>
    <cellStyle name="20 % – uthevingsfarge 2" xfId="32" builtinId="34" customBuiltin="1"/>
    <cellStyle name="20 % – uthevingsfarge 3" xfId="36" builtinId="38" customBuiltin="1"/>
    <cellStyle name="20 % – uthevingsfarge 4" xfId="40" builtinId="42" customBuiltin="1"/>
    <cellStyle name="20 % – uthevingsfarge 5" xfId="44" builtinId="46" customBuiltin="1"/>
    <cellStyle name="20 % – uthevingsfarge 6" xfId="48" builtinId="50" customBuiltin="1"/>
    <cellStyle name="40 % – uthevingsfarge 1" xfId="29" builtinId="31" customBuiltin="1"/>
    <cellStyle name="40 % – uthevingsfarge 2" xfId="33" builtinId="35" customBuiltin="1"/>
    <cellStyle name="40 % – uthevingsfarge 3" xfId="37" builtinId="39" customBuiltin="1"/>
    <cellStyle name="40 % – uthevingsfarge 4" xfId="41" builtinId="43" customBuiltin="1"/>
    <cellStyle name="40 % – uthevingsfarge 5" xfId="45" builtinId="47" customBuiltin="1"/>
    <cellStyle name="40 % – uthevingsfarge 6" xfId="49" builtinId="51" customBuiltin="1"/>
    <cellStyle name="60 % – uthevingsfarge 1" xfId="30" builtinId="32" customBuiltin="1"/>
    <cellStyle name="60 % – uthevingsfarge 2" xfId="34" builtinId="36" customBuiltin="1"/>
    <cellStyle name="60 % – uthevingsfarge 3" xfId="38" builtinId="40" customBuiltin="1"/>
    <cellStyle name="60 % – uthevingsfarge 4" xfId="42" builtinId="44" customBuiltin="1"/>
    <cellStyle name="60 % – uthevingsfarge 5" xfId="46" builtinId="48" customBuiltin="1"/>
    <cellStyle name="60 % – uthevingsfarge 6" xfId="50" builtinId="52" customBuiltin="1"/>
    <cellStyle name="Avvik" xfId="10" xr:uid="{00000000-0005-0000-0000-000009000000}"/>
    <cellStyle name="Beløp" xfId="9" xr:uid="{00000000-0005-0000-0000-000000000000}"/>
    <cellStyle name="Beregning" xfId="21" builtinId="22" customBuiltin="1"/>
    <cellStyle name="Dårlig" xfId="17" builtinId="27" customBuiltin="1"/>
    <cellStyle name="Forklarende tekst" xfId="6" builtinId="53" customBuiltin="1"/>
    <cellStyle name="God" xfId="16" builtinId="26" customBuiltin="1"/>
    <cellStyle name="Inndata" xfId="19" builtinId="20" customBuiltin="1"/>
    <cellStyle name="Koblet celle" xfId="22" builtinId="24" customBuiltin="1"/>
    <cellStyle name="Komma" xfId="11" builtinId="3" customBuiltin="1"/>
    <cellStyle name="Kontrollcelle" xfId="23" builtinId="23" customBuiltin="1"/>
    <cellStyle name="Merknad" xfId="25" builtinId="10" customBuiltin="1"/>
    <cellStyle name="Normal" xfId="0" builtinId="0" customBuiltin="1"/>
    <cellStyle name="Nøytral" xfId="1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sent" xfId="15" builtinId="5" customBuiltin="1"/>
    <cellStyle name="Tabelldetaljer" xfId="51" xr:uid="{B0EA9173-485C-41AE-9887-F0462D9114F1}"/>
    <cellStyle name="Tabelldetaljer " xfId="8" xr:uid="{00000000-0005-0000-0000-000007000000}"/>
    <cellStyle name="Tittel" xfId="1" builtinId="15" customBuiltin="1"/>
    <cellStyle name="Totalt" xfId="26" builtinId="25" customBuiltin="1"/>
    <cellStyle name="Tusenskille [0]" xfId="12" builtinId="6" customBuiltin="1"/>
    <cellStyle name="Utdata" xfId="20" builtinId="21" customBuiltin="1"/>
    <cellStyle name="Uthevingsfarge1" xfId="27" builtinId="29" customBuiltin="1"/>
    <cellStyle name="Uthevingsfarge2" xfId="31" builtinId="33" customBuiltin="1"/>
    <cellStyle name="Uthevingsfarge3" xfId="35" builtinId="37" customBuiltin="1"/>
    <cellStyle name="Uthevingsfarge4" xfId="39" builtinId="41" customBuiltin="1"/>
    <cellStyle name="Uthevingsfarge5" xfId="43" builtinId="45" customBuiltin="1"/>
    <cellStyle name="Uthevingsfarge6" xfId="47" builtinId="49" customBuiltin="1"/>
    <cellStyle name="Valuta" xfId="13" builtinId="4" customBuiltin="1"/>
    <cellStyle name="Valuta [0]" xfId="14" builtinId="7" customBuiltin="1"/>
    <cellStyle name="Varseltekst" xfId="24" builtinId="11" customBuiltin="1"/>
    <cellStyle name="År" xfId="7" xr:uid="{00000000-0005-0000-0000-00000A000000}"/>
  </cellStyles>
  <dxfs count="49">
    <dxf>
      <font>
        <b val="0"/>
        <strike val="0"/>
        <outline val="0"/>
        <shadow val="0"/>
        <u val="none"/>
        <vertAlign val="baseline"/>
        <sz val="18"/>
        <color theme="1" tint="0.249977111117893"/>
        <name val="Corbel"/>
        <scheme val="major"/>
      </font>
      <numFmt numFmtId="171" formatCode="&quot;$&quot;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8"/>
        <color theme="1" tint="0.249977111117893"/>
        <name val="Corbel"/>
        <scheme val="major"/>
      </font>
      <numFmt numFmtId="171" formatCode="&quot;$&quot;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8"/>
        <color theme="1" tint="0.249977111117893"/>
        <name val="Corbel"/>
        <scheme val="major"/>
      </font>
      <numFmt numFmtId="10" formatCode="&quot;kr&quot;\ #,##0;[Red]\-&quot;kr&quot;\ 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12" formatCode="&quot;kr&quot;\ #,##0.00;[Red]\-&quot;kr&quot;\ #,##0.0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12" formatCode="&quot;kr&quot;\ #,##0.00;[Red]\-&quot;kr&quot;\ #,##0.0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12" formatCode="&quot;kr&quot;\ #,##0.00;[Red]\-&quot;kr&quot;\ #,##0.0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12" formatCode="&quot;kr&quot;\ #,##0.00;[Red]\-&quot;kr&quot;\ #,##0.0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12" formatCode="&quot;kr&quot;\ #,##0.00;[Red]\-&quot;kr&quot;\ #,##0.0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12" formatCode="&quot;kr&quot;\ #,##0.00;[Red]\-&quot;kr&quot;\ 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168" formatCode="&quot;kr&quot;\ #,##0.00;[Red]&quot;kr&quot;\ 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168" formatCode="&quot;kr&quot;\ #,##0.00;[Red]&quot;kr&quot;\ 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168" formatCode="&quot;kr&quot;\ #,##0.00;[Red]&quot;kr&quot;\ 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9" tint="-0.499984740745262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168" formatCode="&quot;kr&quot;\ #,##0.00;[Red]&quot;kr&quot;\ 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168" formatCode="&quot;kr&quot;\ #,##0.00;[Red]&quot;kr&quot;\ 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168" formatCode="&quot;kr&quot;\ #,##0.00;[Red]&quot;kr&quot;\ 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numFmt numFmtId="167" formatCode="&quot;kr&quot;\ #,##0;[Red]&quot;kr&quot;\ #,##0"/>
    </dxf>
    <dxf>
      <numFmt numFmtId="166" formatCode="&quot;kr&quot;\ #,##0"/>
    </dxf>
    <dxf>
      <numFmt numFmtId="166" formatCode="&quot;kr&quot;\ 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 tint="-0.499984740745262"/>
        <name val="Corbel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6"/>
        <color theme="9" tint="-0.499984740745262"/>
        <name val="Corbel"/>
        <scheme val="maj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0.249977111117893"/>
        <name val="Trebuchet MS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0.249977111117893"/>
        <name val="Trebuchet MS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Trebuchet MS"/>
        <scheme val="minor"/>
      </font>
      <alignment horizontal="center" vertical="center" textRotation="0" wrapText="0" indent="0" justifyLastLine="0" shrinkToFit="0" readingOrder="0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 val="0"/>
        <i val="0"/>
        <color theme="9" tint="-0.249977111117893"/>
      </font>
      <border>
        <top style="thin">
          <color theme="9"/>
        </top>
      </border>
    </dxf>
    <dxf>
      <font>
        <b val="0"/>
        <i val="0"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border>
        <top style="thin">
          <color theme="9"/>
        </top>
        <bottom style="thin">
          <color theme="9"/>
        </bottom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</dxfs>
  <tableStyles count="4" defaultPivotStyle="PivotStyleLight16">
    <tableStyle name="Familiebudsjett for kontantstrøm" pivot="0" count="3" xr9:uid="{00000000-0011-0000-FFFF-FFFF00000000}">
      <tableStyleElement type="wholeTable" dxfId="48"/>
      <tableStyleElement type="headerRow" dxfId="47"/>
      <tableStyleElement type="totalRow" dxfId="46"/>
    </tableStyle>
    <tableStyle name="Familiebudsjett for månedlige utgifter" pivot="0" count="3" xr9:uid="{00000000-0011-0000-FFFF-FFFF01000000}">
      <tableStyleElement type="wholeTable" dxfId="45"/>
      <tableStyleElement type="headerRow" dxfId="44"/>
      <tableStyleElement type="totalRow" dxfId="43"/>
    </tableStyle>
    <tableStyle name="Familiebudsjett for månedlige inntekter" pivot="0" count="3" xr9:uid="{00000000-0011-0000-FFFF-FFFF02000000}">
      <tableStyleElement type="wholeTable" dxfId="42"/>
      <tableStyleElement type="headerRow" dxfId="41"/>
      <tableStyleElement type="totalRow" dxfId="40"/>
    </tableStyle>
    <tableStyle name="TableStyleLight7 2" pivot="0" count="7" xr9:uid="{00000000-0011-0000-FFFF-FFFF03000000}">
      <tableStyleElement type="wholeTable" dxfId="39"/>
      <tableStyleElement type="headerRow" dxfId="38"/>
      <tableStyleElement type="totalRow" dxfId="37"/>
      <tableStyleElement type="firstColumn" dxfId="36"/>
      <tableStyleElement type="lastColumn" dxfId="35"/>
      <tableStyleElement type="firstRowStripe" dxfId="34"/>
      <tableStyleElement type="firstColumnStripe" dxfId="3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customXml" Target="/customXml/item3.xml" Id="rId11" /><Relationship Type="http://schemas.openxmlformats.org/officeDocument/2006/relationships/theme" Target="/xl/theme/theme11.xml" Id="rId5" /><Relationship Type="http://schemas.openxmlformats.org/officeDocument/2006/relationships/customXml" Target="/customXml/item22.xml" Id="rId10" /><Relationship Type="http://schemas.openxmlformats.org/officeDocument/2006/relationships/worksheet" Target="/xl/worksheets/sheet44.xml" Id="rId4" /><Relationship Type="http://schemas.openxmlformats.org/officeDocument/2006/relationships/customXml" Target="/customXml/item13.xml" Id="rId9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386195146659284E-2"/>
          <c:y val="0.17138518848718276"/>
          <c:w val="0.87991205046737575"/>
          <c:h val="0.70357913634843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Diagramdata!$C$4</c:f>
              <c:strCache>
                <c:ptCount val="1"/>
                <c:pt idx="0">
                  <c:v>Forventet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Diagramdata!$B$5:$B$7</c:f>
              <c:strCache>
                <c:ptCount val="3"/>
                <c:pt idx="0">
                  <c:v>Månedlige inntekter</c:v>
                </c:pt>
                <c:pt idx="1">
                  <c:v>Månedlige utgifter</c:v>
                </c:pt>
                <c:pt idx="2">
                  <c:v>Kontantstrøm</c:v>
                </c:pt>
              </c:strCache>
            </c:strRef>
          </c:cat>
          <c:val>
            <c:numRef>
              <c:f>Diagramdata!$C$5:$C$7</c:f>
              <c:numCache>
                <c:formatCode>General</c:formatCode>
                <c:ptCount val="3"/>
                <c:pt idx="0">
                  <c:v>5700</c:v>
                </c:pt>
                <c:pt idx="1">
                  <c:v>3603</c:v>
                </c:pt>
                <c:pt idx="2">
                  <c:v>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Diagramdata!$D$4</c:f>
              <c:strCache>
                <c:ptCount val="1"/>
                <c:pt idx="0">
                  <c:v>Faktisk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Diagramdata!$B$5:$B$7</c:f>
              <c:strCache>
                <c:ptCount val="3"/>
                <c:pt idx="0">
                  <c:v>Månedlige inntekter</c:v>
                </c:pt>
                <c:pt idx="1">
                  <c:v>Månedlige utgifter</c:v>
                </c:pt>
                <c:pt idx="2">
                  <c:v>Kontantstrøm</c:v>
                </c:pt>
              </c:strCache>
            </c:strRef>
          </c:cat>
          <c:val>
            <c:numRef>
              <c:f>Diagramdata!$D$5:$D$7</c:f>
              <c:numCache>
                <c:formatCode>General</c:formatCode>
                <c:ptCount val="3"/>
                <c:pt idx="0">
                  <c:v>6000</c:v>
                </c:pt>
                <c:pt idx="1">
                  <c:v>3655</c:v>
                </c:pt>
                <c:pt idx="2">
                  <c:v>2345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6"/>
        <c:axId val="420927144"/>
        <c:axId val="420929496"/>
      </c:barChart>
      <c:catAx>
        <c:axId val="42092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11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20929496"/>
        <c:crosses val="autoZero"/>
        <c:auto val="1"/>
        <c:lblAlgn val="ctr"/>
        <c:lblOffset val="100"/>
        <c:noMultiLvlLbl val="0"/>
      </c:catAx>
      <c:valAx>
        <c:axId val="420929496"/>
        <c:scaling>
          <c:orientation val="minMax"/>
        </c:scaling>
        <c:delete val="0"/>
        <c:axPos val="l"/>
        <c:numFmt formatCode="&quot;kr&quot;\ #,##0" sourceLinked="0"/>
        <c:majorTickMark val="none"/>
        <c:minorTickMark val="none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2092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8270939816733436E-3"/>
          <c:y val="1.024386862841564E-2"/>
          <c:w val="0.16362860892388451"/>
          <c:h val="7.88011913177241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bg2">
                  <a:lumMod val="25000"/>
                </a:schemeClr>
              </a:solidFill>
              <a:latin typeface="Trebuchet MS"/>
              <a:ea typeface="Trebuchet MS"/>
              <a:cs typeface="Trebuchet M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3.xml.rels>&#65279;<?xml version="1.0" encoding="utf-8"?><Relationships xmlns="http://schemas.openxmlformats.org/package/2006/relationships"><Relationship Type="http://schemas.openxmlformats.org/officeDocument/2006/relationships/image" Target="/xl/media/image1.png" Id="rId2" /><Relationship Type="http://schemas.openxmlformats.org/officeDocument/2006/relationships/chart" Target="/xl/charts/chart11.xml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image" Target="/xl/media/image22.jpeg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image" Target="/xl/media/image3.jpeg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1</xdr:rowOff>
    </xdr:from>
    <xdr:to>
      <xdr:col>5</xdr:col>
      <xdr:colOff>0</xdr:colOff>
      <xdr:row>9</xdr:row>
      <xdr:rowOff>0</xdr:rowOff>
    </xdr:to>
    <xdr:graphicFrame macro="">
      <xdr:nvGraphicFramePr>
        <xdr:cNvPr id="3" name="Budsjettdiagram" descr="Diagram som viser sammenligningen av forventede og faktiske verdier for månedlig inntekt, månedlige utgifter og kontantstrø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1000656</xdr:colOff>
      <xdr:row>1</xdr:row>
      <xdr:rowOff>9526</xdr:rowOff>
    </xdr:from>
    <xdr:to>
      <xdr:col>5</xdr:col>
      <xdr:colOff>3809</xdr:colOff>
      <xdr:row>6</xdr:row>
      <xdr:rowOff>1</xdr:rowOff>
    </xdr:to>
    <xdr:pic>
      <xdr:nvPicPr>
        <xdr:cNvPr id="4" name="Bilde 3" descr="Tegnet bilde av en jente med budsjettelementer" title="Topptekstbild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153431" y="123826"/>
          <a:ext cx="4657193" cy="15240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342899</xdr:colOff>
      <xdr:row>1</xdr:row>
      <xdr:rowOff>0</xdr:rowOff>
    </xdr:from>
    <xdr:to>
      <xdr:col>5</xdr:col>
      <xdr:colOff>1904</xdr:colOff>
      <xdr:row>3</xdr:row>
      <xdr:rowOff>0</xdr:rowOff>
    </xdr:to>
    <xdr:pic>
      <xdr:nvPicPr>
        <xdr:cNvPr id="3" name="Bilde 2" descr="Tegnet bilde av bobler" title="Topptekst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962274" y="114300"/>
          <a:ext cx="3457575" cy="981075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1</xdr:row>
      <xdr:rowOff>0</xdr:rowOff>
    </xdr:from>
    <xdr:to>
      <xdr:col>5</xdr:col>
      <xdr:colOff>0</xdr:colOff>
      <xdr:row>3</xdr:row>
      <xdr:rowOff>0</xdr:rowOff>
    </xdr:to>
    <xdr:pic>
      <xdr:nvPicPr>
        <xdr:cNvPr id="2" name="Bilde 1" descr="Tegnet bilde av bobler" title="Topptekstbild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962275" y="114300"/>
          <a:ext cx="3457575" cy="981075"/>
        </a:xfrm>
        <a:prstGeom prst="rect">
          <a:avLst/>
        </a:prstGeom>
      </xdr:spPr>
    </xdr:pic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ashFlow" displayName="CashFlow" ref="B11:E14" totalsRowCount="1" headerRowDxfId="32" dataDxfId="31" totalsRowDxfId="30">
  <tableColumns count="4">
    <tableColumn id="1" xr3:uid="{00000000-0010-0000-0000-000001000000}" name=" " totalsRowLabel="Total kontantbeholdning" dataDxfId="29" totalsRowDxfId="28"/>
    <tableColumn id="3" xr3:uid="{00000000-0010-0000-0000-000003000000}" name="Forventet" totalsRowFunction="custom" dataDxfId="1" totalsRowDxfId="27">
      <totalsRowFormula>C12-C13</totalsRowFormula>
    </tableColumn>
    <tableColumn id="4" xr3:uid="{00000000-0010-0000-0000-000004000000}" name="Faktisk" totalsRowFunction="custom" dataDxfId="0" totalsRowDxfId="26">
      <totalsRowFormula>D12-D13</totalsRowFormula>
    </tableColumn>
    <tableColumn id="5" xr3:uid="{00000000-0010-0000-0000-000005000000}" name="Avvik" totalsRowFunction="sum" dataDxfId="2" totalsRowDxfId="25">
      <calculatedColumnFormula>A12</calculatedColumnFormula>
    </tableColumn>
  </tableColumns>
  <tableStyleInfo name="TableStyleLight7 2" showFirstColumn="0" showLastColumn="0" showRowStripes="0" showColumnStripes="0"/>
  <extLst>
    <ext xmlns:x14="http://schemas.microsoft.com/office/spreadsheetml/2009/9/main" uri="{504A1905-F514-4f6f-8877-14C23A59335A}">
      <x14:table altTextSummary="Beregnet, faktisk og avvikskontantstrøm oppdateres automatisk i denne tabellen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Inntekter" displayName="Inntekter" ref="B5:E9" totalsRowCount="1" headerRowDxfId="24" dataDxfId="23" totalsRowDxfId="22">
  <autoFilter ref="B5:E8" xr:uid="{00000000-0009-0000-0100-000005000000}"/>
  <tableColumns count="4">
    <tableColumn id="1" xr3:uid="{00000000-0010-0000-0100-000001000000}" name=" " totalsRowLabel="Totale inntekter" dataDxfId="21" totalsRowDxfId="20" dataCellStyle="Tabelldetaljer "/>
    <tableColumn id="3" xr3:uid="{00000000-0010-0000-0100-000003000000}" name="Forventet" totalsRowFunction="sum" dataDxfId="5" totalsRowDxfId="19" dataCellStyle="Beløp"/>
    <tableColumn id="4" xr3:uid="{00000000-0010-0000-0100-000004000000}" name="Faktisk" totalsRowFunction="sum" dataDxfId="4" totalsRowDxfId="18" dataCellStyle="Beløp"/>
    <tableColumn id="5" xr3:uid="{00000000-0010-0000-0100-000005000000}" name="Avvik" totalsRowFunction="sum" dataDxfId="3" totalsRowDxfId="17" dataCellStyle="Avvik">
      <calculatedColumnFormula>Inntekter[[#This Row],[Faktisk]]-Inntekter[[#This Row],[Forventet]]</calculatedColumnFormula>
    </tableColumn>
  </tableColumns>
  <tableStyleInfo name="TableStyleLight7 2" showFirstColumn="0" showLastColumn="0" showRowStripes="1" showColumnStripes="0"/>
  <extLst>
    <ext xmlns:x14="http://schemas.microsoft.com/office/spreadsheetml/2009/9/main" uri="{504A1905-F514-4f6f-8877-14C23A59335A}">
      <x14:table altTextSummary="Angi elementer for månedlig inntekt for forventet og faktisk inntekt i denne tabellen. Avvik beregnes automatisk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Utgifter" displayName="Utgifter" ref="B5:E26" totalsRowCount="1" headerRowDxfId="16" dataDxfId="15" totalsRowDxfId="14">
  <autoFilter ref="B5:E25" xr:uid="{00000000-0009-0000-0100-000009000000}"/>
  <tableColumns count="4">
    <tableColumn id="1" xr3:uid="{00000000-0010-0000-0200-000001000000}" name=" " totalsRowLabel="Total" dataDxfId="13" totalsRowDxfId="12" dataCellStyle="Tabelldetaljer "/>
    <tableColumn id="3" xr3:uid="{00000000-0010-0000-0200-000003000000}" name="Forventet" totalsRowFunction="sum" dataDxfId="8" totalsRowDxfId="11" dataCellStyle="Beløp"/>
    <tableColumn id="4" xr3:uid="{00000000-0010-0000-0200-000004000000}" name="Faktisk" totalsRowFunction="sum" dataDxfId="7" totalsRowDxfId="10" dataCellStyle="Beløp"/>
    <tableColumn id="5" xr3:uid="{00000000-0010-0000-0200-000005000000}" name="Avvik" totalsRowFunction="sum" dataDxfId="6" totalsRowDxfId="9" dataCellStyle="Avvik">
      <calculatedColumnFormula>Utgifter[[#This Row],[Forventet]]-Utgifter[[#This Row],[Faktisk]]</calculatedColumnFormula>
    </tableColumn>
  </tableColumns>
  <tableStyleInfo name="TableStyleLight7 2" showFirstColumn="0" showLastColumn="0" showRowStripes="1" showColumnStripes="0"/>
  <extLst>
    <ext xmlns:x14="http://schemas.microsoft.com/office/spreadsheetml/2009/9/main" uri="{504A1905-F514-4f6f-8877-14C23A59335A}">
      <x14:table altTextSummary="Angi månedlige utgiftselementer for forventede og faktiske utgifter i denne tabellen. Avvik beregnes automatisk"/>
    </ext>
  </extLst>
</table>
</file>

<file path=xl/theme/theme11.xml><?xml version="1.0" encoding="utf-8"?>
<a:theme xmlns:a="http://schemas.openxmlformats.org/drawingml/2006/main" name="Family Templates Theme">
  <a:themeElements>
    <a:clrScheme name="Custom 28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B6DBA8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3" /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4"/>
  <sheetViews>
    <sheetView showGridLines="0" tabSelected="1" zoomScaleNormal="100" workbookViewId="0"/>
  </sheetViews>
  <sheetFormatPr baseColWidth="10" defaultColWidth="9" defaultRowHeight="17.25" customHeight="1" x14ac:dyDescent="0.3"/>
  <cols>
    <col min="1" max="1" width="1.625" style="13" customWidth="1"/>
    <col min="2" max="2" width="39.75" style="13" customWidth="1"/>
    <col min="3" max="3" width="24.75" style="14" customWidth="1"/>
    <col min="4" max="5" width="24.75" style="15" customWidth="1"/>
    <col min="6" max="6" width="1.625" style="13" customWidth="1"/>
    <col min="7" max="16384" width="9" style="13"/>
  </cols>
  <sheetData>
    <row r="1" spans="1:6" s="1" customFormat="1" ht="9" customHeight="1" x14ac:dyDescent="0.35">
      <c r="A1" s="8"/>
      <c r="C1" s="2"/>
      <c r="D1" s="3"/>
      <c r="E1" s="3"/>
      <c r="F1" s="1" t="s">
        <v>3</v>
      </c>
    </row>
    <row r="2" spans="1:6" s="1" customFormat="1" ht="14.25" customHeight="1" x14ac:dyDescent="0.35">
      <c r="B2" s="35"/>
      <c r="C2" s="36"/>
      <c r="D2" s="37"/>
      <c r="E2" s="37"/>
    </row>
    <row r="3" spans="1:6" s="41" customFormat="1" ht="23.25" x14ac:dyDescent="0.35">
      <c r="B3" s="42" t="s">
        <v>0</v>
      </c>
      <c r="C3" s="43"/>
      <c r="D3" s="43"/>
      <c r="E3" s="43"/>
    </row>
    <row r="4" spans="1:6" s="7" customFormat="1" ht="46.5" x14ac:dyDescent="0.7">
      <c r="B4" s="39" t="s">
        <v>1</v>
      </c>
      <c r="C4" s="40"/>
      <c r="D4" s="40"/>
      <c r="E4" s="40"/>
    </row>
    <row r="5" spans="1:6" s="44" customFormat="1" ht="23.25" x14ac:dyDescent="0.35">
      <c r="B5" s="45" t="str">
        <f ca="1">" For måneden " &amp; TEXT(TODAY(),"mmmm åååå")</f>
        <v xml:space="preserve"> For måneden september 2021</v>
      </c>
      <c r="C5" s="46"/>
      <c r="D5" s="46"/>
      <c r="E5" s="46"/>
    </row>
    <row r="6" spans="1:6" s="8" customFormat="1" ht="13.5" customHeight="1" x14ac:dyDescent="0.35">
      <c r="B6" s="38"/>
      <c r="C6" s="38"/>
      <c r="D6" s="38"/>
      <c r="E6" s="38"/>
    </row>
    <row r="7" spans="1:6" ht="25.5" customHeight="1" x14ac:dyDescent="0.3">
      <c r="C7" s="15"/>
    </row>
    <row r="8" spans="1:6" s="31" customFormat="1" ht="26.25" x14ac:dyDescent="0.3">
      <c r="B8" s="32" t="s">
        <v>2</v>
      </c>
      <c r="C8" s="33"/>
      <c r="D8" s="33"/>
      <c r="E8" s="33"/>
    </row>
    <row r="9" spans="1:6" ht="222" customHeight="1" x14ac:dyDescent="0.3">
      <c r="B9" s="6"/>
      <c r="C9" s="4"/>
      <c r="D9" s="4"/>
      <c r="E9" s="4"/>
    </row>
    <row r="10" spans="1:6" ht="9" customHeight="1" x14ac:dyDescent="0.3">
      <c r="B10" s="16"/>
      <c r="C10" s="4"/>
      <c r="D10" s="4"/>
      <c r="E10" s="4"/>
    </row>
    <row r="11" spans="1:6" s="17" customFormat="1" ht="32.1" customHeight="1" x14ac:dyDescent="0.3">
      <c r="B11" s="18" t="s">
        <v>3</v>
      </c>
      <c r="C11" s="10" t="s">
        <v>7</v>
      </c>
      <c r="D11" s="10" t="s">
        <v>8</v>
      </c>
      <c r="E11" s="10" t="s">
        <v>9</v>
      </c>
    </row>
    <row r="12" spans="1:6" s="5" customFormat="1" ht="32.1" customHeight="1" x14ac:dyDescent="0.35">
      <c r="A12" s="19">
        <f>Inntekter[[#Totals],[Avvik]]</f>
        <v>300</v>
      </c>
      <c r="B12" s="11" t="s">
        <v>4</v>
      </c>
      <c r="C12" s="55">
        <f>Inntekter[[#Totals],[Forventet]]</f>
        <v>5700</v>
      </c>
      <c r="D12" s="55">
        <f>Inntekter[[#Totals],[Faktisk]]</f>
        <v>6000</v>
      </c>
      <c r="E12" s="60">
        <f>A12</f>
        <v>300</v>
      </c>
    </row>
    <row r="13" spans="1:6" s="5" customFormat="1" ht="32.1" customHeight="1" x14ac:dyDescent="0.35">
      <c r="A13" s="19">
        <f>Utgifter[[#Totals],[Avvik]]</f>
        <v>-52</v>
      </c>
      <c r="B13" s="11" t="s">
        <v>5</v>
      </c>
      <c r="C13" s="55">
        <f>Utgifter[[#Totals],[Forventet]]</f>
        <v>3603</v>
      </c>
      <c r="D13" s="55">
        <f>Utgifter[[#Totals],[Faktisk]]</f>
        <v>3655</v>
      </c>
      <c r="E13" s="60">
        <f>A13</f>
        <v>-52</v>
      </c>
    </row>
    <row r="14" spans="1:6" s="5" customFormat="1" ht="32.1" customHeight="1" x14ac:dyDescent="0.35">
      <c r="B14" s="12" t="s">
        <v>6</v>
      </c>
      <c r="C14" s="56">
        <f>C12-C13</f>
        <v>2097</v>
      </c>
      <c r="D14" s="56">
        <f>D12-D13</f>
        <v>2345</v>
      </c>
      <c r="E14" s="61">
        <f>SUBTOTAL(109,CashFlow[Avvik])</f>
        <v>248</v>
      </c>
    </row>
  </sheetData>
  <dataValidations count="8">
    <dataValidation allowBlank="1" showInputMessage="1" showErrorMessage="1" promptTitle="Familiebudsjett" prompt="_x000a_Skriv inn familienavnet i celle B3. Angi måned og år i celle B5._x000a__x000a_Chart og kontantstrømtabell i dette regnearket oppdateres automatisk fra data i regnearkene Månedlige inntekter og Månedlige utgifter." sqref="A1" xr:uid="{00000000-0002-0000-0000-000000000000}"/>
    <dataValidation allowBlank="1" showInputMessage="1" showErrorMessage="1" prompt="Skriv inn familienavnet i denne cellen" sqref="B3" xr:uid="{00000000-0002-0000-0000-000001000000}"/>
    <dataValidation allowBlank="1" showInputMessage="1" showErrorMessage="1" prompt="Oppdater denne cellen med måned og år" sqref="B5" xr:uid="{00000000-0002-0000-0000-000002000000}"/>
    <dataValidation allowBlank="1" showInputMessage="1" showErrorMessage="1" prompt="Totale inntekter, totale utgifter og total mengde kontanter oppdateres automatisk i denne tabellen" sqref="B11" xr:uid="{00000000-0002-0000-0000-000003000000}"/>
    <dataValidation allowBlank="1" showInputMessage="1" showErrorMessage="1" prompt="Faktiske inntekter og utgifter oppdateres automatisk i kolonnen under denne overskriften" sqref="D11" xr:uid="{00000000-0002-0000-0000-000004000000}"/>
    <dataValidation allowBlank="1" showInputMessage="1" showErrorMessage="1" prompt="Avviksbeløpet oppdateres automatisk i denne kolonnen under denne overskriften" sqref="E11" xr:uid="{00000000-0002-0000-0000-000005000000}"/>
    <dataValidation allowBlank="1" showInputMessage="1" showErrorMessage="1" prompt="Diagram som viser sammenligningen av forventede og faktiske verdier for månedlig inntekt, månedlige utgifter og kontantstrøm" sqref="B9" xr:uid="{00000000-0002-0000-0000-000006000000}"/>
    <dataValidation allowBlank="1" showInputMessage="1" showErrorMessage="1" prompt="Beregnede inntekter og utgifter oppdateres automatisk i kolonnen under denne overskriften" sqref="C11" xr:uid="{00000000-0002-0000-0000-000007000000}"/>
  </dataValidations>
  <pageMargins left="0.7" right="0.7" top="0.75" bottom="0.75" header="0.3" footer="0.3"/>
  <pageSetup paperSize="9" fitToHeight="0" orientation="portrait" r:id="rId1"/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1:F9"/>
  <sheetViews>
    <sheetView showGridLines="0" zoomScaleNormal="100" workbookViewId="0"/>
  </sheetViews>
  <sheetFormatPr baseColWidth="10" defaultColWidth="9" defaultRowHeight="24" customHeight="1" x14ac:dyDescent="0.3"/>
  <cols>
    <col min="1" max="1" width="1.625" style="27" customWidth="1"/>
    <col min="2" max="2" width="35.75" style="27" customWidth="1"/>
    <col min="3" max="3" width="16.625" style="27" customWidth="1"/>
    <col min="4" max="5" width="16.625" style="28" customWidth="1"/>
    <col min="6" max="6" width="1.625" style="27" customWidth="1"/>
    <col min="7" max="16384" width="9" style="27"/>
  </cols>
  <sheetData>
    <row r="1" spans="2:6" ht="9" customHeight="1" x14ac:dyDescent="0.3">
      <c r="F1" s="27" t="s">
        <v>3</v>
      </c>
    </row>
    <row r="2" spans="2:6" s="34" customFormat="1" ht="63.75" customHeight="1" x14ac:dyDescent="0.5">
      <c r="B2" s="47" t="s">
        <v>10</v>
      </c>
      <c r="C2" s="48"/>
      <c r="D2" s="48"/>
      <c r="E2" s="48"/>
    </row>
    <row r="3" spans="2:6" s="9" customFormat="1" ht="13.5" customHeight="1" x14ac:dyDescent="0.35">
      <c r="B3" s="49"/>
      <c r="C3" s="49"/>
      <c r="D3" s="49"/>
      <c r="E3" s="49"/>
    </row>
    <row r="4" spans="2:6" ht="26.1" customHeight="1" x14ac:dyDescent="0.3">
      <c r="B4" s="28"/>
      <c r="C4" s="28"/>
    </row>
    <row r="5" spans="2:6" ht="26.1" customHeight="1" x14ac:dyDescent="0.3">
      <c r="B5" s="29" t="s">
        <v>3</v>
      </c>
      <c r="C5" s="30" t="s">
        <v>7</v>
      </c>
      <c r="D5" s="30" t="s">
        <v>8</v>
      </c>
      <c r="E5" s="30" t="s">
        <v>9</v>
      </c>
    </row>
    <row r="6" spans="2:6" ht="24" customHeight="1" x14ac:dyDescent="0.3">
      <c r="B6" s="54" t="s">
        <v>11</v>
      </c>
      <c r="C6" s="57">
        <v>4000</v>
      </c>
      <c r="D6" s="57">
        <v>4000</v>
      </c>
      <c r="E6" s="58">
        <f>Inntekter[[#This Row],[Faktisk]]-Inntekter[[#This Row],[Forventet]]</f>
        <v>0</v>
      </c>
    </row>
    <row r="7" spans="2:6" ht="24" customHeight="1" x14ac:dyDescent="0.3">
      <c r="B7" s="54" t="s">
        <v>12</v>
      </c>
      <c r="C7" s="57">
        <v>1400</v>
      </c>
      <c r="D7" s="57">
        <v>1500</v>
      </c>
      <c r="E7" s="58">
        <f>Inntekter[[#This Row],[Faktisk]]-Inntekter[[#This Row],[Forventet]]</f>
        <v>100</v>
      </c>
    </row>
    <row r="8" spans="2:6" ht="24" customHeight="1" x14ac:dyDescent="0.3">
      <c r="B8" s="54" t="s">
        <v>13</v>
      </c>
      <c r="C8" s="57">
        <v>300</v>
      </c>
      <c r="D8" s="57">
        <v>500</v>
      </c>
      <c r="E8" s="58">
        <f>Inntekter[[#This Row],[Faktisk]]-Inntekter[[#This Row],[Forventet]]</f>
        <v>200</v>
      </c>
    </row>
    <row r="9" spans="2:6" ht="24" customHeight="1" x14ac:dyDescent="0.3">
      <c r="B9" s="50" t="s">
        <v>4</v>
      </c>
      <c r="C9" s="59">
        <f>SUBTOTAL(109,Inntekter[Forventet])</f>
        <v>5700</v>
      </c>
      <c r="D9" s="59">
        <f>SUBTOTAL(109,Inntekter[Faktisk])</f>
        <v>6000</v>
      </c>
      <c r="E9" s="59">
        <f>SUBTOTAL(109,Inntekter[Avvik])</f>
        <v>300</v>
      </c>
    </row>
  </sheetData>
  <dataValidations count="5">
    <dataValidation allowBlank="1" showInputMessage="1" showErrorMessage="1" prompt="Avvik beregnes automatisk i denne kolonnen under denne overskriften" sqref="E5" xr:uid="{00000000-0002-0000-0100-000000000000}"/>
    <dataValidation allowBlank="1" showInputMessage="1" showErrorMessage="1" prompt="Skriv inn faktiske inntekter i kolonnen under denne overskriften" sqref="D5" xr:uid="{00000000-0002-0000-0100-000001000000}"/>
    <dataValidation allowBlank="1" showInputMessage="1" showErrorMessage="1" prompt="Skriv inn forventede inntekter i kolonnen under denne overskriften" sqref="C5" xr:uid="{00000000-0002-0000-0100-000002000000}"/>
    <dataValidation allowBlank="1" showInputMessage="1" showErrorMessage="1" prompt="Skriv inn månedlige inntektselementer i kolonnen under denne overskriften. Bruk overskriftsfiltre til å finne bestemte oppføringer" sqref="B5" xr:uid="{00000000-0002-0000-0100-000003000000}"/>
    <dataValidation allowBlank="1" showInputMessage="1" showErrorMessage="1" prompt="Skriv inn detaljer om månedlig inntekt i tabellen nedenfor, med utgangspunkt i celle B6." sqref="A1" xr:uid="{00000000-0002-0000-0100-000004000000}"/>
  </dataValidations>
  <pageMargins left="0.7" right="0.7" top="0.75" bottom="0.75" header="0.3" footer="0.3"/>
  <pageSetup paperSize="9" fitToHeight="0" orientation="portrait" r:id="rId1"/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1:F26"/>
  <sheetViews>
    <sheetView showGridLines="0" zoomScaleNormal="100" workbookViewId="0"/>
  </sheetViews>
  <sheetFormatPr baseColWidth="10" defaultColWidth="9" defaultRowHeight="24" customHeight="1" x14ac:dyDescent="0.3"/>
  <cols>
    <col min="1" max="1" width="1.625" style="27" customWidth="1"/>
    <col min="2" max="2" width="35.75" style="50" customWidth="1"/>
    <col min="3" max="3" width="16.625" style="27" customWidth="1"/>
    <col min="4" max="5" width="16.625" style="28" customWidth="1"/>
    <col min="6" max="6" width="1.625" style="27" customWidth="1"/>
    <col min="7" max="16384" width="9" style="27"/>
  </cols>
  <sheetData>
    <row r="1" spans="2:6" ht="9" customHeight="1" x14ac:dyDescent="0.3">
      <c r="F1" s="27" t="s">
        <v>3</v>
      </c>
    </row>
    <row r="2" spans="2:6" s="34" customFormat="1" ht="63.75" customHeight="1" x14ac:dyDescent="0.5">
      <c r="B2" s="47" t="s">
        <v>14</v>
      </c>
      <c r="C2" s="48"/>
      <c r="D2" s="48"/>
      <c r="E2" s="48"/>
    </row>
    <row r="3" spans="2:6" s="9" customFormat="1" ht="13.5" customHeight="1" x14ac:dyDescent="0.35">
      <c r="B3" s="51"/>
      <c r="C3" s="49"/>
      <c r="D3" s="49"/>
      <c r="E3" s="49"/>
    </row>
    <row r="4" spans="2:6" ht="26.1" customHeight="1" x14ac:dyDescent="0.3">
      <c r="B4" s="52"/>
      <c r="C4" s="28"/>
    </row>
    <row r="5" spans="2:6" s="30" customFormat="1" ht="26.1" customHeight="1" x14ac:dyDescent="0.3">
      <c r="B5" s="53" t="s">
        <v>3</v>
      </c>
      <c r="C5" s="30" t="s">
        <v>7</v>
      </c>
      <c r="D5" s="30" t="s">
        <v>8</v>
      </c>
      <c r="E5" s="30" t="s">
        <v>9</v>
      </c>
    </row>
    <row r="6" spans="2:6" ht="24" customHeight="1" x14ac:dyDescent="0.3">
      <c r="B6" s="54" t="s">
        <v>15</v>
      </c>
      <c r="C6" s="57">
        <v>1500</v>
      </c>
      <c r="D6" s="57">
        <v>1500</v>
      </c>
      <c r="E6" s="58">
        <f>Utgifter[[#This Row],[Forventet]]-Utgifter[[#This Row],[Faktisk]]</f>
        <v>0</v>
      </c>
    </row>
    <row r="7" spans="2:6" ht="24" customHeight="1" x14ac:dyDescent="0.3">
      <c r="B7" s="54" t="s">
        <v>16</v>
      </c>
      <c r="C7" s="57">
        <v>250</v>
      </c>
      <c r="D7" s="57">
        <v>280</v>
      </c>
      <c r="E7" s="58">
        <f>Utgifter[[#This Row],[Forventet]]-Utgifter[[#This Row],[Faktisk]]</f>
        <v>-30</v>
      </c>
    </row>
    <row r="8" spans="2:6" ht="24" customHeight="1" x14ac:dyDescent="0.3">
      <c r="B8" s="54" t="s">
        <v>17</v>
      </c>
      <c r="C8" s="57">
        <v>38</v>
      </c>
      <c r="D8" s="57">
        <v>38</v>
      </c>
      <c r="E8" s="58">
        <f>Utgifter[[#This Row],[Forventet]]-Utgifter[[#This Row],[Faktisk]]</f>
        <v>0</v>
      </c>
    </row>
    <row r="9" spans="2:6" ht="24" customHeight="1" x14ac:dyDescent="0.3">
      <c r="B9" s="54" t="s">
        <v>18</v>
      </c>
      <c r="C9" s="57">
        <v>65</v>
      </c>
      <c r="D9" s="57">
        <v>78</v>
      </c>
      <c r="E9" s="58">
        <f>Utgifter[[#This Row],[Forventet]]-Utgifter[[#This Row],[Faktisk]]</f>
        <v>-13</v>
      </c>
    </row>
    <row r="10" spans="2:6" ht="24" customHeight="1" x14ac:dyDescent="0.3">
      <c r="B10" s="54" t="s">
        <v>19</v>
      </c>
      <c r="C10" s="57">
        <v>25</v>
      </c>
      <c r="D10" s="57">
        <v>21</v>
      </c>
      <c r="E10" s="58">
        <f>Utgifter[[#This Row],[Forventet]]-Utgifter[[#This Row],[Faktisk]]</f>
        <v>4</v>
      </c>
    </row>
    <row r="11" spans="2:6" ht="24" customHeight="1" x14ac:dyDescent="0.3">
      <c r="B11" s="54" t="s">
        <v>20</v>
      </c>
      <c r="C11" s="57">
        <v>75</v>
      </c>
      <c r="D11" s="57">
        <v>83</v>
      </c>
      <c r="E11" s="58">
        <f>Utgifter[[#This Row],[Forventet]]-Utgifter[[#This Row],[Faktisk]]</f>
        <v>-8</v>
      </c>
    </row>
    <row r="12" spans="2:6" ht="24" customHeight="1" x14ac:dyDescent="0.3">
      <c r="B12" s="54" t="s">
        <v>21</v>
      </c>
      <c r="C12" s="57">
        <v>60</v>
      </c>
      <c r="D12" s="57">
        <v>60</v>
      </c>
      <c r="E12" s="58">
        <f>Utgifter[[#This Row],[Forventet]]-Utgifter[[#This Row],[Faktisk]]</f>
        <v>0</v>
      </c>
    </row>
    <row r="13" spans="2:6" ht="24" customHeight="1" x14ac:dyDescent="0.3">
      <c r="B13" s="54" t="s">
        <v>22</v>
      </c>
      <c r="C13" s="57">
        <v>0</v>
      </c>
      <c r="D13" s="57">
        <v>60</v>
      </c>
      <c r="E13" s="58">
        <f>Utgifter[[#This Row],[Forventet]]-Utgifter[[#This Row],[Faktisk]]</f>
        <v>-60</v>
      </c>
    </row>
    <row r="14" spans="2:6" ht="24" customHeight="1" x14ac:dyDescent="0.3">
      <c r="B14" s="54" t="s">
        <v>23</v>
      </c>
      <c r="C14" s="57">
        <v>180</v>
      </c>
      <c r="D14" s="57">
        <v>150</v>
      </c>
      <c r="E14" s="58">
        <f>Utgifter[[#This Row],[Forventet]]-Utgifter[[#This Row],[Faktisk]]</f>
        <v>30</v>
      </c>
    </row>
    <row r="15" spans="2:6" ht="24" customHeight="1" x14ac:dyDescent="0.3">
      <c r="B15" s="54" t="s">
        <v>24</v>
      </c>
      <c r="C15" s="57">
        <v>250</v>
      </c>
      <c r="D15" s="57">
        <v>250</v>
      </c>
      <c r="E15" s="58">
        <f>Utgifter[[#This Row],[Forventet]]-Utgifter[[#This Row],[Faktisk]]</f>
        <v>0</v>
      </c>
    </row>
    <row r="16" spans="2:6" ht="24" customHeight="1" x14ac:dyDescent="0.3">
      <c r="B16" s="54" t="s">
        <v>25</v>
      </c>
      <c r="C16" s="57">
        <v>75</v>
      </c>
      <c r="D16" s="57">
        <v>80</v>
      </c>
      <c r="E16" s="58">
        <f>Utgifter[[#This Row],[Forventet]]-Utgifter[[#This Row],[Faktisk]]</f>
        <v>-5</v>
      </c>
    </row>
    <row r="17" spans="2:5" ht="24" customHeight="1" x14ac:dyDescent="0.3">
      <c r="B17" s="54" t="s">
        <v>26</v>
      </c>
      <c r="C17" s="57">
        <v>280</v>
      </c>
      <c r="D17" s="57">
        <v>260</v>
      </c>
      <c r="E17" s="58">
        <f>Utgifter[[#This Row],[Forventet]]-Utgifter[[#This Row],[Faktisk]]</f>
        <v>20</v>
      </c>
    </row>
    <row r="18" spans="2:5" ht="24" customHeight="1" x14ac:dyDescent="0.3">
      <c r="B18" s="54" t="s">
        <v>27</v>
      </c>
      <c r="C18" s="57">
        <v>75</v>
      </c>
      <c r="D18" s="57">
        <v>65</v>
      </c>
      <c r="E18" s="58">
        <f>Utgifter[[#This Row],[Forventet]]-Utgifter[[#This Row],[Faktisk]]</f>
        <v>10</v>
      </c>
    </row>
    <row r="19" spans="2:5" ht="24" customHeight="1" x14ac:dyDescent="0.3">
      <c r="B19" s="54" t="s">
        <v>28</v>
      </c>
      <c r="C19" s="57">
        <v>255</v>
      </c>
      <c r="D19" s="57">
        <v>255</v>
      </c>
      <c r="E19" s="58">
        <f>Utgifter[[#This Row],[Forventet]]-Utgifter[[#This Row],[Faktisk]]</f>
        <v>0</v>
      </c>
    </row>
    <row r="20" spans="2:5" ht="24" customHeight="1" x14ac:dyDescent="0.3">
      <c r="B20" s="54" t="s">
        <v>29</v>
      </c>
      <c r="C20" s="57">
        <v>100</v>
      </c>
      <c r="D20" s="57">
        <v>100</v>
      </c>
      <c r="E20" s="58">
        <f>Utgifter[[#This Row],[Forventet]]-Utgifter[[#This Row],[Faktisk]]</f>
        <v>0</v>
      </c>
    </row>
    <row r="21" spans="2:5" ht="24" customHeight="1" x14ac:dyDescent="0.3">
      <c r="B21" s="54" t="s">
        <v>30</v>
      </c>
      <c r="C21" s="57">
        <v>0</v>
      </c>
      <c r="D21" s="57">
        <v>0</v>
      </c>
      <c r="E21" s="58">
        <f>Utgifter[[#This Row],[Forventet]]-Utgifter[[#This Row],[Faktisk]]</f>
        <v>0</v>
      </c>
    </row>
    <row r="22" spans="2:5" ht="24" customHeight="1" x14ac:dyDescent="0.3">
      <c r="B22" s="54" t="s">
        <v>31</v>
      </c>
      <c r="C22" s="57">
        <v>0</v>
      </c>
      <c r="D22" s="57">
        <v>0</v>
      </c>
      <c r="E22" s="58">
        <f>Utgifter[[#This Row],[Forventet]]-Utgifter[[#This Row],[Faktisk]]</f>
        <v>0</v>
      </c>
    </row>
    <row r="23" spans="2:5" ht="24" customHeight="1" x14ac:dyDescent="0.3">
      <c r="B23" s="54" t="s">
        <v>32</v>
      </c>
      <c r="C23" s="57">
        <v>150</v>
      </c>
      <c r="D23" s="57">
        <v>150</v>
      </c>
      <c r="E23" s="58">
        <f>Utgifter[[#This Row],[Forventet]]-Utgifter[[#This Row],[Faktisk]]</f>
        <v>0</v>
      </c>
    </row>
    <row r="24" spans="2:5" ht="24" customHeight="1" x14ac:dyDescent="0.3">
      <c r="B24" s="54" t="s">
        <v>33</v>
      </c>
      <c r="C24" s="57">
        <v>225</v>
      </c>
      <c r="D24" s="57">
        <v>225</v>
      </c>
      <c r="E24" s="58">
        <f>Utgifter[[#This Row],[Forventet]]-Utgifter[[#This Row],[Faktisk]]</f>
        <v>0</v>
      </c>
    </row>
    <row r="25" spans="2:5" ht="24" customHeight="1" x14ac:dyDescent="0.3">
      <c r="B25" s="54" t="s">
        <v>34</v>
      </c>
      <c r="C25" s="57">
        <v>0</v>
      </c>
      <c r="D25" s="57">
        <v>0</v>
      </c>
      <c r="E25" s="58">
        <f>Utgifter[[#This Row],[Forventet]]-Utgifter[[#This Row],[Faktisk]]</f>
        <v>0</v>
      </c>
    </row>
    <row r="26" spans="2:5" ht="24" customHeight="1" x14ac:dyDescent="0.3">
      <c r="B26" s="50" t="s">
        <v>35</v>
      </c>
      <c r="C26" s="59">
        <f>SUBTOTAL(109,Utgifter[Forventet])</f>
        <v>3603</v>
      </c>
      <c r="D26" s="59">
        <f>SUBTOTAL(109,Utgifter[Faktisk])</f>
        <v>3655</v>
      </c>
      <c r="E26" s="59">
        <f>SUBTOTAL(109,Utgifter[Avvik])</f>
        <v>-52</v>
      </c>
    </row>
  </sheetData>
  <dataValidations count="5">
    <dataValidation allowBlank="1" showInputMessage="1" showErrorMessage="1" prompt="Skriv inn detaljer om månedlige utgifter i tabellen nedenfor, med utgangspunkt i celle B6." sqref="A1" xr:uid="{00000000-0002-0000-0200-000000000000}"/>
    <dataValidation allowBlank="1" showInputMessage="1" showErrorMessage="1" prompt="Skriv inn månedlige utgiftselementer i kolonnen under denne overskriften. Bruk overskriftsfiltre til å finne bestemte oppføringer" sqref="B5" xr:uid="{00000000-0002-0000-0200-000001000000}"/>
    <dataValidation allowBlank="1" showInputMessage="1" showErrorMessage="1" prompt="Skriv inn forventede utgifter i kolonnen under denne overskriften" sqref="C5" xr:uid="{00000000-0002-0000-0200-000002000000}"/>
    <dataValidation allowBlank="1" showInputMessage="1" showErrorMessage="1" prompt="Skriv inn faktiske utgifter i kolonnen under denne overskriften" sqref="D5" xr:uid="{00000000-0002-0000-0200-000003000000}"/>
    <dataValidation allowBlank="1" showInputMessage="1" showErrorMessage="1" prompt="Avvik beregnes automatisk i denne kolonnen under denne overskriften" sqref="E5" xr:uid="{00000000-0002-0000-0200-000004000000}"/>
  </dataValidations>
  <pageMargins left="0.7" right="0.7" top="0.75" bottom="0.75" header="0.3" footer="0.3"/>
  <pageSetup paperSize="9" fitToHeight="0" orientation="portrait" r:id="rId1"/>
  <drawing r:id="rId2"/>
  <tableParts count="1">
    <tablePart r:id="rId3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1:D7"/>
  <sheetViews>
    <sheetView showGridLines="0" workbookViewId="0"/>
  </sheetViews>
  <sheetFormatPr baseColWidth="10" defaultColWidth="9" defaultRowHeight="21" customHeight="1" x14ac:dyDescent="0.3"/>
  <cols>
    <col min="1" max="1" width="1.625" style="24" customWidth="1"/>
    <col min="2" max="2" width="21.5" style="24" customWidth="1"/>
    <col min="3" max="4" width="12.375" style="24" customWidth="1"/>
    <col min="5" max="5" width="1.625" style="24" customWidth="1"/>
    <col min="6" max="16384" width="9" style="24"/>
  </cols>
  <sheetData>
    <row r="1" spans="2:4" s="21" customFormat="1" ht="9" customHeight="1" x14ac:dyDescent="0.3"/>
    <row r="2" spans="2:4" s="23" customFormat="1" ht="36.75" customHeight="1" x14ac:dyDescent="0.3">
      <c r="B2" s="22" t="s">
        <v>36</v>
      </c>
      <c r="C2" s="20"/>
      <c r="D2" s="20"/>
    </row>
    <row r="4" spans="2:4" ht="21" customHeight="1" x14ac:dyDescent="0.3">
      <c r="B4" s="26"/>
      <c r="C4" s="25" t="s">
        <v>7</v>
      </c>
      <c r="D4" s="25" t="s">
        <v>8</v>
      </c>
    </row>
    <row r="5" spans="2:4" ht="21" customHeight="1" x14ac:dyDescent="0.3">
      <c r="B5" s="26" t="s">
        <v>10</v>
      </c>
      <c r="C5" s="25">
        <f>Inntekter[[#Totals],[Forventet]]</f>
        <v>5700</v>
      </c>
      <c r="D5" s="25">
        <f>Inntekter[[#Totals],[Faktisk]]</f>
        <v>6000</v>
      </c>
    </row>
    <row r="6" spans="2:4" ht="21" customHeight="1" x14ac:dyDescent="0.3">
      <c r="B6" s="26" t="s">
        <v>14</v>
      </c>
      <c r="C6" s="25">
        <f>Utgifter[[#Totals],[Forventet]]</f>
        <v>3603</v>
      </c>
      <c r="D6" s="25">
        <f>Utgifter[[#Totals],[Faktisk]]</f>
        <v>3655</v>
      </c>
    </row>
    <row r="7" spans="2:4" ht="21" customHeight="1" x14ac:dyDescent="0.3">
      <c r="B7" s="26" t="s">
        <v>37</v>
      </c>
      <c r="C7" s="25">
        <f>CashFlow[[#Totals],[Forventet]]</f>
        <v>2097</v>
      </c>
      <c r="D7" s="25">
        <f>CashFlow[[#Totals],[Faktisk]]</f>
        <v>2345</v>
      </c>
    </row>
  </sheetData>
  <pageMargins left="0.7" right="0.7" top="0.75" bottom="0.75" header="0.3" footer="0.3"/>
  <pageSetup paperSize="9" orientation="portrait" horizontalDpi="4294967293" r:id="rId1"/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413FBB2B-C13C-40DC-B67B-3F8CEBFF0EFB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2.xml><?xml version="1.0" encoding="utf-8"?>
<ds:datastoreItem xmlns:ds="http://schemas.openxmlformats.org/officeDocument/2006/customXml" ds:itemID="{4320CBDC-F61C-4483-8C7A-4FAB990F699B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C1D5BBA0-A26F-43F7-8CB9-067E47086C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TM02930056</ap:Template>
  <ap:ScaleCrop>false</ap:ScaleCrop>
  <ap:HeadingPairs>
    <vt:vector baseType="variant" size="4">
      <vt:variant>
        <vt:lpstr>Regneark</vt:lpstr>
      </vt:variant>
      <vt:variant>
        <vt:i4>4</vt:i4>
      </vt:variant>
      <vt:variant>
        <vt:lpstr>Navngitte områder</vt:lpstr>
      </vt:variant>
      <vt:variant>
        <vt:i4>10</vt:i4>
      </vt:variant>
    </vt:vector>
  </ap:HeadingPairs>
  <ap:TitlesOfParts>
    <vt:vector baseType="lpstr" size="14">
      <vt:lpstr>Kontantstrøm</vt:lpstr>
      <vt:lpstr>Månedlige inntekter</vt:lpstr>
      <vt:lpstr>Månedlige utgifter</vt:lpstr>
      <vt:lpstr>Diagramdata</vt:lpstr>
      <vt:lpstr>Budsjett_tittel</vt:lpstr>
      <vt:lpstr>Måned</vt:lpstr>
      <vt:lpstr>Navn</vt:lpstr>
      <vt:lpstr>Tittel1</vt:lpstr>
      <vt:lpstr>Tittel2</vt:lpstr>
      <vt:lpstr>Tittel3</vt:lpstr>
      <vt:lpstr>Kontantstrøm!Utskriftstitler</vt:lpstr>
      <vt:lpstr>'Månedlige inntekter'!Utskriftstitler</vt:lpstr>
      <vt:lpstr>'Månedlige utgifter'!Utskriftstitler</vt:lpstr>
      <vt:lpstr>År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2019-05-23T20:05:10Z</dcterms:created>
  <dcterms:modified xsi:type="dcterms:W3CDTF">2021-09-13T09:22:18Z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