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nb-NO\"/>
    </mc:Choice>
  </mc:AlternateContent>
  <bookViews>
    <workbookView xWindow="0" yWindow="0" windowWidth="28800" windowHeight="14235" xr2:uid="{00000000-000D-0000-FFFF-FFFF00000000}"/>
  </bookViews>
  <sheets>
    <sheet name="Kontantstrøm" sheetId="1" r:id="rId1"/>
    <sheet name="Månedlige inntekter" sheetId="4" r:id="rId2"/>
    <sheet name="Månedlige utgifter" sheetId="3" r:id="rId3"/>
  </sheets>
  <definedNames>
    <definedName name="Tittel1">Kontantstrøm[[#Headers],[Kontantstrøm]]</definedName>
    <definedName name="Tittel2">Inntekter[[#Headers],[Månedlige inntekter]]</definedName>
    <definedName name="Tittel3">Utgifter[[#Headers],[Månedlige utgifter]]</definedName>
    <definedName name="_xlnm.Print_Titles" localSheetId="0">Kontantstrøm!$5:$5</definedName>
    <definedName name="_xlnm.Print_Titles" localSheetId="1">'Månedlige inntekter'!$1:$1</definedName>
    <definedName name="_xlnm.Print_Titles" localSheetId="2">'Månedlige utgifter'!$1:$1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6" i="1" s="1"/>
  <c r="D5" i="4"/>
  <c r="D6" i="1" s="1"/>
  <c r="E3" i="4"/>
  <c r="E4" i="4"/>
  <c r="E2" i="4"/>
  <c r="C22" i="3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8" i="1" l="1"/>
  <c r="C8" i="1"/>
  <c r="E5" i="4"/>
  <c r="E6" i="1" s="1"/>
  <c r="E22" i="3"/>
  <c r="E7" i="1" s="1"/>
  <c r="E8" i="1" s="1"/>
</calcChain>
</file>

<file path=xl/sharedStrings.xml><?xml version="1.0" encoding="utf-8"?>
<sst xmlns="http://schemas.openxmlformats.org/spreadsheetml/2006/main" count="43" uniqueCount="36">
  <si>
    <t>Måned</t>
  </si>
  <si>
    <t>År</t>
  </si>
  <si>
    <t>Månedlig familiebudsjett</t>
  </si>
  <si>
    <t>Kontantstrøm</t>
  </si>
  <si>
    <t>Totale inntekter</t>
  </si>
  <si>
    <t>Totale utgifter</t>
  </si>
  <si>
    <t>Total kontantbeholdning</t>
  </si>
  <si>
    <t>Forventet</t>
  </si>
  <si>
    <t>Faktisk</t>
  </si>
  <si>
    <t>Avvik</t>
  </si>
  <si>
    <t>Månedlige inntekter</t>
  </si>
  <si>
    <t>Inntekt 1</t>
  </si>
  <si>
    <t>Inntekt 2</t>
  </si>
  <si>
    <t>Annen inntekt</t>
  </si>
  <si>
    <t>Månedlige utgifter</t>
  </si>
  <si>
    <t>Bolig</t>
  </si>
  <si>
    <t>Dagligvarer</t>
  </si>
  <si>
    <t>Telefon</t>
  </si>
  <si>
    <t>Strøm/gass</t>
  </si>
  <si>
    <t>Vann/kloakk/renovasjon</t>
  </si>
  <si>
    <t>Kabel-TV</t>
  </si>
  <si>
    <t>Internett</t>
  </si>
  <si>
    <t>Vedlikehold/reparasjoner</t>
  </si>
  <si>
    <t>Barnepass</t>
  </si>
  <si>
    <t>Undervisning</t>
  </si>
  <si>
    <t>Kjæledyr</t>
  </si>
  <si>
    <t>Transport</t>
  </si>
  <si>
    <t>Personlig pleie</t>
  </si>
  <si>
    <t>Forsikring</t>
  </si>
  <si>
    <t>Kredittkort</t>
  </si>
  <si>
    <t>Lån</t>
  </si>
  <si>
    <t>Skatt</t>
  </si>
  <si>
    <t>Gaver/veldedighet</t>
  </si>
  <si>
    <t>Sparing</t>
  </si>
  <si>
    <t>Annet</t>
  </si>
  <si>
    <t>Anslåtte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</si>
</sst>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kr&quot;\ #,##0"/>
  </numFmts>
  <fonts count="15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8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13" fillId="0" borderId="0" xfId="9" applyFont="1">
      <alignment horizontal="right" vertical="center" indent="2"/>
    </xf>
    <xf numFmtId="167" fontId="14" fillId="0" borderId="0" xfId="9" applyFont="1">
      <alignment horizontal="right" vertical="center" indent="2"/>
    </xf>
    <xf numFmtId="167" fontId="12" fillId="0" borderId="0" xfId="9" applyFont="1">
      <alignment horizontal="right" vertical="center" indent="2"/>
    </xf>
    <xf numFmtId="167" fontId="5" fillId="0" borderId="0" xfId="9" applyFont="1" applyFill="1">
      <alignment horizontal="right" vertical="center" indent="2"/>
    </xf>
    <xf numFmtId="167" fontId="10" fillId="0" borderId="0" xfId="9" applyFont="1" applyFill="1">
      <alignment horizontal="right" vertical="center" indent="2"/>
    </xf>
    <xf numFmtId="167" fontId="0" fillId="0" borderId="0" xfId="13" applyNumberFormat="1" applyFont="1" applyFill="1" applyBorder="1">
      <alignment horizontal="right" vertical="center" indent="2"/>
    </xf>
    <xf numFmtId="167" fontId="8" fillId="0" borderId="0" xfId="13" applyNumberFormat="1">
      <alignment horizontal="right" vertical="center" indent="2"/>
    </xf>
    <xf numFmtId="167" fontId="7" fillId="0" borderId="0" xfId="17">
      <alignment horizontal="right" vertical="center" indent="2"/>
    </xf>
  </cellXfs>
  <cellStyles count="18">
    <cellStyle name="Anslåtte" xfId="17" xr:uid="{00000000-0005-0000-0000-000000000000}"/>
    <cellStyle name="Benyttet hyperkobling" xfId="16" builtinId="9" customBuiltin="1"/>
    <cellStyle name="Faktiske" xfId="13" xr:uid="{00000000-0005-0000-0000-000005000000}"/>
    <cellStyle name="Hyperkobling" xfId="15" builtinId="8" customBuiltin="1"/>
    <cellStyle name="Komma" xfId="7" builtinId="3" customBuiltin="1"/>
    <cellStyle name="Merknad" xfId="12" builtinId="10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Overskrift for avvik" xfId="14" xr:uid="{00000000-0005-0000-0000-00000E000000}"/>
    <cellStyle name="Prosent" xfId="11" builtinId="5" customBuiltin="1"/>
    <cellStyle name="Tittel" xfId="1" builtinId="15" customBuiltin="1"/>
    <cellStyle name="Totalt" xfId="6" builtinId="25" customBuiltin="1"/>
    <cellStyle name="Tusenskille [0]" xfId="8" builtinId="6" customBuiltin="1"/>
    <cellStyle name="Valuta" xfId="9" builtinId="4" customBuiltin="1"/>
    <cellStyle name="Valuta [0]" xfId="10" builtinId="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7" tint="-0.24994659260841701"/>
        <name val="Arial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rgb="FFB6570A"/>
        <name val="Arial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theme="4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scheme val="major"/>
      </font>
      <fill>
        <patternFill patternType="none">
          <fgColor indexed="64"/>
          <bgColor indexed="65"/>
        </patternFill>
      </fill>
    </dxf>
    <dxf>
      <numFmt numFmtId="167" formatCode="&quot;kr&quot;\ 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ånedlig familiebudsjett" defaultPivotStyle="PivotStyleLight16">
    <tableStyle name="Månedlig familiebudsjett" pivot="0" count="10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ColumnStripe" dxfId="13"/>
      <tableStyleElement type="secondColumnStripe" dxfId="12"/>
      <tableStyleElement type="firstHeaderCell" dxfId="11"/>
      <tableStyleElement type="lastHeaderCell" dxfId="10"/>
      <tableStyleElement type="lastTotalCell" dxfId="9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Anslåtte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Kontantstrøm!$B$6:$B$8</c:f>
              <c:strCache>
                <c:ptCount val="3"/>
                <c:pt idx="0">
                  <c:v>Totale inntekter</c:v>
                </c:pt>
                <c:pt idx="1">
                  <c:v>Totale utgifter</c:v>
                </c:pt>
                <c:pt idx="2">
                  <c:v>Total kontantbeholdning</c:v>
                </c:pt>
              </c:strCache>
            </c:strRef>
          </c:cat>
          <c:val>
            <c:numRef>
              <c:f>Kontantstrøm!$C$6:$C$8</c:f>
              <c:numCache>
                <c:formatCode>"kr"\ #\ 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Faktiske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Kontantstrøm!$B$6:$B$8</c:f>
              <c:strCache>
                <c:ptCount val="3"/>
                <c:pt idx="0">
                  <c:v>Totale inntekter</c:v>
                </c:pt>
                <c:pt idx="1">
                  <c:v>Totale utgifter</c:v>
                </c:pt>
                <c:pt idx="2">
                  <c:v>Total kontantbeholdning</c:v>
                </c:pt>
              </c:strCache>
            </c:strRef>
          </c:cat>
          <c:val>
            <c:numRef>
              <c:f>Kontantstrøm!$D$6:$D$8</c:f>
              <c:numCache>
                <c:formatCode>"kr"\ #\ 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15472"/>
        <c:axId val="540709984"/>
      </c:barChart>
      <c:catAx>
        <c:axId val="54071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09984"/>
        <c:crosses val="autoZero"/>
        <c:auto val="1"/>
        <c:lblAlgn val="ctr"/>
        <c:lblOffset val="100"/>
        <c:noMultiLvlLbl val="0"/>
      </c:catAx>
      <c:valAx>
        <c:axId val="5407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1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 7" descr="Gruppert stolpediagram som viser anslåtte og faktiske verdier for totale inntekter, totale utgifter og total kontantbeholdni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ontantstrøm" displayName="Kontantstrøm" ref="B5:E8" totalsRowCount="1">
  <autoFilter ref="B5:E7" xr:uid="{00000000-0009-0000-0100-000002000000}"/>
  <tableColumns count="4">
    <tableColumn id="1" xr3:uid="{00000000-0010-0000-0000-000001000000}" name="Kontantstrøm" totalsRowLabel="Total kontantbeholdning" totalsRowDxfId="8"/>
    <tableColumn id="2" xr3:uid="{00000000-0010-0000-0000-000002000000}" name="Forventet" totalsRowFunction="custom" totalsRowDxfId="7">
      <totalsRowFormula>C6-C7</totalsRowFormula>
    </tableColumn>
    <tableColumn id="3" xr3:uid="{00000000-0010-0000-0000-000003000000}" name="Faktisk" totalsRowFunction="custom" dataDxfId="6" totalsRowDxfId="5">
      <totalsRowFormula>D6-D7</totalsRowFormula>
    </tableColumn>
    <tableColumn id="4" xr3:uid="{00000000-0010-0000-0000-000004000000}" name="Avvik" totalsRowFunction="custom" totalsRowDxfId="4">
      <totalsRowFormula>SUM(E6:E7)</totalsRowFormula>
    </tableColumn>
  </tableColumns>
  <tableStyleInfo name="Månedlig familiebudsjett" showFirstColumn="1" showLastColumn="1" showRowStripes="1" showColumnStripes="1"/>
  <extLst>
    <ext xmlns:x14="http://schemas.microsoft.com/office/spreadsheetml/2009/9/main" uri="{504A1905-F514-4f6f-8877-14C23A59335A}">
      <x14:table altTextSummary="Forventet, faktisk og avvikende kontantstrøm for totale inntekter, totale utgifter og total kontantbeholdning oppdateres automatisk basert på oppføringene i regnearkene for månedlige inntekter og månedlige utgifter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ntekter" displayName="Inntekter" ref="B1:E5" totalsRowCount="1">
  <autoFilter ref="B1:E4" xr:uid="{00000000-0009-0000-0100-000005000000}"/>
  <tableColumns count="4">
    <tableColumn id="1" xr3:uid="{00000000-0010-0000-0100-000001000000}" name="Månedlige inntekter" totalsRowLabel="Totale inntekter"/>
    <tableColumn id="2" xr3:uid="{00000000-0010-0000-0100-000002000000}" name="Forventet" totalsRowFunction="sum" totalsRowDxfId="3"/>
    <tableColumn id="3" xr3:uid="{00000000-0010-0000-0100-000003000000}" name="Faktisk" totalsRowFunction="sum" totalsRowDxfId="2"/>
    <tableColumn id="4" xr3:uid="{00000000-0010-0000-0100-000004000000}" name="Avvik" totalsRowFunction="sum" totalsRowDxfId="1">
      <calculatedColumnFormula>Inntekter[[#This Row],[Faktisk]]-Inntekter[[#This Row],[Forventet]]</calculatedColumnFormula>
    </tableColumn>
  </tableColumns>
  <tableStyleInfo name="Månedlig familiebudsjett" showFirstColumn="1" showLastColumn="1" showRowStripes="1" showColumnStripes="1"/>
  <extLst>
    <ext xmlns:x14="http://schemas.microsoft.com/office/spreadsheetml/2009/9/main" uri="{504A1905-F514-4f6f-8877-14C23A59335A}">
      <x14:table altTextSummary="Skriv inn månedlige inntekter, samt anslåtte og faktiske inntekter fra hver kilde i denne tabellen. Avvik og totale inntekter beregnes automatisk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tgifter" displayName="Utgifter" ref="B1:E22" totalsRowCount="1">
  <autoFilter ref="B1:E21" xr:uid="{00000000-0009-0000-0100-000009000000}"/>
  <tableColumns count="4">
    <tableColumn id="1" xr3:uid="{00000000-0010-0000-0200-000001000000}" name="Månedlige utgifter" totalsRowLabel="Totale utgifter"/>
    <tableColumn id="2" xr3:uid="{00000000-0010-0000-0200-000002000000}" name="Anslåtte" totalsRowFunction="sum" dataCellStyle="Anslåtte"/>
    <tableColumn id="3" xr3:uid="{00000000-0010-0000-0200-000003000000}" name="Faktisk" totalsRowFunction="sum"/>
    <tableColumn id="4" xr3:uid="{00000000-0010-0000-0200-000004000000}" name="Avvik" totalsRowFunction="sum" totalsRowDxfId="0">
      <calculatedColumnFormula>Utgifter[[#This Row],[Anslåtte]]-Utgifter[[#This Row],[Faktisk]]</calculatedColumnFormula>
    </tableColumn>
  </tableColumns>
  <tableStyleInfo name="Månedlig familiebudsjett" showFirstColumn="1" showLastColumn="1" showRowStripes="1" showColumnStripes="1"/>
  <extLst>
    <ext xmlns:x14="http://schemas.microsoft.com/office/spreadsheetml/2009/9/main" uri="{504A1905-F514-4f6f-8877-14C23A59335A}">
      <x14:table altTextSummary="Skriv inn månedlige utgifter, anslåtte og faktiske utgifter i denne tabellen. Avvik og totale utgifter beregnes automatisk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vmlDrawing" Target="/xl/drawings/vmlDrawing1.v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7" t="s">
        <v>3</v>
      </c>
      <c r="C5" s="15" t="s">
        <v>7</v>
      </c>
      <c r="D5" s="14" t="s">
        <v>8</v>
      </c>
      <c r="E5" s="18" t="s">
        <v>9</v>
      </c>
    </row>
    <row r="6" spans="2:5" ht="30" customHeight="1" x14ac:dyDescent="0.2">
      <c r="B6" s="8" t="s">
        <v>4</v>
      </c>
      <c r="C6" s="11">
        <f>Inntekter[[#Totals],[Forventet]]</f>
        <v>5700</v>
      </c>
      <c r="D6" s="25">
        <f>Inntekter[[#Totals],[Faktisk]]</f>
        <v>5500</v>
      </c>
      <c r="E6" s="13">
        <f>Inntekter[[#Totals],[Avvik]]</f>
        <v>-200</v>
      </c>
    </row>
    <row r="7" spans="2:5" ht="30" customHeight="1" x14ac:dyDescent="0.2">
      <c r="B7" s="8" t="s">
        <v>5</v>
      </c>
      <c r="C7" s="11">
        <f>Utgifter[[#Totals],[Anslåtte]]</f>
        <v>3603</v>
      </c>
      <c r="D7" s="25">
        <f>Utgifter[[#Totals],[Faktisk]]</f>
        <v>3655</v>
      </c>
      <c r="E7" s="13">
        <f>Utgifter[[#Totals],[Avvik]]</f>
        <v>-52</v>
      </c>
    </row>
    <row r="8" spans="2:5" ht="30" customHeight="1" x14ac:dyDescent="0.2">
      <c r="B8" s="19" t="s">
        <v>6</v>
      </c>
      <c r="C8" s="23">
        <f>C6-C7</f>
        <v>2097</v>
      </c>
      <c r="D8" s="24">
        <f>D6-D7</f>
        <v>1845</v>
      </c>
      <c r="E8" s="13">
        <f>SUM(E6:E7)</f>
        <v>-252</v>
      </c>
    </row>
  </sheetData>
  <dataValidations count="9">
    <dataValidation allowBlank="1" showInputMessage="1" showErrorMessage="1" prompt="Opprette et månedlig familiebudsjett i denne arbeidsboken. Kontantstrømtabell og gruppert  stolpediagram som viser budsjettsammendrag oppdateres automatisk fra regnearkene for månedlige inntekter og månedlige utgifter" sqref="A1" xr:uid="{00000000-0002-0000-0000-000000000000}"/>
    <dataValidation allowBlank="1" showInputMessage="1" showErrorMessage="1" prompt="Skriv inn en måned i denne cellen" sqref="B1" xr:uid="{00000000-0002-0000-0000-000001000000}"/>
    <dataValidation allowBlank="1" showInputMessage="1" showErrorMessage="1" prompt="Skriv inn et år i denne cellen" sqref="B2" xr:uid="{00000000-0002-0000-0000-000002000000}"/>
    <dataValidation allowBlank="1" showInputMessage="1" showErrorMessage="1" prompt="Tittelen på dette regnearket er i denne cellen. Angi månedlige inntekter i regnearket for månedlige inntekter og månedlige utgifter i regnearket for månedlige utgifter" sqref="B3" xr:uid="{00000000-0002-0000-0000-000003000000}"/>
    <dataValidation allowBlank="1" showInputMessage="1" showErrorMessage="1" prompt="Gruppert stolpediagram som viser anslåtte og faktiske verdier for totale inntekter, totale utgifter og total kontantbeholdning" sqref="B4" xr:uid="{00000000-0002-0000-0000-000004000000}"/>
    <dataValidation allowBlank="1" showInputMessage="1" showErrorMessage="1" prompt="Totale inntekter og totale utgifter oppdateres automatisk i denne kolonnen under denne overskriften" sqref="B5" xr:uid="{00000000-0002-0000-0000-000005000000}"/>
    <dataValidation allowBlank="1" showInputMessage="1" showErrorMessage="1" prompt="Anslått beløp beregnes automatisk i denne kolonnen under denne overskriften" sqref="C5" xr:uid="{00000000-0002-0000-0000-000006000000}"/>
    <dataValidation allowBlank="1" showInputMessage="1" showErrorMessage="1" prompt="Faktisk beløp beregnes automatisk i denne kolonnen under denne overskriften" sqref="D5" xr:uid="{00000000-0002-0000-0000-000007000000}"/>
    <dataValidation allowBlank="1" showInputMessage="1" showErrorMessage="1" prompt="Avviksbeløpet beregnes automatisk i denne kolonnen under denne overskriften" sqref="E5" xr:uid="{00000000-0002-0000-0000-000008000000}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5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7" t="s">
        <v>10</v>
      </c>
      <c r="C1" s="15" t="s">
        <v>7</v>
      </c>
      <c r="D1" s="14" t="s">
        <v>8</v>
      </c>
      <c r="E1" s="16" t="s">
        <v>9</v>
      </c>
    </row>
    <row r="2" spans="2:5" ht="30" customHeight="1" x14ac:dyDescent="0.2">
      <c r="B2" s="17" t="s">
        <v>11</v>
      </c>
      <c r="C2" s="11">
        <v>4000</v>
      </c>
      <c r="D2" s="11">
        <v>4000</v>
      </c>
      <c r="E2" s="11">
        <f>Inntekter[[#This Row],[Faktisk]]-Inntekter[[#This Row],[Forventet]]</f>
        <v>0</v>
      </c>
    </row>
    <row r="3" spans="2:5" ht="30" customHeight="1" x14ac:dyDescent="0.2">
      <c r="B3" s="17" t="s">
        <v>12</v>
      </c>
      <c r="C3" s="11">
        <v>1400</v>
      </c>
      <c r="D3" s="11">
        <v>1500</v>
      </c>
      <c r="E3" s="11">
        <f>Inntekter[[#This Row],[Faktisk]]-Inntekter[[#This Row],[Forventet]]</f>
        <v>100</v>
      </c>
    </row>
    <row r="4" spans="2:5" ht="30" customHeight="1" x14ac:dyDescent="0.2">
      <c r="B4" s="17" t="s">
        <v>13</v>
      </c>
      <c r="C4" s="11">
        <v>300</v>
      </c>
      <c r="D4" s="11">
        <v>0</v>
      </c>
      <c r="E4" s="11">
        <f>Inntekter[[#This Row],[Faktisk]]-Inntekter[[#This Row],[Forventet]]</f>
        <v>-300</v>
      </c>
    </row>
    <row r="5" spans="2:5" ht="30" customHeight="1" x14ac:dyDescent="0.2">
      <c r="B5" t="s">
        <v>4</v>
      </c>
      <c r="C5" s="20">
        <f>SUBTOTAL(109,Inntekter[Forventet])</f>
        <v>5700</v>
      </c>
      <c r="D5" s="21">
        <f>SUBTOTAL(109,Inntekter[Faktisk])</f>
        <v>5500</v>
      </c>
      <c r="E5" s="22">
        <f>SUBTOTAL(109,Inntekter[Avvik])</f>
        <v>-200</v>
      </c>
    </row>
  </sheetData>
  <dataValidations count="5">
    <dataValidation allowBlank="1" showInputMessage="1" showErrorMessage="1" prompt="Skriv inn månedlige inntekter i dette regnearket" sqref="A1" xr:uid="{00000000-0002-0000-0100-000000000000}"/>
    <dataValidation allowBlank="1" showInputMessage="1" showErrorMessage="1" prompt="Avviksbeløpet beregnes automatisk i denne kolonnen under denne overskriften" sqref="E1" xr:uid="{00000000-0002-0000-0100-000001000000}"/>
    <dataValidation allowBlank="1" showInputMessage="1" showErrorMessage="1" prompt="Skriv inn månedlige inntekter i denne kolonnen under denne overskriften. Bruk overskriftsfiltre til å finne bestemte oppføringer" sqref="B1" xr:uid="{00000000-0002-0000-0100-000002000000}"/>
    <dataValidation allowBlank="1" showInputMessage="1" showErrorMessage="1" prompt="Skriv inn anslåtte inntekter i denne kolonnen under denne overskriften" sqref="C1" xr:uid="{00000000-0002-0000-0100-000003000000}"/>
    <dataValidation allowBlank="1" showInputMessage="1" showErrorMessage="1" prompt="Skriv inn faktiske inntekter i denne kolonnen under denne overskriften" sqref="D1" xr:uid="{00000000-0002-0000-0100-000004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2"/>
  <sheetViews>
    <sheetView showGridLines="0" workbookViewId="0"/>
  </sheetViews>
  <sheetFormatPr baseColWidth="10"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5" t="s">
        <v>35</v>
      </c>
      <c r="D1" s="12" t="s">
        <v>8</v>
      </c>
      <c r="E1" s="16" t="s">
        <v>9</v>
      </c>
    </row>
    <row r="2" spans="2:5" ht="30" customHeight="1" x14ac:dyDescent="0.2">
      <c r="B2" s="8" t="s">
        <v>15</v>
      </c>
      <c r="C2" s="27">
        <v>1500</v>
      </c>
      <c r="D2" s="13">
        <v>1500</v>
      </c>
      <c r="E2" s="11">
        <f>Utgifter[[#This Row],[Anslåtte]]-Utgifter[[#This Row],[Faktisk]]</f>
        <v>0</v>
      </c>
    </row>
    <row r="3" spans="2:5" ht="30" customHeight="1" x14ac:dyDescent="0.2">
      <c r="B3" s="8" t="s">
        <v>16</v>
      </c>
      <c r="C3" s="27">
        <v>250</v>
      </c>
      <c r="D3" s="13">
        <v>280</v>
      </c>
      <c r="E3" s="11">
        <f>Utgifter[[#This Row],[Anslåtte]]-Utgifter[[#This Row],[Faktisk]]</f>
        <v>-30</v>
      </c>
    </row>
    <row r="4" spans="2:5" ht="30" customHeight="1" x14ac:dyDescent="0.2">
      <c r="B4" s="8" t="s">
        <v>17</v>
      </c>
      <c r="C4" s="27">
        <v>38</v>
      </c>
      <c r="D4" s="13">
        <v>38</v>
      </c>
      <c r="E4" s="11">
        <f>Utgifter[[#This Row],[Anslåtte]]-Utgifter[[#This Row],[Faktisk]]</f>
        <v>0</v>
      </c>
    </row>
    <row r="5" spans="2:5" ht="30" customHeight="1" x14ac:dyDescent="0.2">
      <c r="B5" s="8" t="s">
        <v>18</v>
      </c>
      <c r="C5" s="27">
        <v>65</v>
      </c>
      <c r="D5" s="13">
        <v>78</v>
      </c>
      <c r="E5" s="11">
        <f>Utgifter[[#This Row],[Anslåtte]]-Utgifter[[#This Row],[Faktisk]]</f>
        <v>-13</v>
      </c>
    </row>
    <row r="6" spans="2:5" ht="30" customHeight="1" x14ac:dyDescent="0.2">
      <c r="B6" s="8" t="s">
        <v>19</v>
      </c>
      <c r="C6" s="27">
        <v>25</v>
      </c>
      <c r="D6" s="13">
        <v>21</v>
      </c>
      <c r="E6" s="11">
        <f>Utgifter[[#This Row],[Anslåtte]]-Utgifter[[#This Row],[Faktisk]]</f>
        <v>4</v>
      </c>
    </row>
    <row r="7" spans="2:5" ht="30" customHeight="1" x14ac:dyDescent="0.2">
      <c r="B7" s="8" t="s">
        <v>20</v>
      </c>
      <c r="C7" s="27">
        <v>75</v>
      </c>
      <c r="D7" s="13">
        <v>83</v>
      </c>
      <c r="E7" s="11">
        <f>Utgifter[[#This Row],[Anslåtte]]-Utgifter[[#This Row],[Faktisk]]</f>
        <v>-8</v>
      </c>
    </row>
    <row r="8" spans="2:5" ht="30" customHeight="1" x14ac:dyDescent="0.2">
      <c r="B8" s="8" t="s">
        <v>21</v>
      </c>
      <c r="C8" s="27">
        <v>60</v>
      </c>
      <c r="D8" s="13">
        <v>60</v>
      </c>
      <c r="E8" s="11">
        <f>Utgifter[[#This Row],[Anslåtte]]-Utgifter[[#This Row],[Faktisk]]</f>
        <v>0</v>
      </c>
    </row>
    <row r="9" spans="2:5" ht="30" customHeight="1" x14ac:dyDescent="0.2">
      <c r="B9" s="8" t="s">
        <v>22</v>
      </c>
      <c r="C9" s="27">
        <v>0</v>
      </c>
      <c r="D9" s="13">
        <v>60</v>
      </c>
      <c r="E9" s="11">
        <f>Utgifter[[#This Row],[Anslåtte]]-Utgifter[[#This Row],[Faktisk]]</f>
        <v>-60</v>
      </c>
    </row>
    <row r="10" spans="2:5" ht="30" customHeight="1" x14ac:dyDescent="0.2">
      <c r="B10" s="8" t="s">
        <v>23</v>
      </c>
      <c r="C10" s="27">
        <v>180</v>
      </c>
      <c r="D10" s="13">
        <v>150</v>
      </c>
      <c r="E10" s="11">
        <f>Utgifter[[#This Row],[Anslåtte]]-Utgifter[[#This Row],[Faktisk]]</f>
        <v>30</v>
      </c>
    </row>
    <row r="11" spans="2:5" ht="30" customHeight="1" x14ac:dyDescent="0.2">
      <c r="B11" s="8" t="s">
        <v>24</v>
      </c>
      <c r="C11" s="27">
        <v>250</v>
      </c>
      <c r="D11" s="13">
        <v>250</v>
      </c>
      <c r="E11" s="11">
        <f>Utgifter[[#This Row],[Anslåtte]]-Utgifter[[#This Row],[Faktisk]]</f>
        <v>0</v>
      </c>
    </row>
    <row r="12" spans="2:5" ht="30" customHeight="1" x14ac:dyDescent="0.2">
      <c r="B12" s="8" t="s">
        <v>25</v>
      </c>
      <c r="C12" s="27">
        <v>75</v>
      </c>
      <c r="D12" s="13">
        <v>80</v>
      </c>
      <c r="E12" s="11">
        <f>Utgifter[[#This Row],[Anslåtte]]-Utgifter[[#This Row],[Faktisk]]</f>
        <v>-5</v>
      </c>
    </row>
    <row r="13" spans="2:5" ht="30" customHeight="1" x14ac:dyDescent="0.2">
      <c r="B13" s="8" t="s">
        <v>26</v>
      </c>
      <c r="C13" s="27">
        <v>280</v>
      </c>
      <c r="D13" s="13">
        <v>260</v>
      </c>
      <c r="E13" s="11">
        <f>Utgifter[[#This Row],[Anslåtte]]-Utgifter[[#This Row],[Faktisk]]</f>
        <v>20</v>
      </c>
    </row>
    <row r="14" spans="2:5" ht="30" customHeight="1" x14ac:dyDescent="0.2">
      <c r="B14" s="8" t="s">
        <v>27</v>
      </c>
      <c r="C14" s="27">
        <v>75</v>
      </c>
      <c r="D14" s="13">
        <v>65</v>
      </c>
      <c r="E14" s="11">
        <f>Utgifter[[#This Row],[Anslåtte]]-Utgifter[[#This Row],[Faktisk]]</f>
        <v>10</v>
      </c>
    </row>
    <row r="15" spans="2:5" ht="30" customHeight="1" x14ac:dyDescent="0.2">
      <c r="B15" s="8" t="s">
        <v>28</v>
      </c>
      <c r="C15" s="27">
        <v>255</v>
      </c>
      <c r="D15" s="13">
        <v>255</v>
      </c>
      <c r="E15" s="11">
        <f>Utgifter[[#This Row],[Anslåtte]]-Utgifter[[#This Row],[Faktisk]]</f>
        <v>0</v>
      </c>
    </row>
    <row r="16" spans="2:5" ht="30" customHeight="1" x14ac:dyDescent="0.2">
      <c r="B16" s="8" t="s">
        <v>29</v>
      </c>
      <c r="C16" s="27">
        <v>100</v>
      </c>
      <c r="D16" s="13">
        <v>100</v>
      </c>
      <c r="E16" s="11">
        <f>Utgifter[[#This Row],[Anslåtte]]-Utgifter[[#This Row],[Faktisk]]</f>
        <v>0</v>
      </c>
    </row>
    <row r="17" spans="2:5" ht="30" customHeight="1" x14ac:dyDescent="0.2">
      <c r="B17" s="8" t="s">
        <v>30</v>
      </c>
      <c r="C17" s="27">
        <v>0</v>
      </c>
      <c r="D17" s="13">
        <v>0</v>
      </c>
      <c r="E17" s="11">
        <f>Utgifter[[#This Row],[Anslåtte]]-Utgifter[[#This Row],[Faktisk]]</f>
        <v>0</v>
      </c>
    </row>
    <row r="18" spans="2:5" ht="30" customHeight="1" x14ac:dyDescent="0.2">
      <c r="B18" s="8" t="s">
        <v>31</v>
      </c>
      <c r="C18" s="27">
        <v>0</v>
      </c>
      <c r="D18" s="13">
        <v>0</v>
      </c>
      <c r="E18" s="11">
        <f>Utgifter[[#This Row],[Anslåtte]]-Utgifter[[#This Row],[Faktisk]]</f>
        <v>0</v>
      </c>
    </row>
    <row r="19" spans="2:5" ht="30" customHeight="1" x14ac:dyDescent="0.2">
      <c r="B19" s="8" t="s">
        <v>32</v>
      </c>
      <c r="C19" s="27">
        <v>150</v>
      </c>
      <c r="D19" s="13">
        <v>150</v>
      </c>
      <c r="E19" s="11">
        <f>Utgifter[[#This Row],[Anslåtte]]-Utgifter[[#This Row],[Faktisk]]</f>
        <v>0</v>
      </c>
    </row>
    <row r="20" spans="2:5" ht="30" customHeight="1" x14ac:dyDescent="0.2">
      <c r="B20" s="8" t="s">
        <v>33</v>
      </c>
      <c r="C20" s="27">
        <v>225</v>
      </c>
      <c r="D20" s="13">
        <v>225</v>
      </c>
      <c r="E20" s="11">
        <f>Utgifter[[#This Row],[Anslåtte]]-Utgifter[[#This Row],[Faktisk]]</f>
        <v>0</v>
      </c>
    </row>
    <row r="21" spans="2:5" ht="30" customHeight="1" x14ac:dyDescent="0.2">
      <c r="B21" s="8" t="s">
        <v>34</v>
      </c>
      <c r="C21" s="27">
        <v>0</v>
      </c>
      <c r="D21" s="13">
        <v>0</v>
      </c>
      <c r="E21" s="11">
        <f>Utgifter[[#This Row],[Anslåtte]]-Utgifter[[#This Row],[Faktisk]]</f>
        <v>0</v>
      </c>
    </row>
    <row r="22" spans="2:5" ht="30" customHeight="1" x14ac:dyDescent="0.2">
      <c r="B22" t="s">
        <v>5</v>
      </c>
      <c r="C22" s="20">
        <f>SUBTOTAL(109,Utgifter[Anslåtte])</f>
        <v>3603</v>
      </c>
      <c r="D22" s="26">
        <f>SUBTOTAL(109,Utgifter[Faktisk])</f>
        <v>3655</v>
      </c>
      <c r="E22" s="13">
        <f>SUBTOTAL(109,Utgifter[Avvik])</f>
        <v>-52</v>
      </c>
    </row>
  </sheetData>
  <dataValidations count="5">
    <dataValidation allowBlank="1" showInputMessage="1" showErrorMessage="1" prompt="Skriv inn månedlige utgifter i denne kolonnen under denne overskriften. Bruk overskriftsfiltre til å finne bestemte oppføringer" sqref="B1" xr:uid="{00000000-0002-0000-0200-000000000000}"/>
    <dataValidation allowBlank="1" showInputMessage="1" showErrorMessage="1" prompt="Skriv inn anslåtte utgifter i denne kolonnen under denne overskriften" sqref="C1" xr:uid="{00000000-0002-0000-0200-000001000000}"/>
    <dataValidation allowBlank="1" showInputMessage="1" showErrorMessage="1" prompt="Skriv inn faktiske utgifter i denne kolonnen under denne overskriften" sqref="D1" xr:uid="{00000000-0002-0000-0200-000002000000}"/>
    <dataValidation allowBlank="1" showInputMessage="1" showErrorMessage="1" prompt="Avviksbeløpet beregnes automatisk i denne kolonnen under denne overskriften" sqref="E1" xr:uid="{00000000-0002-0000-0200-000003000000}"/>
    <dataValidation allowBlank="1" showInputMessage="1" showErrorMessage="1" prompt="Skriv inn månedlige utgifter i dette regnearket" sqref="A1" xr:uid="{00000000-0002-0000-0200-000004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Regneark</vt:lpstr>
      </vt:variant>
      <vt:variant>
        <vt:i4>3</vt:i4>
      </vt:variant>
      <vt:variant>
        <vt:lpstr>Navngitte områder</vt:lpstr>
      </vt:variant>
      <vt:variant>
        <vt:i4>6</vt:i4>
      </vt:variant>
    </vt:vector>
  </ap:HeadingPairs>
  <ap:TitlesOfParts>
    <vt:vector baseType="lpstr" size="9">
      <vt:lpstr>Kontantstrøm</vt:lpstr>
      <vt:lpstr>Månedlige inntekter</vt:lpstr>
      <vt:lpstr>Månedlige utgifter</vt:lpstr>
      <vt:lpstr>Tittel1</vt:lpstr>
      <vt:lpstr>Tittel2</vt:lpstr>
      <vt:lpstr>Tittel3</vt:lpstr>
      <vt:lpstr>Kontantstrøm!Utskriftstitler</vt:lpstr>
      <vt:lpstr>'Månedlige inntekter'!Utskriftstitler</vt:lpstr>
      <vt:lpstr>'Månedlige utgifter'!Utskriftstitler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2017-05-19T13:48:47Z</dcterms:modified>
</cp:coreProperties>
</file>