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refreshAllConnections="1"/>
  <mc:AlternateContent xmlns:mc="http://schemas.openxmlformats.org/markup-compatibility/2006">
    <mc:Choice Requires="x15">
      <x15ac:absPath xmlns:x15ac="http://schemas.microsoft.com/office/spreadsheetml/2010/11/ac" url="\\deli\projects\Office_Online\technicians\ZivYang\20191106\Policheck\lv-LV\target\"/>
    </mc:Choice>
  </mc:AlternateContent>
  <bookViews>
    <workbookView xWindow="-120" yWindow="-120" windowWidth="29040" windowHeight="17640" tabRatio="685" xr2:uid="{00000000-000D-0000-FFFF-FFFF00000000}"/>
  </bookViews>
  <sheets>
    <sheet name="Sākums" sheetId="6" r:id="rId1"/>
    <sheet name="Mēneša budžeta atskaite" sheetId="4" r:id="rId2"/>
    <sheet name="Mēneša izdevumi" sheetId="1" r:id="rId3"/>
    <sheet name="Papildu dati" sheetId="5" r:id="rId4"/>
  </sheets>
  <definedNames>
    <definedName name="Budžeta_Kategorija">Budžeta_Kategorijas_Uzmeklēšana[Budžeta kategorijas uzmeklēšana]</definedName>
    <definedName name="Datu_griezums_Kategorija">#N/A</definedName>
    <definedName name="Datu_griezums_Kategorija1">#N/A</definedName>
    <definedName name="_xlnm.Print_Titles" localSheetId="2">'Mēneša izdevumi'!$2:$2</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 r="F62" i="1"/>
</calcChain>
</file>

<file path=xl/sharedStrings.xml><?xml version="1.0" encoding="utf-8"?>
<sst xmlns="http://schemas.openxmlformats.org/spreadsheetml/2006/main" count="230" uniqueCount="128">
  <si>
    <t>PAR ŠO VEIDNI</t>
  </si>
  <si>
    <t>Izmantojiet šo darbgrāmatu, lai sekotu saviem izdevumiem un izveidotu ģimenes budžetu.</t>
  </si>
  <si>
    <t>Piezīme. </t>
  </si>
  <si>
    <t>Lai iegūtu papildinformāciju par tabulām, nospiediet taustiņu SHIFT un pēc tam F10 tabulā, atlasiet opciju TABULA un pēc tam atlasiet ALTERNATĪVAIS TEKSTS. Attiecībā uz rakurstabulām, nospiediet taustiņu SHIFT un pēc tam F10 tabulā, atlasiet RAKURSTABULAS OPCIJAS un pēc tam atlasiet cilni ALTERNATĪVAIS TEKSTS.</t>
  </si>
  <si>
    <t>Šajā darblapā izveidojiet mēneša budžeta atskaiti. Šūnā pa labi ir šīs darblapas virsraksts, un apakšvirsraksts ir šūnā J1. Atlasiet šūnu F1, lai pārietu uz mēneša izdevumu darblapu. Šīs kolonnas šūnās ir citi noderīgi norādījumi par to, kā lietot šo darblapu.</t>
  </si>
  <si>
    <t>Plānoto ienākumu etiķete ir šūnā pa labi, bet plānoto izdevumu etiķete ir šūnā F13. Plānotie izdevumi tiek automātiski aprēķināti šūnā G13.</t>
  </si>
  <si>
    <t>Sektoru diagramma izmaksu procentuālo vērtību, kategorijas ir šūnā pa labi.</t>
  </si>
  <si>
    <t>Budžeta pārskats</t>
  </si>
  <si>
    <t>Bilance</t>
  </si>
  <si>
    <t>Starpība</t>
  </si>
  <si>
    <t>Ienākumi</t>
  </si>
  <si>
    <t>FAKTISKI</t>
  </si>
  <si>
    <t>PLĀNOTS</t>
  </si>
  <si>
    <t>Sektoru diagramma izmaksu procentuālo vērtību, kategorijas ir šajā šūnā.</t>
  </si>
  <si>
    <t>(Prognozētie mīnus izdevumi)</t>
  </si>
  <si>
    <t>(Faktiskie mīnus izdevumi)</t>
  </si>
  <si>
    <t>(Faktiskie mīnus plānotie)</t>
  </si>
  <si>
    <t>Ienākumi 1</t>
  </si>
  <si>
    <t>Ienākumi 2</t>
  </si>
  <si>
    <t>Papildu ienākumi</t>
  </si>
  <si>
    <t>Ienākumu kopsumma</t>
  </si>
  <si>
    <t>Ikmēneša izdevumi</t>
  </si>
  <si>
    <t>Izdevumi</t>
  </si>
  <si>
    <t>Budžeta kopsavilkums</t>
  </si>
  <si>
    <t>Šajā šūnā ir attēls.</t>
  </si>
  <si>
    <t>Kategorija</t>
  </si>
  <si>
    <t>Bērni</t>
  </si>
  <si>
    <t>Izklaide</t>
  </si>
  <si>
    <t>Pārtika</t>
  </si>
  <si>
    <t>Dāvanas un labdarība</t>
  </si>
  <si>
    <t>Mājoklis</t>
  </si>
  <si>
    <t>Apdrošināšana</t>
  </si>
  <si>
    <t>Aizdevumi</t>
  </si>
  <si>
    <t>Personiskā higiēna</t>
  </si>
  <si>
    <t>Mājdzīvnieki</t>
  </si>
  <si>
    <t>Ietaupījumi vai ieguldījumi</t>
  </si>
  <si>
    <t>Nodokļi</t>
  </si>
  <si>
    <t>Transports</t>
  </si>
  <si>
    <t>Šajā šūnā ir viens zaļas krāsas kviešu stiebrs.</t>
  </si>
  <si>
    <t>Apraksts</t>
  </si>
  <si>
    <t>Ārpusklases nodarbības</t>
  </si>
  <si>
    <t>Medikamenti</t>
  </si>
  <si>
    <t>Skolas piederumi</t>
  </si>
  <si>
    <t>Mācību maksa</t>
  </si>
  <si>
    <t>Koncerti</t>
  </si>
  <si>
    <t>Teātris</t>
  </si>
  <si>
    <t>Filmas</t>
  </si>
  <si>
    <t>Mūzika (CD, lejupielādes utt.)</t>
  </si>
  <si>
    <t>Sporta pasākumi</t>
  </si>
  <si>
    <t>Video/DVD (iegāde)</t>
  </si>
  <si>
    <t>Video/DVD (noma)</t>
  </si>
  <si>
    <t>Ēšana ārpus mājas</t>
  </si>
  <si>
    <t>Pārtikas preces</t>
  </si>
  <si>
    <t>Labdarība 1</t>
  </si>
  <si>
    <t>Labdarība 2</t>
  </si>
  <si>
    <t>Dāvana 1</t>
  </si>
  <si>
    <t>Dāvana 2</t>
  </si>
  <si>
    <t>Kabeļtelevīzija/satelīttelevīzija</t>
  </si>
  <si>
    <t>Elektrība</t>
  </si>
  <si>
    <t>Gāze</t>
  </si>
  <si>
    <t>Mājas uzkopšanas pakalpojums</t>
  </si>
  <si>
    <t>Uzturēšana</t>
  </si>
  <si>
    <t>Hipotekārais kredīts vai īres maksa</t>
  </si>
  <si>
    <t>Gāze/nafta</t>
  </si>
  <si>
    <t>Tiešsaistes/interneta pakalpojumi</t>
  </si>
  <si>
    <t>Tālrunis (mobilais)</t>
  </si>
  <si>
    <t>Tālrunis (mājās)</t>
  </si>
  <si>
    <t>Materiāli</t>
  </si>
  <si>
    <t>Atkritumu savākšana un pārstrāde</t>
  </si>
  <si>
    <t>Ūdens un kanalizācija</t>
  </si>
  <si>
    <t>Veselība</t>
  </si>
  <si>
    <t>Mājas</t>
  </si>
  <si>
    <t>Dzīvība</t>
  </si>
  <si>
    <t>Kredītkarte 1</t>
  </si>
  <si>
    <t>Kredītkarte 2</t>
  </si>
  <si>
    <t>Kredītkarte 3</t>
  </si>
  <si>
    <t>Personisks</t>
  </si>
  <si>
    <t>Mācību</t>
  </si>
  <si>
    <t>Apģērbs</t>
  </si>
  <si>
    <t>Ķīmiskā tīrītava</t>
  </si>
  <si>
    <t>Mati/nagi</t>
  </si>
  <si>
    <t>Sporta klubs</t>
  </si>
  <si>
    <t>Kopšana</t>
  </si>
  <si>
    <t>Rotaļlietas</t>
  </si>
  <si>
    <t>Ieguldījumu konts</t>
  </si>
  <si>
    <t>Pensijas konts</t>
  </si>
  <si>
    <t>Federālie</t>
  </si>
  <si>
    <t>Lokālā</t>
  </si>
  <si>
    <t>Maksa par braucienu ar autobusu/taksometru</t>
  </si>
  <si>
    <t>Degviela</t>
  </si>
  <si>
    <t xml:space="preserve">Licencēšana </t>
  </si>
  <si>
    <t>Izdevumi par autostāvvietu</t>
  </si>
  <si>
    <t>Maksājums par transportlīdzekli</t>
  </si>
  <si>
    <t>Kopā</t>
  </si>
  <si>
    <t>Plānotās izmaksas</t>
  </si>
  <si>
    <t>Faktiskās izmaksas</t>
  </si>
  <si>
    <t>Mēneša budžeta atskaite</t>
  </si>
  <si>
    <t>Faktisko izmaksu pārskats</t>
  </si>
  <si>
    <t>Budžeta pārskata diagrammas rakurstabula</t>
  </si>
  <si>
    <t>Izmaksas</t>
  </si>
  <si>
    <t>Budžeta detalizētās informācijas kategorijas uzmeklēšanas saraksts</t>
  </si>
  <si>
    <t>Budžeta kategorijas uzmeklēšana</t>
  </si>
  <si>
    <t>Mēneša budžeta atskaite darblapā ievadiet plānotos un faktiskos ienākumus no dažādiem avotiem, bet mēneša izdevumi darblapā ievadiet plānotos un faktiskos dažādu kategoriju izdevumus.</t>
  </si>
  <si>
    <t>Papildu dati darblapas tabulā varat modificēt vai ievadīt jaunu kategoriju.</t>
  </si>
  <si>
    <t>Papildu norādījumi ir sniegti MĒNEŠA BUDŽETA ATSKAITE darblapas kolonnā A un MĒNEŠA IZDEVUMI un PAPILDU DATI darblapas šūnā A1. Šis teksts ir paslēpts ar nolūku. Lai noņemtu tekstu, atlasiet kolonnu A vai šūnu A1 un pēc tam atlasiet DZĒST. Lai parādītu slēpto tekstu, atlasiet kolonnu A vai šūnu A1 un pēc tam nomainiet fonta krāsu.</t>
  </si>
  <si>
    <t>Šajā darblapā aprēķiniet savus mēneša izdevumi. Šīs darblapas nosaukums ir šūnā pa labi. Atlasiet šūnu F1, lai pārietu uz mēneša budžeta atskaite darblapu.</t>
  </si>
  <si>
    <t>Bilance etiķete ir šūnā pa labi. Rakurstabulas datu griezumi, lai filtrētu tabulas datus, ir šūnās J2–N6. Lai atlasītu vairākas kategorijas, turiet nospiestu taustiņu Control.</t>
  </si>
  <si>
    <t>Plānotā un faktiskā bilance, kā arī atšķirība tiek starpība automātiski, un mēneša budžeta pārskats darblapā tiek atjaunināta budžeta kopsavilkums un budžeta pārskata diagramma.</t>
  </si>
  <si>
    <t>Plānotās bilance etiķete ir šūnā pa labi. Plānotā bilance tiek automātiski aprēķināta šūnā G3.</t>
  </si>
  <si>
    <t>Faktiskā bilance etiķete ir šūnā pa labi. Faktiskā bilance tiek automātiski aprēķināta šūnā G4.</t>
  </si>
  <si>
    <t>Starpība etiķete ir šūnā pa labi. Starpība tiek automātiski aprēķināta šūnā G5. Nākamais norādījums ir šūnā A7.</t>
  </si>
  <si>
    <t>Ienākumi etiķete ir šūnā pa labi, izdevumi etiķete ir šūnā F7, bet padoms par budžeta kopsavilkums ir šūnā J7.</t>
  </si>
  <si>
    <t>Faktisko ienākumu etiķete ir šūnā pa labi, bet faktisko izdevumu etiķete ir šūnā F8. Ienākumi 1. ienākumu vērtību šūnā D8. Faktiskie izdevumi tiek automātiski aprēķināti šūnā G8.</t>
  </si>
  <si>
    <t>Ienākumi 2. ienākumu vērtību šūnā D9. Attēls ir šūnā J9. Rakurstabula sākas šūnā K9. Lai atjauninātu rakurstabulu, cilnē Analīze atlasiet Atsvaidzināt.</t>
  </si>
  <si>
    <r>
      <t xml:space="preserve">Atlasiet rakurstabulu un pēc tam </t>
    </r>
    <r>
      <rPr>
        <b/>
        <i/>
        <sz val="10"/>
        <color theme="1"/>
        <rFont val="Franklin Gothic Book"/>
        <family val="2"/>
        <scheme val="minor"/>
      </rPr>
      <t xml:space="preserve">cilnē </t>
    </r>
    <r>
      <rPr>
        <sz val="10"/>
        <color theme="1"/>
        <rFont val="Franklin Gothic Book"/>
        <family val="2"/>
        <charset val="186"/>
        <scheme val="minor"/>
      </rPr>
      <t>Analīze atlasiet</t>
    </r>
    <r>
      <rPr>
        <b/>
        <i/>
        <sz val="10"/>
        <color theme="1"/>
        <rFont val="Franklin Gothic Book"/>
        <family val="2"/>
        <scheme val="minor"/>
      </rPr>
      <t xml:space="preserve"> </t>
    </r>
    <r>
      <rPr>
        <b/>
        <i/>
        <sz val="10"/>
        <color theme="1"/>
        <rFont val="Franklin Gothic Book"/>
        <family val="2"/>
        <charset val="186"/>
        <scheme val="minor"/>
      </rPr>
      <t>Atsvaidzināt</t>
    </r>
    <r>
      <rPr>
        <i/>
        <sz val="10"/>
        <color theme="1"/>
        <rFont val="Franklin Gothic Book"/>
        <family val="2"/>
        <scheme val="minor"/>
      </rPr>
      <t>, lai atjauninātu.</t>
    </r>
  </si>
  <si>
    <t>Ievadiet papildu ienākumi vērtību šūnā D10.</t>
  </si>
  <si>
    <t>Ienākumu kopsumma etiķete ir šūnā C11, bet Ienākumu kopsumma tiek automātiski aprēķināti šūnā D11. Nākamais norādījums ir šūnā A13.</t>
  </si>
  <si>
    <t>Ievadiet plānoto ienākumi 1 vērtību šūnā D14.</t>
  </si>
  <si>
    <t>Ievadiet plānoto ienākumi 2 vērtību šūnā D15.</t>
  </si>
  <si>
    <t>Ievadiet papildu ienākumi vērtību šūnā D16.</t>
  </si>
  <si>
    <t>Ienākumu kopsumma etiķete ir šūnā C17, bet Ienākumu kopsumma tiek automātiski aprēķināti šūnā D17. Nākamais norādījums ir šūnā A20.</t>
  </si>
  <si>
    <t>Kategorija datu griezums, lai zemāk filtrētu rakurstabulu pēc atlasītās Kategorija, ir šūnā.</t>
  </si>
  <si>
    <t xml:space="preserve"> Ievadiet Detalizēta Informācija Par Budžetu tabulā, sākot no šūnas pa labi.</t>
  </si>
  <si>
    <t>Izmantojiet šo darblapu, lai mēneša izdevumi darblapas budžeta Kopsavilkums informācijas tabulā modificētu kategorija kolonnas nolaižamo sarakstu. Šim nolūkam modificējiet vai ievadiet jaunu kategoriju budžeta kategorijas uzmeklēšanas tabulā, kas sākas šūnā E2. Ar mēneša budžeta atskaite darblapas budžeta pārskata diagrammu saistītā rakurstabula sākas šūnā B2.</t>
  </si>
  <si>
    <t>PLĀNOTĀ BILANCE</t>
  </si>
  <si>
    <t>FAKTISKĀ BILANCE</t>
  </si>
  <si>
    <t>Grand Total</t>
  </si>
  <si>
    <t>Valsts/reģions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</si>
</sst>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00\ &quot;€&quot;_-;\-* #,##0.00\ &quot;€&quot;_-;_-* &quot;-&quot;??\ &quot;€&quot;_-;_-@_-"/>
    <numFmt numFmtId="166" formatCode="&quot;$&quot;#,##0_);\(&quot;$&quot;#,##0\)"/>
    <numFmt numFmtId="167" formatCode="&quot;$&quot;#,##0_);[Red]\(&quot;$&quot;#,##0\)"/>
    <numFmt numFmtId="168" formatCode="_(* #,##0_);_(* \(#,##0\);_(* &quot;-&quot;_);_(@_)"/>
    <numFmt numFmtId="169" formatCode="_(* #,##0.00_);_(* \(#,##0.00\);_(* &quot;-&quot;??_);_(@_)"/>
    <numFmt numFmtId="170" formatCode="#,##0\ [$EUR];\-#,##0\ [$EUR]"/>
    <numFmt numFmtId="171" formatCode="#,##0.00\ [$EUR];\-#,##0.00\ [$EUR]"/>
  </numFmts>
  <fonts count="37"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0"/>
      <color theme="4" tint="-0.499984740745262"/>
      <name val="Franklin Gothic Book"/>
      <family val="2"/>
      <scheme val="minor"/>
    </font>
    <font>
      <sz val="12"/>
      <color theme="0"/>
      <name val="Cambria"/>
      <family val="1"/>
      <scheme val="major"/>
    </font>
    <font>
      <u/>
      <sz val="10"/>
      <color theme="11"/>
      <name val="Franklin Gothic Book"/>
      <family val="2"/>
      <scheme val="minor"/>
    </font>
    <font>
      <sz val="10"/>
      <color theme="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
      <sz val="10"/>
      <color theme="1"/>
      <name val="Cambria"/>
      <scheme val="major"/>
    </font>
    <font>
      <sz val="10"/>
      <color theme="1"/>
      <name val="Franklin Gothic Book"/>
      <family val="2"/>
      <charset val="186"/>
      <scheme val="minor"/>
    </font>
    <font>
      <b/>
      <i/>
      <sz val="10"/>
      <color theme="1"/>
      <name val="Franklin Gothic Book"/>
      <family val="2"/>
      <charset val="186"/>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3" fillId="0" borderId="0" applyNumberFormat="0" applyFill="0" applyBorder="0" applyAlignment="0" applyProtection="0"/>
    <xf numFmtId="0" fontId="4" fillId="0" borderId="0" applyNumberFormat="0" applyFill="0" applyAlignment="0" applyProtection="0"/>
    <xf numFmtId="0" fontId="11" fillId="0" borderId="0" applyNumberFormat="0" applyFill="0" applyBorder="0" applyAlignment="0" applyProtection="0"/>
    <xf numFmtId="0" fontId="13" fillId="0" borderId="11" applyNumberFormat="0" applyFill="0" applyAlignment="0" applyProtection="0"/>
    <xf numFmtId="0" fontId="20" fillId="0" borderId="0" applyNumberFormat="0" applyFill="0" applyBorder="0" applyAlignment="0" applyProtection="0"/>
    <xf numFmtId="169" fontId="21" fillId="0" borderId="0" applyFont="0" applyFill="0" applyBorder="0" applyAlignment="0" applyProtection="0"/>
    <xf numFmtId="168"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2" fillId="0" borderId="1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8" applyNumberFormat="0" applyAlignment="0" applyProtection="0"/>
    <xf numFmtId="0" fontId="27" fillId="8" borderId="19" applyNumberFormat="0" applyAlignment="0" applyProtection="0"/>
    <xf numFmtId="0" fontId="28" fillId="8" borderId="18" applyNumberFormat="0" applyAlignment="0" applyProtection="0"/>
    <xf numFmtId="0" fontId="29" fillId="0" borderId="20" applyNumberFormat="0" applyFill="0" applyAlignment="0" applyProtection="0"/>
    <xf numFmtId="0" fontId="30" fillId="9" borderId="21" applyNumberFormat="0" applyAlignment="0" applyProtection="0"/>
    <xf numFmtId="0" fontId="31" fillId="0" borderId="0" applyNumberFormat="0" applyFill="0" applyBorder="0" applyAlignment="0" applyProtection="0"/>
    <xf numFmtId="0" fontId="21" fillId="10" borderId="22" applyNumberFormat="0" applyFont="0" applyAlignment="0" applyProtection="0"/>
    <xf numFmtId="0" fontId="32" fillId="0" borderId="0" applyNumberFormat="0" applyFill="0" applyBorder="0" applyAlignment="0" applyProtection="0"/>
    <xf numFmtId="0" fontId="14" fillId="0" borderId="23"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0">
    <xf numFmtId="0" fontId="0" fillId="0" borderId="0" xfId="0"/>
    <xf numFmtId="0" fontId="0" fillId="0" borderId="0" xfId="0" applyAlignment="1">
      <alignment horizontal="left"/>
    </xf>
    <xf numFmtId="0" fontId="8" fillId="0" borderId="0" xfId="0" applyFont="1"/>
    <xf numFmtId="0" fontId="0" fillId="2" borderId="0" xfId="0" applyFill="1"/>
    <xf numFmtId="0" fontId="5" fillId="2" borderId="1" xfId="1" applyFont="1" applyFill="1" applyBorder="1" applyAlignment="1">
      <alignment horizontal="left" vertical="center" indent="2"/>
    </xf>
    <xf numFmtId="0" fontId="0" fillId="2" borderId="1" xfId="0" applyFill="1" applyBorder="1"/>
    <xf numFmtId="0" fontId="3" fillId="2" borderId="1" xfId="1" applyFill="1" applyBorder="1" applyAlignment="1">
      <alignment vertical="center"/>
    </xf>
    <xf numFmtId="0" fontId="3" fillId="2" borderId="0" xfId="1" applyFill="1" applyAlignment="1">
      <alignment vertical="center"/>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6" fillId="2" borderId="5" xfId="2" applyFont="1" applyFill="1" applyBorder="1" applyAlignment="1">
      <alignment vertical="center"/>
    </xf>
    <xf numFmtId="0" fontId="0" fillId="2" borderId="9" xfId="0" applyFill="1" applyBorder="1"/>
    <xf numFmtId="0" fontId="7" fillId="2" borderId="1" xfId="0" applyFont="1" applyFill="1" applyBorder="1" applyAlignment="1">
      <alignment vertical="center"/>
    </xf>
    <xf numFmtId="0" fontId="7" fillId="2" borderId="8" xfId="0" applyFont="1" applyFill="1" applyBorder="1" applyAlignment="1">
      <alignment vertical="center"/>
    </xf>
    <xf numFmtId="0" fontId="7" fillId="2" borderId="1" xfId="0" applyFont="1" applyFill="1" applyBorder="1" applyAlignment="1">
      <alignment vertical="center" wrapText="1"/>
    </xf>
    <xf numFmtId="10" fontId="0" fillId="2" borderId="0" xfId="0" applyNumberFormat="1" applyFill="1"/>
    <xf numFmtId="0" fontId="9" fillId="0" borderId="0" xfId="0" applyFont="1" applyAlignment="1">
      <alignment vertical="center"/>
    </xf>
    <xf numFmtId="0" fontId="0" fillId="0" borderId="0" xfId="0" applyAlignment="1">
      <alignment horizontal="right"/>
    </xf>
    <xf numFmtId="0" fontId="0" fillId="0" borderId="0" xfId="0" pivotButton="1"/>
    <xf numFmtId="0" fontId="4" fillId="2" borderId="0" xfId="2" applyFill="1" applyAlignment="1">
      <alignment vertical="center"/>
    </xf>
    <xf numFmtId="0" fontId="3" fillId="2" borderId="10" xfId="1" applyFill="1" applyBorder="1" applyAlignment="1">
      <alignment horizontal="center" vertical="center"/>
    </xf>
    <xf numFmtId="0" fontId="9" fillId="0" borderId="10" xfId="0" applyFont="1" applyBorder="1" applyAlignment="1">
      <alignment horizontal="left" vertical="center" indent="2"/>
    </xf>
    <xf numFmtId="0" fontId="15" fillId="3" borderId="11" xfId="4" applyFont="1" applyFill="1" applyAlignment="1">
      <alignment horizontal="center" vertical="center"/>
    </xf>
    <xf numFmtId="0" fontId="2" fillId="0" borderId="0" xfId="0" applyFont="1" applyAlignment="1">
      <alignment vertical="center" wrapText="1"/>
    </xf>
    <xf numFmtId="0" fontId="14" fillId="0" borderId="0" xfId="0" applyFont="1" applyAlignment="1">
      <alignment vertical="center" wrapText="1"/>
    </xf>
    <xf numFmtId="0" fontId="16" fillId="2" borderId="0" xfId="2" applyFont="1" applyFill="1" applyAlignment="1">
      <alignment horizontal="left" vertical="center" indent="2"/>
    </xf>
    <xf numFmtId="0" fontId="16" fillId="2" borderId="5" xfId="2" applyFont="1" applyFill="1" applyBorder="1" applyAlignment="1">
      <alignment horizontal="left" vertical="center" indent="2"/>
    </xf>
    <xf numFmtId="0" fontId="17" fillId="2" borderId="0" xfId="0" applyFont="1" applyFill="1"/>
    <xf numFmtId="0" fontId="18" fillId="0" borderId="12" xfId="0" applyFont="1" applyBorder="1" applyAlignment="1">
      <alignment horizontal="left"/>
    </xf>
    <xf numFmtId="0" fontId="12" fillId="0" borderId="0" xfId="0" applyFont="1"/>
    <xf numFmtId="0" fontId="12" fillId="0" borderId="0" xfId="0" applyFont="1" applyAlignment="1">
      <alignment wrapText="1"/>
    </xf>
    <xf numFmtId="0" fontId="12" fillId="2" borderId="0" xfId="0" applyFont="1" applyFill="1" applyAlignment="1">
      <alignment wrapText="1"/>
    </xf>
    <xf numFmtId="0" fontId="12" fillId="2" borderId="0" xfId="2" applyFont="1" applyFill="1" applyAlignment="1">
      <alignment wrapText="1"/>
    </xf>
    <xf numFmtId="0" fontId="4" fillId="2" borderId="6" xfId="2" applyFill="1" applyBorder="1" applyAlignment="1">
      <alignment vertical="center" textRotation="90"/>
    </xf>
    <xf numFmtId="0" fontId="4" fillId="2" borderId="2" xfId="2" applyFill="1" applyBorder="1" applyAlignment="1">
      <alignment vertical="center" textRotation="90"/>
    </xf>
    <xf numFmtId="0" fontId="4" fillId="2" borderId="3" xfId="2" applyFill="1" applyBorder="1" applyAlignment="1">
      <alignment vertical="center" textRotation="90"/>
    </xf>
    <xf numFmtId="0" fontId="0" fillId="2" borderId="2" xfId="0" applyFill="1" applyBorder="1"/>
    <xf numFmtId="0" fontId="3" fillId="2" borderId="3" xfId="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vertical="center"/>
    </xf>
    <xf numFmtId="0" fontId="0" fillId="0" borderId="16" xfId="0" applyBorder="1"/>
    <xf numFmtId="0" fontId="34" fillId="0" borderId="0" xfId="0" pivotButton="1" applyFont="1"/>
    <xf numFmtId="0" fontId="34" fillId="0" borderId="0" xfId="0" applyFont="1"/>
    <xf numFmtId="170" fontId="0" fillId="2" borderId="0" xfId="0" applyNumberFormat="1" applyFill="1"/>
    <xf numFmtId="170" fontId="17" fillId="2" borderId="0" xfId="0" applyNumberFormat="1" applyFont="1" applyFill="1"/>
    <xf numFmtId="170" fontId="0" fillId="0" borderId="0" xfId="0" applyNumberFormat="1"/>
    <xf numFmtId="170" fontId="18" fillId="0" borderId="13" xfId="0" applyNumberFormat="1" applyFont="1" applyBorder="1"/>
    <xf numFmtId="171" fontId="0" fillId="0" borderId="0" xfId="0" applyNumberFormat="1"/>
    <xf numFmtId="171" fontId="18" fillId="0" borderId="14" xfId="0" applyNumberFormat="1" applyFont="1" applyBorder="1"/>
    <xf numFmtId="170" fontId="18" fillId="0" borderId="15" xfId="0" applyNumberFormat="1" applyFont="1" applyBorder="1"/>
    <xf numFmtId="170" fontId="0" fillId="0" borderId="16" xfId="0" applyNumberFormat="1" applyBorder="1"/>
    <xf numFmtId="170" fontId="18" fillId="0" borderId="12" xfId="0" applyNumberFormat="1" applyFont="1" applyBorder="1"/>
    <xf numFmtId="0" fontId="1" fillId="0" borderId="0" xfId="0" applyFont="1" applyAlignment="1">
      <alignment vertical="center" wrapText="1"/>
    </xf>
    <xf numFmtId="0" fontId="12" fillId="2" borderId="0" xfId="0" applyFont="1" applyFill="1" applyAlignment="1">
      <alignment horizontal="center"/>
    </xf>
    <xf numFmtId="0" fontId="19" fillId="2" borderId="1" xfId="1" applyFont="1" applyFill="1" applyBorder="1" applyAlignment="1">
      <alignment horizontal="center" vertical="center"/>
    </xf>
    <xf numFmtId="0" fontId="12" fillId="2" borderId="5" xfId="0" applyFont="1" applyFill="1" applyBorder="1" applyAlignment="1">
      <alignment horizontal="center"/>
    </xf>
    <xf numFmtId="0" fontId="7" fillId="2" borderId="0" xfId="0" applyFont="1" applyFill="1" applyAlignment="1">
      <alignment horizontal="left" vertical="center" indent="2"/>
    </xf>
    <xf numFmtId="0" fontId="7" fillId="2" borderId="7" xfId="0" applyFont="1" applyFill="1" applyBorder="1" applyAlignment="1">
      <alignment horizontal="left" vertical="center" indent="2"/>
    </xf>
    <xf numFmtId="170" fontId="0" fillId="2" borderId="0" xfId="0" applyNumberFormat="1" applyFill="1" applyAlignment="1">
      <alignment vertical="center"/>
    </xf>
    <xf numFmtId="0" fontId="7" fillId="2" borderId="4" xfId="0" applyFont="1" applyFill="1" applyBorder="1" applyAlignment="1">
      <alignment horizontal="left" vertical="center" indent="2"/>
    </xf>
    <xf numFmtId="170" fontId="0" fillId="2" borderId="5" xfId="0" applyNumberFormat="1" applyFill="1" applyBorder="1" applyAlignment="1">
      <alignment vertical="center"/>
    </xf>
    <xf numFmtId="0" fontId="7" fillId="2" borderId="5" xfId="0" applyFont="1" applyFill="1" applyBorder="1" applyAlignment="1">
      <alignment horizontal="left" vertical="center" wrapText="1" indent="2"/>
    </xf>
    <xf numFmtId="0" fontId="7" fillId="2" borderId="0" xfId="0" applyFont="1" applyFill="1" applyAlignment="1">
      <alignment horizontal="left" vertical="center" wrapText="1" indent="2"/>
    </xf>
    <xf numFmtId="0" fontId="0" fillId="2" borderId="0" xfId="0" applyFill="1" applyAlignment="1">
      <alignment horizontal="center"/>
    </xf>
    <xf numFmtId="0" fontId="11" fillId="2" borderId="1" xfId="3" applyFill="1" applyBorder="1" applyAlignment="1">
      <alignment horizontal="center" vertical="center"/>
    </xf>
    <xf numFmtId="0" fontId="5" fillId="2" borderId="1" xfId="1" applyFont="1" applyFill="1" applyBorder="1" applyAlignment="1">
      <alignment horizontal="left" vertical="center" indent="1"/>
    </xf>
    <xf numFmtId="0" fontId="5" fillId="0" borderId="0" xfId="1" applyFont="1" applyAlignment="1">
      <alignment horizontal="left" vertical="center"/>
    </xf>
    <xf numFmtId="0" fontId="11" fillId="0" borderId="0" xfId="3"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3" builtinId="53" customBuiltin="1"/>
    <cellStyle name="Followed Hyperlink" xfId="5" builtinId="9" customBuiltin="1"/>
    <cellStyle name="Good" xfId="13" builtinId="26" customBuiltin="1"/>
    <cellStyle name="Heading 1" xfId="2" builtinId="16" customBuiltin="1"/>
    <cellStyle name="Heading 2" xfId="4" builtinId="17" customBuiltin="1"/>
    <cellStyle name="Heading 3" xfId="11" builtinId="18" customBuiltin="1"/>
    <cellStyle name="Heading 4" xfId="12" builtinId="19" customBuiltin="1"/>
    <cellStyle name="Hyperlink" xfId="3" builtinId="8"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 builtinId="15" customBuiltin="1"/>
    <cellStyle name="Total" xfId="24" builtinId="25" customBuiltin="1"/>
    <cellStyle name="Warning Text" xfId="21" builtinId="11" customBuiltin="1"/>
  </cellStyles>
  <dxfs count="236">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6" formatCode="&quot;$&quot;#,##0_);\(&quot;$&quot;#,##0\)"/>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0" formatCode="#,##0\ [$EUR];\-#,##0\ [$EUR]"/>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6" formatCode="&quot;$&quot;#,##0_);\(&quot;$&quot;#,##0\)"/>
    </dxf>
    <dxf>
      <numFmt numFmtId="166" formatCode="&quot;$&quot;#,##0_);\(&quot;$&quot;#,##0\)"/>
    </dxf>
    <dxf>
      <numFmt numFmtId="166" formatCode="&quot;$&quot;#,##0_);\(&quot;$&quot;#,##0\)"/>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0" formatCode="#,##0\ [$EUR];\-#,##0\ [$EUR]"/>
    </dxf>
    <dxf>
      <numFmt numFmtId="171" formatCode="#,##0.00\ [$EUR];\-#,##0.00\ [$EUR]"/>
    </dxf>
    <dxf>
      <numFmt numFmtId="170" formatCode="#,##0\ [$EUR];\-#,##0\ [$EUR]"/>
    </dxf>
    <dxf>
      <font>
        <strike val="0"/>
        <outline val="0"/>
        <shadow val="0"/>
        <u val="none"/>
        <vertAlign val="baseline"/>
        <sz val="10"/>
        <color theme="1"/>
        <name val="Cambria"/>
        <scheme val="major"/>
      </font>
    </dxf>
    <dxf>
      <numFmt numFmtId="170" formatCode="#,##0\ [$EUR];\-#,##0\ [$EUR]"/>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66" formatCode="&quot;$&quot;#,##0_);\(&quot;$&quot;#,##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name val="Cambria"/>
        <scheme val="major"/>
      </font>
    </dxf>
    <dxf>
      <font>
        <name val="Cambria"/>
        <scheme val="major"/>
      </font>
    </dxf>
    <dxf>
      <numFmt numFmtId="170" formatCode="#,##0\ [$EUR];\-#,##0\ [$EUR]"/>
      <border diagonalUp="0" diagonalDown="0" outline="0">
        <left/>
        <right/>
        <top style="double">
          <color theme="4" tint="-0.499984740745262"/>
        </top>
        <bottom style="thin">
          <color theme="4" tint="-0.499984740745262"/>
        </bottom>
      </border>
    </dxf>
    <dxf>
      <numFmt numFmtId="170" formatCode="#,##0\ [$EUR];\-#,##0\ [$EUR]"/>
    </dxf>
    <dxf>
      <numFmt numFmtId="170" formatCode="#,##0\ [$EUR];\-#,##0\ [$EUR]"/>
      <border diagonalUp="0" diagonalDown="0" outline="0">
        <left/>
        <right/>
        <top style="double">
          <color theme="4" tint="-0.499984740745262"/>
        </top>
        <bottom style="thin">
          <color theme="4" tint="-0.499984740745262"/>
        </bottom>
      </border>
    </dxf>
    <dxf>
      <numFmt numFmtId="170" formatCode="#,##0\ [$EUR];\-#,##0\ [$EUR]"/>
    </dxf>
    <dxf>
      <numFmt numFmtId="170" formatCode="#,##0\ [$EUR];\-#,##0\ [$EUR]"/>
      <border diagonalUp="0" diagonalDown="0" outline="0">
        <left/>
        <right/>
        <top style="double">
          <color theme="4" tint="-0.499984740745262"/>
        </top>
        <bottom style="thin">
          <color theme="4" tint="-0.499984740745262"/>
        </bottom>
      </border>
    </dxf>
    <dxf>
      <numFmt numFmtId="170" formatCode="#,##0\ [$EUR];\-#,##0\ [$EUR]"/>
    </dxf>
    <dxf>
      <numFmt numFmtId="170" formatCode="#,##0\ [$EUR];\-#,##0\ [$EUR]"/>
      <border diagonalUp="0" diagonalDown="0" outline="0">
        <left/>
        <right/>
        <top style="double">
          <color theme="4" tint="-0.499984740745262"/>
        </top>
        <bottom style="thin">
          <color theme="4" tint="-0.499984740745262"/>
        </bottom>
      </border>
    </dxf>
    <dxf>
      <numFmt numFmtId="170" formatCode="#,##0\ [$EUR];\-#,##0\ [$EUR]"/>
    </dxf>
    <dxf>
      <border diagonalUp="0" diagonalDown="0" outline="0">
        <left/>
        <right/>
        <top style="double">
          <color theme="4" tint="-0.499984740745262"/>
        </top>
        <bottom style="thin">
          <color theme="4" tint="-0.499984740745262"/>
        </bottom>
      </border>
    </dxf>
    <dxf>
      <border diagonalUp="0" diagonalDown="0" outline="0">
        <left/>
        <right/>
        <top style="double">
          <color theme="4" tint="-0.499984740745262"/>
        </top>
        <bottom style="thin">
          <color theme="4" tint="-0.499984740745262"/>
        </bottom>
      </border>
    </dxf>
    <dxf>
      <border>
        <top style="double">
          <color theme="4" tint="-0.499984740745262"/>
        </top>
      </border>
    </dxf>
    <dxf>
      <font>
        <b val="0"/>
        <i val="0"/>
        <strike val="0"/>
        <outline val="0"/>
        <shadow val="0"/>
        <u val="none"/>
        <vertAlign val="baseline"/>
        <sz val="10"/>
        <color theme="1"/>
        <name val="Franklin Gothic Book"/>
        <family val="2"/>
        <scheme val="minor"/>
      </font>
    </dxf>
    <dxf>
      <font>
        <strike val="0"/>
        <outline val="0"/>
        <shadow val="0"/>
        <u val="none"/>
        <vertAlign val="baseline"/>
        <sz val="10"/>
        <color theme="1"/>
        <name val="Cambria"/>
        <scheme val="major"/>
      </font>
    </dxf>
    <dxf>
      <font>
        <color rgb="FFFF0000"/>
      </font>
    </dxf>
    <dxf>
      <numFmt numFmtId="170" formatCode="#,##0\ [$EUR];\-#,##0\ [$EUR]"/>
    </dxf>
    <dxf>
      <numFmt numFmtId="171" formatCode="#,##0.00\ [$EUR];\-#,##0.00\ [$EUR]"/>
    </dxf>
    <dxf>
      <numFmt numFmtId="170" formatCode="#,##0\ [$EUR];\-#,##0\ [$EUR]"/>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72" formatCode="#,##0\ &quot;€&quot;"/>
    </dxf>
    <dxf>
      <numFmt numFmtId="166" formatCode="&quot;$&quot;#,##0_);\(&quot;$&quot;#,##0\)"/>
    </dxf>
    <dxf>
      <numFmt numFmtId="166" formatCode="&quot;$&quot;#,##0_);\(&quot;$&quot;#,##0\)"/>
    </dxf>
    <dxf>
      <numFmt numFmtId="166" formatCode="&quot;$&quot;#,##0_);\(&quot;$&quot;#,##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249977111117893"/>
      </font>
    </dxf>
    <dxf>
      <alignment horizontal="right" readingOrder="0"/>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235"/>
      <tableStyleElement type="headerRow" dxfId="234"/>
    </tableStyle>
    <tableStyle name="Family Budget PivotTable" table="0" count="5" xr9:uid="{00000000-0011-0000-FFFF-FFFF01000000}">
      <tableStyleElement type="wholeTable" dxfId="233"/>
      <tableStyleElement type="headerRow" dxfId="232"/>
      <tableStyleElement type="totalRow" dxfId="231"/>
      <tableStyleElement type="firstRowStripe" dxfId="230"/>
      <tableStyleElement type="pageFieldLabels" dxfId="229"/>
    </tableStyle>
    <tableStyle name="Family Budget Table Style" pivot="0" count="4" xr9:uid="{00000000-0011-0000-FFFF-FFFF02000000}">
      <tableStyleElement type="wholeTable" dxfId="228"/>
      <tableStyleElement type="headerRow" dxfId="227"/>
      <tableStyleElement type="totalRow" dxfId="226"/>
      <tableStyleElement type="firstRowStripe" dxfId="225"/>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[Office_29443265_TF16410230.xltx]Papildu dati!Budžeta_Kopsavilkums</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'Papildu dati'!$C$2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'Papildu dati'!$B$3:$B$15</c:f>
              <c:strCache>
                <c:ptCount val="12"/>
                <c:pt idx="0">
                  <c:v>Bērni</c:v>
                </c:pt>
                <c:pt idx="1">
                  <c:v>Izklaide</c:v>
                </c:pt>
                <c:pt idx="2">
                  <c:v>Pārtika</c:v>
                </c:pt>
                <c:pt idx="3">
                  <c:v>Dāvanas un labdarība</c:v>
                </c:pt>
                <c:pt idx="4">
                  <c:v>Mājoklis</c:v>
                </c:pt>
                <c:pt idx="5">
                  <c:v>Apdrošināšana</c:v>
                </c:pt>
                <c:pt idx="6">
                  <c:v>Aizdevumi</c:v>
                </c:pt>
                <c:pt idx="7">
                  <c:v>Personiskā higiēna</c:v>
                </c:pt>
                <c:pt idx="8">
                  <c:v>Mājdzīvnieki</c:v>
                </c:pt>
                <c:pt idx="9">
                  <c:v>Ietaupījumi vai ieguldījumi</c:v>
                </c:pt>
                <c:pt idx="10">
                  <c:v>Nodokļi</c:v>
                </c:pt>
                <c:pt idx="11">
                  <c:v>Transports</c:v>
                </c:pt>
              </c:strCache>
            </c:strRef>
          </c:cat>
          <c:val>
            <c:numRef>
              <c:f>'Papildu dati'!$C$3:$C$15</c:f>
              <c:numCache>
                <c:formatCode>#,##0\ [$EUR];\-#,##0\ [$EUR]</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09D8-415A-A052-5D71789FEF8E}"/>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275;ne&#353;a izdevumi'!A1"/></Relationships>
</file>

<file path=xl/drawings/_rels/drawing2.xml.rels><?xml version="1.0" encoding="UTF-8" standalone="yes"?>
<Relationships xmlns="http://schemas.openxmlformats.org/package/2006/relationships"><Relationship Id="rId1" Type="http://schemas.openxmlformats.org/officeDocument/2006/relationships/hyperlink" Target="#'M&#275;ne&#353;a bud&#382;eta atskaite'!A1"/></Relationships>
</file>

<file path=xl/drawings/drawing1.xml><?xml version="1.0" encoding="utf-8"?>
<xdr:wsDr xmlns:xdr="http://schemas.openxmlformats.org/drawingml/2006/spreadsheetDrawing" xmlns:a="http://schemas.openxmlformats.org/drawingml/2006/main">
  <xdr:twoCellAnchor editAs="oneCell">
    <xdr:from>
      <xdr:col>5</xdr:col>
      <xdr:colOff>798148</xdr:colOff>
      <xdr:row>0</xdr:row>
      <xdr:rowOff>162009</xdr:rowOff>
    </xdr:from>
    <xdr:to>
      <xdr:col>7</xdr:col>
      <xdr:colOff>124328</xdr:colOff>
      <xdr:row>0</xdr:row>
      <xdr:rowOff>436329</xdr:rowOff>
    </xdr:to>
    <xdr:sp macro="" textlink="">
      <xdr:nvSpPr>
        <xdr:cNvPr id="3" name="Ievadiet izdevumus" descr="Navigācijas poga uz mēneša izdevumu darblapu">
          <a:hlinkClick xmlns:r="http://schemas.openxmlformats.org/officeDocument/2006/relationships" r:id="rId1" tooltip="Atlasiet, lai pārietu uz mēneša izdevumu darblapu"/>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lv-LV" sz="1100">
              <a:solidFill>
                <a:schemeClr val="tx2"/>
              </a:solidFill>
              <a:latin typeface="Franklin Gothic Book" panose="020B0503020102020204" pitchFamily="34" charset="0"/>
              <a:ea typeface="+mn-ea"/>
              <a:cs typeface="+mn-cs"/>
            </a:rPr>
            <a:t>Mēneša izdevumi</a:t>
          </a:r>
          <a:endParaRPr lang="lv" sz="1100">
            <a:solidFill>
              <a:schemeClr val="tx2"/>
            </a:solidFill>
            <a:latin typeface="Franklin Gothic Book" panose="020B0503020102020204" pitchFamily="34" charset="0"/>
            <a:ea typeface="+mn-ea"/>
            <a:cs typeface="+mn-cs"/>
          </a:endParaRPr>
        </a:p>
      </xdr:txBody>
    </xdr:sp>
    <xdr:clientData fPrintsWithSheet="0"/>
  </xdr:twoCellAnchor>
  <xdr:twoCellAnchor editAs="oneCell">
    <xdr:from>
      <xdr:col>1</xdr:col>
      <xdr:colOff>82192</xdr:colOff>
      <xdr:row>18</xdr:row>
      <xdr:rowOff>88132</xdr:rowOff>
    </xdr:from>
    <xdr:to>
      <xdr:col>6</xdr:col>
      <xdr:colOff>613833</xdr:colOff>
      <xdr:row>35</xdr:row>
      <xdr:rowOff>158750</xdr:rowOff>
    </xdr:to>
    <xdr:graphicFrame macro="">
      <xdr:nvGraphicFramePr>
        <xdr:cNvPr id="7" name="Budžeta_Pārskats" descr="Sektoru diagramma, kurā attēlota izmaksu procentuālā vērtība pēc kategorija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95247</xdr:colOff>
      <xdr:row>0</xdr:row>
      <xdr:rowOff>10584</xdr:rowOff>
    </xdr:from>
    <xdr:to>
      <xdr:col>8</xdr:col>
      <xdr:colOff>116414</xdr:colOff>
      <xdr:row>35</xdr:row>
      <xdr:rowOff>21167</xdr:rowOff>
    </xdr:to>
    <xdr:cxnSp macro="">
      <xdr:nvCxnSpPr>
        <xdr:cNvPr id="8" name="Lapu atdalītājs" descr="Lapu atdalītājs">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12</xdr:col>
      <xdr:colOff>219073</xdr:colOff>
      <xdr:row>0</xdr:row>
      <xdr:rowOff>85725</xdr:rowOff>
    </xdr:from>
    <xdr:to>
      <xdr:col>14</xdr:col>
      <xdr:colOff>38082</xdr:colOff>
      <xdr:row>0</xdr:row>
      <xdr:rowOff>533400</xdr:rowOff>
    </xdr:to>
    <xdr:grpSp>
      <xdr:nvGrpSpPr>
        <xdr:cNvPr id="1027" name="Kvieši" descr="Viens zaļas krāsas kviešu stiebrs">
          <a:extLst>
            <a:ext uri="{FF2B5EF4-FFF2-40B4-BE49-F238E27FC236}">
              <a16:creationId xmlns:a16="http://schemas.microsoft.com/office/drawing/2014/main" id="{00000000-0008-0000-0000-000003040000}"/>
            </a:ext>
          </a:extLst>
        </xdr:cNvPr>
        <xdr:cNvGrpSpPr>
          <a:grpSpLocks noChangeAspect="1"/>
        </xdr:cNvGrpSpPr>
      </xdr:nvGrpSpPr>
      <xdr:grpSpPr bwMode="auto">
        <a:xfrm>
          <a:off x="10982323" y="85725"/>
          <a:ext cx="2581259" cy="447675"/>
          <a:chOff x="1043" y="9"/>
          <a:chExt cx="271" cy="47"/>
        </a:xfrm>
        <a:solidFill>
          <a:schemeClr val="accent1"/>
        </a:solidFill>
      </xdr:grpSpPr>
      <xdr:sp macro="" textlink="">
        <xdr:nvSpPr>
          <xdr:cNvPr id="1029" name="Brīvforma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Brīvforma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Brīvforma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Brīvforma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Brīvforma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Brīvforma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Brīvforma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Brīvforma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Brīvforma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Brīvforma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Brīvforma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Brīvforma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Brīvforma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Brīvforma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Brīvforma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Brīvforma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Brīvforma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Brīvforma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Brīvforma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Brīvforma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Brīvforma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Brīvforma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Brīvforma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Brīvforma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Brīvforma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Brīvforma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Brīvforma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Brīvforma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Brīvforma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Brīvforma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Brīvforma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Brīvforma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Brīvforma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Brīvforma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Brīvforma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Brīvforma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Brīvforma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Brīvforma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Brīvforma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Brīvforma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Brīvforma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114300</xdr:rowOff>
    </xdr:to>
    <xdr:grpSp>
      <xdr:nvGrpSpPr>
        <xdr:cNvPr id="1072" name="Sarkanais āboliņš" descr="Āboliņš maigā tonī">
          <a:extLst>
            <a:ext uri="{FF2B5EF4-FFF2-40B4-BE49-F238E27FC236}">
              <a16:creationId xmlns:a16="http://schemas.microsoft.com/office/drawing/2014/main" id="{00000000-0008-0000-0000-000030040000}"/>
            </a:ext>
          </a:extLst>
        </xdr:cNvPr>
        <xdr:cNvGrpSpPr>
          <a:grpSpLocks noChangeAspect="1"/>
        </xdr:cNvGrpSpPr>
      </xdr:nvGrpSpPr>
      <xdr:grpSpPr bwMode="auto">
        <a:xfrm>
          <a:off x="6800850" y="2562225"/>
          <a:ext cx="742950" cy="4429125"/>
          <a:chOff x="665" y="286"/>
          <a:chExt cx="78" cy="465"/>
        </a:xfrm>
        <a:solidFill>
          <a:schemeClr val="accent1"/>
        </a:solidFill>
      </xdr:grpSpPr>
      <xdr:sp macro="" textlink="">
        <xdr:nvSpPr>
          <xdr:cNvPr id="1074" name="Brīvforma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Brīvforma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Brīvforma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Brīvforma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Brīvforma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Brīvforma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Brīvforma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Brīvforma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Brīvforma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Brīvforma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Brīvforma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Brīvforma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Brīvforma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Brīvforma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Brīvforma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Brīvforma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Brīvforma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Brīvforma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Brīvforma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Brīvforma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Brīvforma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Brīvforma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Brīvforma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Brīvforma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Brīvforma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Brīvforma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Brīvforma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Brīvforma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Brīvforma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Brīvforma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Brīvforma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Brīvforma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Brīvforma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Brīvforma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Brīvforma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Brīvforma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Brīvforma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Brīvforma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Brīvforma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Brīvforma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Brīvforma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Brīvforma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Brīvforma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Brīvforma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Brīvforma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Brīvforma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Brīvforma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Brīvforma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Brīvforma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Brīvforma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Brīvforma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Brīvforma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Brīvforma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Brīvforma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Brīvforma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Brīvforma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Brīvforma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Brīvforma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Brīvforma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Brīvforma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Brīvforma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Brīvforma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Brīvforma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Brīvforma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Brīvforma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Brīvforma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Brīvforma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Brīvforma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Brīvforma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Brīvforma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Brīvforma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Brīvforma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85724</xdr:colOff>
      <xdr:row>1</xdr:row>
      <xdr:rowOff>57150</xdr:rowOff>
    </xdr:from>
    <xdr:to>
      <xdr:col>13</xdr:col>
      <xdr:colOff>1104899</xdr:colOff>
      <xdr:row>6</xdr:row>
      <xdr:rowOff>53025</xdr:rowOff>
    </xdr:to>
    <mc:AlternateContent xmlns:mc="http://schemas.openxmlformats.org/markup-compatibility/2006" xmlns:a14="http://schemas.microsoft.com/office/drawing/2010/main">
      <mc:Choice Requires="a14">
        <xdr:graphicFrame macro="">
          <xdr:nvGraphicFramePr>
            <xdr:cNvPr id="2" name="Kategorija">
              <a:extLst>
                <a:ext uri="{FF2B5EF4-FFF2-40B4-BE49-F238E27FC236}">
                  <a16:creationId xmlns:a16="http://schemas.microsoft.com/office/drawing/2014/main" id="{CF7B1FB8-4586-4157-8831-82831B9A1BF3}"/>
                </a:ext>
              </a:extLst>
            </xdr:cNvPr>
            <xdr:cNvGraphicFramePr/>
          </xdr:nvGraphicFramePr>
          <xdr:xfrm>
            <a:off x="0" y="0"/>
            <a:ext cx="0" cy="0"/>
          </xdr:xfrm>
          <a:graphic>
            <a:graphicData uri="http://schemas.microsoft.com/office/drawing/2010/slicer">
              <sle:slicer xmlns:sle="http://schemas.microsoft.com/office/drawing/2010/slicer" name="Kategorija"/>
            </a:graphicData>
          </a:graphic>
        </xdr:graphicFrame>
      </mc:Choice>
      <mc:Fallback xmlns="">
        <xdr:sp macro="" textlink="">
          <xdr:nvSpPr>
            <xdr:cNvPr id="0" name=""/>
            <xdr:cNvSpPr>
              <a:spLocks noTextEdit="1"/>
            </xdr:cNvSpPr>
          </xdr:nvSpPr>
          <xdr:spPr>
            <a:xfrm>
              <a:off x="6877049" y="828675"/>
              <a:ext cx="6638925" cy="11484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6</xdr:col>
      <xdr:colOff>1809750</xdr:colOff>
      <xdr:row>0</xdr:row>
      <xdr:rowOff>388620</xdr:rowOff>
    </xdr:to>
    <xdr:sp macro="" textlink="">
      <xdr:nvSpPr>
        <xdr:cNvPr id="3" name="Budžeta atskaite" descr="Navigācijas poga uz mēneša budžeta atskaites darblapu">
          <a:hlinkClick xmlns:r="http://schemas.openxmlformats.org/officeDocument/2006/relationships" r:id="rId1" tooltip="Atlasiet, lai pārietu uz mēneša budžeta atskaites darblapu"/>
          <a:extLst>
            <a:ext uri="{FF2B5EF4-FFF2-40B4-BE49-F238E27FC236}">
              <a16:creationId xmlns:a16="http://schemas.microsoft.com/office/drawing/2014/main" id="{00000000-0008-0000-0100-000003000000}"/>
            </a:ext>
          </a:extLst>
        </xdr:cNvPr>
        <xdr:cNvSpPr/>
      </xdr:nvSpPr>
      <xdr:spPr>
        <a:xfrm>
          <a:off x="7164917" y="114300"/>
          <a:ext cx="1788583"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lv-LV" sz="1100">
              <a:solidFill>
                <a:schemeClr val="tx2"/>
              </a:solidFill>
              <a:latin typeface="Franklin Gothic Book" panose="020B0503020102020204" pitchFamily="34" charset="0"/>
              <a:ea typeface="+mn-ea"/>
              <a:cs typeface="+mn-cs"/>
            </a:rPr>
            <a:t>Mēneša budžeta atskaite</a:t>
          </a:r>
          <a:endParaRPr lang="lv" sz="1100">
            <a:solidFill>
              <a:schemeClr val="tx2"/>
            </a:solidFill>
            <a:latin typeface="Franklin Gothic Book" panose="020B0503020102020204" pitchFamily="34" charset="0"/>
            <a:ea typeface="+mn-ea"/>
            <a:cs typeface="+mn-cs"/>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3775.42725173611" createdVersion="5" refreshedVersion="6" minRefreshableVersion="3" recordCount="59" xr:uid="{00000000-000A-0000-FFFF-FFFF04000000}">
  <cacheSource type="worksheet">
    <worksheetSource name="Detalizēta_Informācija_Par_Budžetu"/>
  </cacheSource>
  <cacheFields count="6">
    <cacheField name="Apraksts" numFmtId="0">
      <sharedItems count="57">
        <s v="Ārpusklases nodarbības"/>
        <s v="Medikamenti"/>
        <s v="Skolas piederumi"/>
        <s v="Mācību maksa"/>
        <s v="Koncerti"/>
        <s v="Teātris"/>
        <s v="Filmas"/>
        <s v="Mūzika (CD, lejupielādes utt.)"/>
        <s v="Sporta pasākumi"/>
        <s v="Video/DVD (iegāde)"/>
        <s v="Video/DVD (noma)"/>
        <s v="Ēšana ārpus mājas"/>
        <s v="Pārtikas preces"/>
        <s v="Labdarība 1"/>
        <s v="Labdarība 2"/>
        <s v="Dāvana 1"/>
        <s v="Dāvana 2"/>
        <s v="Kabeļtelevīzija/satelīttelevīzija"/>
        <s v="Elektrība"/>
        <s v="Gāze"/>
        <s v="Mājas uzkopšanas pakalpojums"/>
        <s v="Uzturēšana"/>
        <s v="Hipotekārais kredīts vai īres maksa"/>
        <s v="Gāze/nafta"/>
        <s v="Tiešsaistes/interneta pakalpojumi"/>
        <s v="Tālrunis (mobilais)"/>
        <s v="Tālrunis (mājās)"/>
        <s v="Materiāli"/>
        <s v="Atkritumu savākšana un pārstrāde"/>
        <s v="Ūdens un kanalizācija"/>
        <s v="Veselība"/>
        <s v="Mājas"/>
        <s v="Dzīvība"/>
        <s v="Kredītkarte 1"/>
        <s v="Kredītkarte 2"/>
        <s v="Kredītkarte 3"/>
        <s v="Personisks"/>
        <s v="Mācību"/>
        <s v="Apģērbs"/>
        <s v="Ķīmiskā tīrītava"/>
        <s v="Mati/nagi"/>
        <s v="Sporta klubs"/>
        <s v="Pārtika"/>
        <s v="Kopšana"/>
        <s v="Rotaļlietas"/>
        <s v="Ieguldījumu konts"/>
        <s v="Pensijas konts"/>
        <s v="Federālie"/>
        <s v="Lokālā"/>
        <s v="Valsts"/>
        <s v="Maksa par braucienu ar autobusu/taksometru"/>
        <s v="Degviela"/>
        <s v="Apdrošināšana"/>
        <s v="Licencēšana "/>
        <s v="Izdevumi par autostāvvietu"/>
        <s v="Maksājums par transportlīdzekli"/>
        <s v="Licensing " u="1"/>
      </sharedItems>
    </cacheField>
    <cacheField name="Kategorija" numFmtId="0">
      <sharedItems count="12">
        <s v="Bērni"/>
        <s v="Izklaide"/>
        <s v="Pārtika"/>
        <s v="Dāvanas un labdarība"/>
        <s v="Mājoklis"/>
        <s v="Apdrošināšana"/>
        <s v="Aizdevumi"/>
        <s v="Personiskā higiēna"/>
        <s v="Mājdzīvnieki"/>
        <s v="Ietaupījumi vai ieguldījumi"/>
        <s v="Nodokļi"/>
        <s v="Transports"/>
      </sharedItems>
    </cacheField>
    <cacheField name="Plānotās izmaksas" numFmtId="170">
      <sharedItems containsString="0" containsBlank="1" containsNumber="1" containsInteger="1" minValue="0" maxValue="1700"/>
    </cacheField>
    <cacheField name="Faktiskās izmaksas" numFmtId="170">
      <sharedItems containsString="0" containsBlank="1" containsNumber="1" containsInteger="1" minValue="20" maxValue="1700"/>
    </cacheField>
    <cacheField name="Starpība" numFmtId="170">
      <sharedItems containsSemiMixedTypes="0" containsString="0" containsNumber="1" containsInteger="1" minValue="-200" maxValue="200"/>
    </cacheField>
    <cacheField name="Faktisko izmaksu pārskats" numFmtId="170">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žeta_Kopsavilkuma_Rakurstabula"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Kategorija">
  <location ref="K9:N34" firstHeaderRow="0" firstDataRow="1" firstDataCol="1"/>
  <pivotFields count="6">
    <pivotField axis="axisRow" showAll="0" insertBlankRow="1">
      <items count="58">
        <item x="50"/>
        <item x="17"/>
        <item x="13"/>
        <item x="14"/>
        <item x="38"/>
        <item x="4"/>
        <item x="33"/>
        <item x="34"/>
        <item x="35"/>
        <item x="11"/>
        <item x="39"/>
        <item x="18"/>
        <item x="0"/>
        <item x="47"/>
        <item x="42"/>
        <item x="51"/>
        <item x="19"/>
        <item x="15"/>
        <item x="16"/>
        <item x="12"/>
        <item x="43"/>
        <item x="40"/>
        <item x="30"/>
        <item x="41"/>
        <item x="31"/>
        <item x="20"/>
        <item x="52"/>
        <item x="45"/>
        <item m="1" x="56"/>
        <item x="32"/>
        <item x="5"/>
        <item x="48"/>
        <item x="21"/>
        <item x="1"/>
        <item x="22"/>
        <item x="6"/>
        <item x="7"/>
        <item x="23"/>
        <item x="24"/>
        <item x="54"/>
        <item x="36"/>
        <item x="25"/>
        <item x="26"/>
        <item x="46"/>
        <item x="2"/>
        <item x="3"/>
        <item x="8"/>
        <item x="49"/>
        <item x="37"/>
        <item x="27"/>
        <item x="44"/>
        <item x="55"/>
        <item x="9"/>
        <item x="10"/>
        <item x="28"/>
        <item x="29"/>
        <item x="53"/>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166" showAll="0" insertBlankRow="1"/>
    <pivotField numFmtId="167"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lānotās izmaksas" fld="2" baseField="1" baseItem="2" numFmtId="170"/>
    <dataField name="Faktiskās izmaksas" fld="3" baseField="1" baseItem="2" numFmtId="171"/>
    <dataField name="Starpība" fld="4" baseField="1" baseItem="2" numFmtId="170"/>
  </dataFields>
  <formats count="86">
    <format dxfId="224">
      <pivotArea dataOnly="0" labelOnly="1" outline="0" fieldPosition="0">
        <references count="1">
          <reference field="4294967294" count="3">
            <x v="0"/>
            <x v="1"/>
            <x v="2"/>
          </reference>
        </references>
      </pivotArea>
    </format>
    <format dxfId="223">
      <pivotArea dataOnly="0" grandRow="1" fieldPosition="0"/>
    </format>
    <format dxfId="222">
      <pivotArea dataOnly="0" grandRow="1" fieldPosition="0"/>
    </format>
    <format dxfId="221">
      <pivotArea dataOnly="0" grandRow="1" fieldPosition="0"/>
    </format>
    <format dxfId="220">
      <pivotArea dataOnly="0" grandRow="1" fieldPosition="0"/>
    </format>
    <format dxfId="219">
      <pivotArea outline="0" fieldPosition="0">
        <references count="1">
          <reference field="4294967294" count="1">
            <x v="0"/>
          </reference>
        </references>
      </pivotArea>
    </format>
    <format dxfId="218">
      <pivotArea outline="0" fieldPosition="0">
        <references count="1">
          <reference field="4294967294" count="1">
            <x v="1"/>
          </reference>
        </references>
      </pivotArea>
    </format>
    <format dxfId="217">
      <pivotArea outline="0" fieldPosition="0">
        <references count="1">
          <reference field="4294967294" count="1">
            <x v="2"/>
          </reference>
        </references>
      </pivotArea>
    </format>
    <format dxfId="216">
      <pivotArea collapsedLevelsAreSubtotals="1" fieldPosition="0">
        <references count="2">
          <reference field="4294967294" count="1" selected="0">
            <x v="0"/>
          </reference>
          <reference field="1" count="1">
            <x v="0"/>
          </reference>
        </references>
      </pivotArea>
    </format>
    <format dxfId="215">
      <pivotArea collapsedLevelsAreSubtotals="1" fieldPosition="0">
        <references count="2">
          <reference field="4294967294" count="1" selected="0">
            <x v="1"/>
          </reference>
          <reference field="1" count="1">
            <x v="0"/>
          </reference>
        </references>
      </pivotArea>
    </format>
    <format dxfId="214">
      <pivotArea collapsedLevelsAreSubtotals="1" fieldPosition="0">
        <references count="2">
          <reference field="4294967294" count="1" selected="0">
            <x v="2"/>
          </reference>
          <reference field="1" count="1">
            <x v="0"/>
          </reference>
        </references>
      </pivotArea>
    </format>
    <format dxfId="213">
      <pivotArea collapsedLevelsAreSubtotals="1" fieldPosition="0">
        <references count="2">
          <reference field="4294967294" count="1" selected="0">
            <x v="0"/>
          </reference>
          <reference field="1" count="1">
            <x v="0"/>
          </reference>
        </references>
      </pivotArea>
    </format>
    <format dxfId="212">
      <pivotArea collapsedLevelsAreSubtotals="1" fieldPosition="0">
        <references count="2">
          <reference field="4294967294" count="1" selected="0">
            <x v="1"/>
          </reference>
          <reference field="1" count="1">
            <x v="0"/>
          </reference>
        </references>
      </pivotArea>
    </format>
    <format dxfId="211">
      <pivotArea collapsedLevelsAreSubtotals="1" fieldPosition="0">
        <references count="2">
          <reference field="4294967294" count="1" selected="0">
            <x v="2"/>
          </reference>
          <reference field="1" count="1">
            <x v="0"/>
          </reference>
        </references>
      </pivotArea>
    </format>
    <format dxfId="210">
      <pivotArea collapsedLevelsAreSubtotals="1" fieldPosition="0">
        <references count="2">
          <reference field="4294967294" count="1" selected="0">
            <x v="0"/>
          </reference>
          <reference field="1" count="1">
            <x v="1"/>
          </reference>
        </references>
      </pivotArea>
    </format>
    <format dxfId="209">
      <pivotArea collapsedLevelsAreSubtotals="1" fieldPosition="0">
        <references count="2">
          <reference field="4294967294" count="1" selected="0">
            <x v="1"/>
          </reference>
          <reference field="1" count="1">
            <x v="1"/>
          </reference>
        </references>
      </pivotArea>
    </format>
    <format dxfId="208">
      <pivotArea collapsedLevelsAreSubtotals="1" fieldPosition="0">
        <references count="2">
          <reference field="4294967294" count="1" selected="0">
            <x v="2"/>
          </reference>
          <reference field="1" count="1">
            <x v="1"/>
          </reference>
        </references>
      </pivotArea>
    </format>
    <format dxfId="207">
      <pivotArea collapsedLevelsAreSubtotals="1" fieldPosition="0">
        <references count="2">
          <reference field="4294967294" count="1" selected="0">
            <x v="0"/>
          </reference>
          <reference field="1" count="1">
            <x v="1"/>
          </reference>
        </references>
      </pivotArea>
    </format>
    <format dxfId="206">
      <pivotArea collapsedLevelsAreSubtotals="1" fieldPosition="0">
        <references count="2">
          <reference field="4294967294" count="1" selected="0">
            <x v="1"/>
          </reference>
          <reference field="1" count="1">
            <x v="1"/>
          </reference>
        </references>
      </pivotArea>
    </format>
    <format dxfId="205">
      <pivotArea collapsedLevelsAreSubtotals="1" fieldPosition="0">
        <references count="2">
          <reference field="4294967294" count="1" selected="0">
            <x v="2"/>
          </reference>
          <reference field="1" count="1">
            <x v="1"/>
          </reference>
        </references>
      </pivotArea>
    </format>
    <format dxfId="204">
      <pivotArea collapsedLevelsAreSubtotals="1" fieldPosition="0">
        <references count="2">
          <reference field="4294967294" count="1" selected="0">
            <x v="0"/>
          </reference>
          <reference field="1" count="1">
            <x v="2"/>
          </reference>
        </references>
      </pivotArea>
    </format>
    <format dxfId="203">
      <pivotArea collapsedLevelsAreSubtotals="1" fieldPosition="0">
        <references count="2">
          <reference field="4294967294" count="1" selected="0">
            <x v="1"/>
          </reference>
          <reference field="1" count="1">
            <x v="2"/>
          </reference>
        </references>
      </pivotArea>
    </format>
    <format dxfId="202">
      <pivotArea collapsedLevelsAreSubtotals="1" fieldPosition="0">
        <references count="2">
          <reference field="4294967294" count="1" selected="0">
            <x v="2"/>
          </reference>
          <reference field="1" count="1">
            <x v="2"/>
          </reference>
        </references>
      </pivotArea>
    </format>
    <format dxfId="201">
      <pivotArea collapsedLevelsAreSubtotals="1" fieldPosition="0">
        <references count="2">
          <reference field="4294967294" count="1" selected="0">
            <x v="0"/>
          </reference>
          <reference field="1" count="1">
            <x v="2"/>
          </reference>
        </references>
      </pivotArea>
    </format>
    <format dxfId="200">
      <pivotArea collapsedLevelsAreSubtotals="1" fieldPosition="0">
        <references count="2">
          <reference field="4294967294" count="1" selected="0">
            <x v="1"/>
          </reference>
          <reference field="1" count="1">
            <x v="2"/>
          </reference>
        </references>
      </pivotArea>
    </format>
    <format dxfId="199">
      <pivotArea collapsedLevelsAreSubtotals="1" fieldPosition="0">
        <references count="2">
          <reference field="4294967294" count="1" selected="0">
            <x v="2"/>
          </reference>
          <reference field="1" count="1">
            <x v="2"/>
          </reference>
        </references>
      </pivotArea>
    </format>
    <format dxfId="198">
      <pivotArea collapsedLevelsAreSubtotals="1" fieldPosition="0">
        <references count="2">
          <reference field="4294967294" count="1" selected="0">
            <x v="0"/>
          </reference>
          <reference field="1" count="1">
            <x v="3"/>
          </reference>
        </references>
      </pivotArea>
    </format>
    <format dxfId="197">
      <pivotArea collapsedLevelsAreSubtotals="1" fieldPosition="0">
        <references count="2">
          <reference field="4294967294" count="1" selected="0">
            <x v="1"/>
          </reference>
          <reference field="1" count="1">
            <x v="3"/>
          </reference>
        </references>
      </pivotArea>
    </format>
    <format dxfId="196">
      <pivotArea collapsedLevelsAreSubtotals="1" fieldPosition="0">
        <references count="2">
          <reference field="4294967294" count="1" selected="0">
            <x v="2"/>
          </reference>
          <reference field="1" count="1">
            <x v="3"/>
          </reference>
        </references>
      </pivotArea>
    </format>
    <format dxfId="195">
      <pivotArea collapsedLevelsAreSubtotals="1" fieldPosition="0">
        <references count="2">
          <reference field="4294967294" count="1" selected="0">
            <x v="0"/>
          </reference>
          <reference field="1" count="1">
            <x v="3"/>
          </reference>
        </references>
      </pivotArea>
    </format>
    <format dxfId="194">
      <pivotArea collapsedLevelsAreSubtotals="1" fieldPosition="0">
        <references count="2">
          <reference field="4294967294" count="1" selected="0">
            <x v="1"/>
          </reference>
          <reference field="1" count="1">
            <x v="3"/>
          </reference>
        </references>
      </pivotArea>
    </format>
    <format dxfId="193">
      <pivotArea collapsedLevelsAreSubtotals="1" fieldPosition="0">
        <references count="2">
          <reference field="4294967294" count="1" selected="0">
            <x v="2"/>
          </reference>
          <reference field="1" count="1">
            <x v="3"/>
          </reference>
        </references>
      </pivotArea>
    </format>
    <format dxfId="192">
      <pivotArea collapsedLevelsAreSubtotals="1" fieldPosition="0">
        <references count="2">
          <reference field="4294967294" count="1" selected="0">
            <x v="0"/>
          </reference>
          <reference field="1" count="1">
            <x v="4"/>
          </reference>
        </references>
      </pivotArea>
    </format>
    <format dxfId="191">
      <pivotArea collapsedLevelsAreSubtotals="1" fieldPosition="0">
        <references count="2">
          <reference field="4294967294" count="1" selected="0">
            <x v="1"/>
          </reference>
          <reference field="1" count="1">
            <x v="4"/>
          </reference>
        </references>
      </pivotArea>
    </format>
    <format dxfId="190">
      <pivotArea collapsedLevelsAreSubtotals="1" fieldPosition="0">
        <references count="2">
          <reference field="4294967294" count="1" selected="0">
            <x v="2"/>
          </reference>
          <reference field="1" count="1">
            <x v="4"/>
          </reference>
        </references>
      </pivotArea>
    </format>
    <format dxfId="189">
      <pivotArea collapsedLevelsAreSubtotals="1" fieldPosition="0">
        <references count="2">
          <reference field="4294967294" count="1" selected="0">
            <x v="0"/>
          </reference>
          <reference field="1" count="1">
            <x v="4"/>
          </reference>
        </references>
      </pivotArea>
    </format>
    <format dxfId="188">
      <pivotArea collapsedLevelsAreSubtotals="1" fieldPosition="0">
        <references count="2">
          <reference field="4294967294" count="1" selected="0">
            <x v="1"/>
          </reference>
          <reference field="1" count="1">
            <x v="4"/>
          </reference>
        </references>
      </pivotArea>
    </format>
    <format dxfId="187">
      <pivotArea collapsedLevelsAreSubtotals="1" fieldPosition="0">
        <references count="2">
          <reference field="4294967294" count="1" selected="0">
            <x v="2"/>
          </reference>
          <reference field="1" count="1">
            <x v="4"/>
          </reference>
        </references>
      </pivotArea>
    </format>
    <format dxfId="186">
      <pivotArea collapsedLevelsAreSubtotals="1" fieldPosition="0">
        <references count="2">
          <reference field="4294967294" count="1" selected="0">
            <x v="0"/>
          </reference>
          <reference field="1" count="1">
            <x v="5"/>
          </reference>
        </references>
      </pivotArea>
    </format>
    <format dxfId="185">
      <pivotArea collapsedLevelsAreSubtotals="1" fieldPosition="0">
        <references count="2">
          <reference field="4294967294" count="1" selected="0">
            <x v="1"/>
          </reference>
          <reference field="1" count="1">
            <x v="5"/>
          </reference>
        </references>
      </pivotArea>
    </format>
    <format dxfId="184">
      <pivotArea collapsedLevelsAreSubtotals="1" fieldPosition="0">
        <references count="2">
          <reference field="4294967294" count="1" selected="0">
            <x v="2"/>
          </reference>
          <reference field="1" count="1">
            <x v="5"/>
          </reference>
        </references>
      </pivotArea>
    </format>
    <format dxfId="183">
      <pivotArea collapsedLevelsAreSubtotals="1" fieldPosition="0">
        <references count="2">
          <reference field="4294967294" count="1" selected="0">
            <x v="0"/>
          </reference>
          <reference field="1" count="1">
            <x v="5"/>
          </reference>
        </references>
      </pivotArea>
    </format>
    <format dxfId="182">
      <pivotArea collapsedLevelsAreSubtotals="1" fieldPosition="0">
        <references count="2">
          <reference field="4294967294" count="1" selected="0">
            <x v="1"/>
          </reference>
          <reference field="1" count="1">
            <x v="5"/>
          </reference>
        </references>
      </pivotArea>
    </format>
    <format dxfId="181">
      <pivotArea collapsedLevelsAreSubtotals="1" fieldPosition="0">
        <references count="2">
          <reference field="4294967294" count="1" selected="0">
            <x v="2"/>
          </reference>
          <reference field="1" count="1">
            <x v="5"/>
          </reference>
        </references>
      </pivotArea>
    </format>
    <format dxfId="180">
      <pivotArea collapsedLevelsAreSubtotals="1" fieldPosition="0">
        <references count="2">
          <reference field="4294967294" count="1" selected="0">
            <x v="0"/>
          </reference>
          <reference field="1" count="1">
            <x v="6"/>
          </reference>
        </references>
      </pivotArea>
    </format>
    <format dxfId="179">
      <pivotArea collapsedLevelsAreSubtotals="1" fieldPosition="0">
        <references count="2">
          <reference field="4294967294" count="1" selected="0">
            <x v="1"/>
          </reference>
          <reference field="1" count="1">
            <x v="6"/>
          </reference>
        </references>
      </pivotArea>
    </format>
    <format dxfId="178">
      <pivotArea collapsedLevelsAreSubtotals="1" fieldPosition="0">
        <references count="2">
          <reference field="4294967294" count="1" selected="0">
            <x v="2"/>
          </reference>
          <reference field="1" count="1">
            <x v="6"/>
          </reference>
        </references>
      </pivotArea>
    </format>
    <format dxfId="177">
      <pivotArea collapsedLevelsAreSubtotals="1" fieldPosition="0">
        <references count="2">
          <reference field="4294967294" count="1" selected="0">
            <x v="0"/>
          </reference>
          <reference field="1" count="1">
            <x v="6"/>
          </reference>
        </references>
      </pivotArea>
    </format>
    <format dxfId="176">
      <pivotArea collapsedLevelsAreSubtotals="1" fieldPosition="0">
        <references count="2">
          <reference field="4294967294" count="1" selected="0">
            <x v="1"/>
          </reference>
          <reference field="1" count="1">
            <x v="6"/>
          </reference>
        </references>
      </pivotArea>
    </format>
    <format dxfId="175">
      <pivotArea collapsedLevelsAreSubtotals="1" fieldPosition="0">
        <references count="2">
          <reference field="4294967294" count="1" selected="0">
            <x v="2"/>
          </reference>
          <reference field="1" count="1">
            <x v="6"/>
          </reference>
        </references>
      </pivotArea>
    </format>
    <format dxfId="174">
      <pivotArea collapsedLevelsAreSubtotals="1" fieldPosition="0">
        <references count="2">
          <reference field="4294967294" count="1" selected="0">
            <x v="0"/>
          </reference>
          <reference field="1" count="1">
            <x v="7"/>
          </reference>
        </references>
      </pivotArea>
    </format>
    <format dxfId="173">
      <pivotArea collapsedLevelsAreSubtotals="1" fieldPosition="0">
        <references count="2">
          <reference field="4294967294" count="1" selected="0">
            <x v="1"/>
          </reference>
          <reference field="1" count="1">
            <x v="7"/>
          </reference>
        </references>
      </pivotArea>
    </format>
    <format dxfId="172">
      <pivotArea collapsedLevelsAreSubtotals="1" fieldPosition="0">
        <references count="2">
          <reference field="4294967294" count="1" selected="0">
            <x v="2"/>
          </reference>
          <reference field="1" count="1">
            <x v="7"/>
          </reference>
        </references>
      </pivotArea>
    </format>
    <format dxfId="171">
      <pivotArea collapsedLevelsAreSubtotals="1" fieldPosition="0">
        <references count="2">
          <reference field="4294967294" count="1" selected="0">
            <x v="0"/>
          </reference>
          <reference field="1" count="1">
            <x v="7"/>
          </reference>
        </references>
      </pivotArea>
    </format>
    <format dxfId="170">
      <pivotArea collapsedLevelsAreSubtotals="1" fieldPosition="0">
        <references count="2">
          <reference field="4294967294" count="1" selected="0">
            <x v="1"/>
          </reference>
          <reference field="1" count="1">
            <x v="7"/>
          </reference>
        </references>
      </pivotArea>
    </format>
    <format dxfId="169">
      <pivotArea collapsedLevelsAreSubtotals="1" fieldPosition="0">
        <references count="2">
          <reference field="4294967294" count="1" selected="0">
            <x v="2"/>
          </reference>
          <reference field="1" count="1">
            <x v="7"/>
          </reference>
        </references>
      </pivotArea>
    </format>
    <format dxfId="168">
      <pivotArea collapsedLevelsAreSubtotals="1" fieldPosition="0">
        <references count="2">
          <reference field="4294967294" count="1" selected="0">
            <x v="0"/>
          </reference>
          <reference field="1" count="1">
            <x v="8"/>
          </reference>
        </references>
      </pivotArea>
    </format>
    <format dxfId="167">
      <pivotArea collapsedLevelsAreSubtotals="1" fieldPosition="0">
        <references count="2">
          <reference field="4294967294" count="1" selected="0">
            <x v="1"/>
          </reference>
          <reference field="1" count="1">
            <x v="8"/>
          </reference>
        </references>
      </pivotArea>
    </format>
    <format dxfId="166">
      <pivotArea collapsedLevelsAreSubtotals="1" fieldPosition="0">
        <references count="2">
          <reference field="4294967294" count="1" selected="0">
            <x v="2"/>
          </reference>
          <reference field="1" count="1">
            <x v="8"/>
          </reference>
        </references>
      </pivotArea>
    </format>
    <format dxfId="165">
      <pivotArea collapsedLevelsAreSubtotals="1" fieldPosition="0">
        <references count="2">
          <reference field="4294967294" count="1" selected="0">
            <x v="0"/>
          </reference>
          <reference field="1" count="1">
            <x v="8"/>
          </reference>
        </references>
      </pivotArea>
    </format>
    <format dxfId="164">
      <pivotArea collapsedLevelsAreSubtotals="1" fieldPosition="0">
        <references count="2">
          <reference field="4294967294" count="1" selected="0">
            <x v="1"/>
          </reference>
          <reference field="1" count="1">
            <x v="8"/>
          </reference>
        </references>
      </pivotArea>
    </format>
    <format dxfId="163">
      <pivotArea collapsedLevelsAreSubtotals="1" fieldPosition="0">
        <references count="2">
          <reference field="4294967294" count="1" selected="0">
            <x v="2"/>
          </reference>
          <reference field="1" count="1">
            <x v="8"/>
          </reference>
        </references>
      </pivotArea>
    </format>
    <format dxfId="162">
      <pivotArea collapsedLevelsAreSubtotals="1" fieldPosition="0">
        <references count="2">
          <reference field="4294967294" count="1" selected="0">
            <x v="0"/>
          </reference>
          <reference field="1" count="1">
            <x v="9"/>
          </reference>
        </references>
      </pivotArea>
    </format>
    <format dxfId="161">
      <pivotArea collapsedLevelsAreSubtotals="1" fieldPosition="0">
        <references count="2">
          <reference field="4294967294" count="1" selected="0">
            <x v="1"/>
          </reference>
          <reference field="1" count="1">
            <x v="9"/>
          </reference>
        </references>
      </pivotArea>
    </format>
    <format dxfId="160">
      <pivotArea collapsedLevelsAreSubtotals="1" fieldPosition="0">
        <references count="2">
          <reference field="4294967294" count="1" selected="0">
            <x v="2"/>
          </reference>
          <reference field="1" count="1">
            <x v="9"/>
          </reference>
        </references>
      </pivotArea>
    </format>
    <format dxfId="159">
      <pivotArea collapsedLevelsAreSubtotals="1" fieldPosition="0">
        <references count="2">
          <reference field="4294967294" count="1" selected="0">
            <x v="0"/>
          </reference>
          <reference field="1" count="1">
            <x v="9"/>
          </reference>
        </references>
      </pivotArea>
    </format>
    <format dxfId="158">
      <pivotArea collapsedLevelsAreSubtotals="1" fieldPosition="0">
        <references count="2">
          <reference field="4294967294" count="1" selected="0">
            <x v="1"/>
          </reference>
          <reference field="1" count="1">
            <x v="9"/>
          </reference>
        </references>
      </pivotArea>
    </format>
    <format dxfId="157">
      <pivotArea collapsedLevelsAreSubtotals="1" fieldPosition="0">
        <references count="2">
          <reference field="4294967294" count="1" selected="0">
            <x v="2"/>
          </reference>
          <reference field="1" count="1">
            <x v="9"/>
          </reference>
        </references>
      </pivotArea>
    </format>
    <format dxfId="156">
      <pivotArea collapsedLevelsAreSubtotals="1" fieldPosition="0">
        <references count="2">
          <reference field="4294967294" count="1" selected="0">
            <x v="0"/>
          </reference>
          <reference field="1" count="1">
            <x v="10"/>
          </reference>
        </references>
      </pivotArea>
    </format>
    <format dxfId="155">
      <pivotArea collapsedLevelsAreSubtotals="1" fieldPosition="0">
        <references count="2">
          <reference field="4294967294" count="1" selected="0">
            <x v="1"/>
          </reference>
          <reference field="1" count="1">
            <x v="10"/>
          </reference>
        </references>
      </pivotArea>
    </format>
    <format dxfId="154">
      <pivotArea collapsedLevelsAreSubtotals="1" fieldPosition="0">
        <references count="2">
          <reference field="4294967294" count="1" selected="0">
            <x v="2"/>
          </reference>
          <reference field="1" count="1">
            <x v="10"/>
          </reference>
        </references>
      </pivotArea>
    </format>
    <format dxfId="153">
      <pivotArea collapsedLevelsAreSubtotals="1" fieldPosition="0">
        <references count="2">
          <reference field="4294967294" count="1" selected="0">
            <x v="0"/>
          </reference>
          <reference field="1" count="1">
            <x v="10"/>
          </reference>
        </references>
      </pivotArea>
    </format>
    <format dxfId="152">
      <pivotArea collapsedLevelsAreSubtotals="1" fieldPosition="0">
        <references count="2">
          <reference field="4294967294" count="1" selected="0">
            <x v="1"/>
          </reference>
          <reference field="1" count="1">
            <x v="10"/>
          </reference>
        </references>
      </pivotArea>
    </format>
    <format dxfId="151">
      <pivotArea collapsedLevelsAreSubtotals="1" fieldPosition="0">
        <references count="2">
          <reference field="4294967294" count="1" selected="0">
            <x v="2"/>
          </reference>
          <reference field="1" count="1">
            <x v="10"/>
          </reference>
        </references>
      </pivotArea>
    </format>
    <format dxfId="150">
      <pivotArea collapsedLevelsAreSubtotals="1" fieldPosition="0">
        <references count="2">
          <reference field="4294967294" count="1" selected="0">
            <x v="0"/>
          </reference>
          <reference field="1" count="1">
            <x v="11"/>
          </reference>
        </references>
      </pivotArea>
    </format>
    <format dxfId="149">
      <pivotArea collapsedLevelsAreSubtotals="1" fieldPosition="0">
        <references count="2">
          <reference field="4294967294" count="1" selected="0">
            <x v="1"/>
          </reference>
          <reference field="1" count="1">
            <x v="11"/>
          </reference>
        </references>
      </pivotArea>
    </format>
    <format dxfId="148">
      <pivotArea collapsedLevelsAreSubtotals="1" fieldPosition="0">
        <references count="2">
          <reference field="4294967294" count="1" selected="0">
            <x v="2"/>
          </reference>
          <reference field="1" count="1">
            <x v="11"/>
          </reference>
        </references>
      </pivotArea>
    </format>
    <format dxfId="147">
      <pivotArea collapsedLevelsAreSubtotals="1" fieldPosition="0">
        <references count="2">
          <reference field="4294967294" count="1" selected="0">
            <x v="0"/>
          </reference>
          <reference field="1" count="1">
            <x v="11"/>
          </reference>
        </references>
      </pivotArea>
    </format>
    <format dxfId="146">
      <pivotArea collapsedLevelsAreSubtotals="1" fieldPosition="0">
        <references count="2">
          <reference field="4294967294" count="1" selected="0">
            <x v="1"/>
          </reference>
          <reference field="1" count="1">
            <x v="11"/>
          </reference>
        </references>
      </pivotArea>
    </format>
    <format dxfId="145">
      <pivotArea collapsedLevelsAreSubtotals="1" fieldPosition="0">
        <references count="2">
          <reference field="4294967294" count="1" selected="0">
            <x v="2"/>
          </reference>
          <reference field="1" count="1">
            <x v="11"/>
          </reference>
        </references>
      </pivotArea>
    </format>
    <format dxfId="144">
      <pivotArea field="1" grandRow="1" outline="0" collapsedLevelsAreSubtotals="1" axis="axisRow" fieldPosition="0">
        <references count="1">
          <reference field="4294967294" count="1" selected="0">
            <x v="0"/>
          </reference>
        </references>
      </pivotArea>
    </format>
    <format dxfId="143">
      <pivotArea field="1" grandRow="1" outline="0" collapsedLevelsAreSubtotals="1" axis="axisRow" fieldPosition="0">
        <references count="1">
          <reference field="4294967294" count="1" selected="0">
            <x v="1"/>
          </reference>
        </references>
      </pivotArea>
    </format>
    <format dxfId="142">
      <pivotArea field="1" grandRow="1" outline="0" collapsedLevelsAreSubtotals="1" axis="axisRow" fieldPosition="0">
        <references count="1">
          <reference field="4294967294" count="1" selected="0">
            <x v="2"/>
          </reference>
        </references>
      </pivotArea>
    </format>
    <format dxfId="141">
      <pivotArea outline="0" collapsedLevelsAreSubtotals="1" fieldPosition="0">
        <references count="1">
          <reference field="4294967294" count="1" selected="0">
            <x v="0"/>
          </reference>
        </references>
      </pivotArea>
    </format>
    <format dxfId="140">
      <pivotArea outline="0" collapsedLevelsAreSubtotals="1" fieldPosition="0">
        <references count="1">
          <reference field="4294967294" count="1" selected="0">
            <x v="1"/>
          </reference>
        </references>
      </pivotArea>
    </format>
    <format dxfId="139">
      <pivotArea outline="0" collapsedLevelsAreSubtotals="1" fieldPosition="0">
        <references count="1">
          <reference field="4294967294" count="1" selected="0">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Plānoto izmaksu, faktisko izmaksu un starpības kopsavilkums par visiem izdevumiem, kas ir uzskaitīts mēneša izdevumu darblapas budžeta detalizētās informācijas tabulā"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Budžeta_Kopsavilkums" cacheId="4"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Kategorija">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7" showAll="0"/>
    <pivotField numFmtId="167" showAll="0"/>
  </pivotFields>
  <rowFields count="1">
    <field x="1"/>
  </rowFields>
  <rowItems count="13">
    <i>
      <x/>
    </i>
    <i>
      <x v="1"/>
    </i>
    <i>
      <x v="2"/>
    </i>
    <i>
      <x v="3"/>
    </i>
    <i>
      <x v="4"/>
    </i>
    <i>
      <x v="5"/>
    </i>
    <i>
      <x v="6"/>
    </i>
    <i>
      <x v="7"/>
    </i>
    <i>
      <x v="8"/>
    </i>
    <i>
      <x v="9"/>
    </i>
    <i>
      <x v="10"/>
    </i>
    <i>
      <x v="11"/>
    </i>
    <i t="grand">
      <x/>
    </i>
  </rowItems>
  <colItems count="1">
    <i/>
  </colItems>
  <dataFields count="1">
    <dataField name="Izmaksas" fld="3" baseField="1" baseItem="0" numFmtId="170"/>
  </dataFields>
  <formats count="19">
    <format dxfId="124">
      <pivotArea field="1" type="button" dataOnly="0" labelOnly="1" outline="0" axis="axisRow" fieldPosition="0"/>
    </format>
    <format dxfId="123">
      <pivotArea dataOnly="0" labelOnly="1" outline="0" axis="axisValues" fieldPosition="0"/>
    </format>
    <format dxfId="122">
      <pivotArea dataOnly="0" grandRow="1" fieldPosition="0"/>
    </format>
    <format dxfId="121">
      <pivotArea dataOnly="0" grandRow="1" fieldPosition="0"/>
    </format>
    <format dxfId="120">
      <pivotArea outline="0" fieldPosition="0">
        <references count="1">
          <reference field="4294967294" count="1">
            <x v="0"/>
          </reference>
        </references>
      </pivotArea>
    </format>
    <format dxfId="119">
      <pivotArea collapsedLevelsAreSubtotals="1" fieldPosition="0">
        <references count="1">
          <reference field="1" count="1">
            <x v="0"/>
          </reference>
        </references>
      </pivotArea>
    </format>
    <format dxfId="118">
      <pivotArea collapsedLevelsAreSubtotals="1" fieldPosition="0">
        <references count="1">
          <reference field="1" count="1">
            <x v="1"/>
          </reference>
        </references>
      </pivotArea>
    </format>
    <format dxfId="117">
      <pivotArea collapsedLevelsAreSubtotals="1" fieldPosition="0">
        <references count="1">
          <reference field="1" count="1">
            <x v="2"/>
          </reference>
        </references>
      </pivotArea>
    </format>
    <format dxfId="116">
      <pivotArea collapsedLevelsAreSubtotals="1" fieldPosition="0">
        <references count="1">
          <reference field="1" count="1">
            <x v="3"/>
          </reference>
        </references>
      </pivotArea>
    </format>
    <format dxfId="115">
      <pivotArea collapsedLevelsAreSubtotals="1" fieldPosition="0">
        <references count="1">
          <reference field="1" count="1">
            <x v="4"/>
          </reference>
        </references>
      </pivotArea>
    </format>
    <format dxfId="114">
      <pivotArea collapsedLevelsAreSubtotals="1" fieldPosition="0">
        <references count="1">
          <reference field="1" count="1">
            <x v="5"/>
          </reference>
        </references>
      </pivotArea>
    </format>
    <format dxfId="113">
      <pivotArea collapsedLevelsAreSubtotals="1" fieldPosition="0">
        <references count="1">
          <reference field="1" count="1">
            <x v="6"/>
          </reference>
        </references>
      </pivotArea>
    </format>
    <format dxfId="112">
      <pivotArea collapsedLevelsAreSubtotals="1" fieldPosition="0">
        <references count="1">
          <reference field="1" count="1">
            <x v="7"/>
          </reference>
        </references>
      </pivotArea>
    </format>
    <format dxfId="111">
      <pivotArea collapsedLevelsAreSubtotals="1" fieldPosition="0">
        <references count="1">
          <reference field="1" count="1">
            <x v="8"/>
          </reference>
        </references>
      </pivotArea>
    </format>
    <format dxfId="110">
      <pivotArea collapsedLevelsAreSubtotals="1" fieldPosition="0">
        <references count="1">
          <reference field="1" count="1">
            <x v="9"/>
          </reference>
        </references>
      </pivotArea>
    </format>
    <format dxfId="109">
      <pivotArea collapsedLevelsAreSubtotals="1" fieldPosition="0">
        <references count="1">
          <reference field="1" count="1">
            <x v="10"/>
          </reference>
        </references>
      </pivotArea>
    </format>
    <format dxfId="108">
      <pivotArea collapsedLevelsAreSubtotals="1" fieldPosition="0">
        <references count="1">
          <reference field="1" count="1">
            <x v="11"/>
          </reference>
        </references>
      </pivotArea>
    </format>
    <format dxfId="107">
      <pivotArea grandRow="1" outline="0" collapsedLevelsAreSubtotals="1" fieldPosition="0"/>
    </format>
    <format dxfId="106">
      <pivotArea outline="0" collapsedLevelsAreSubtotals="1" fieldPosition="0"/>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Šajā tabulā modificējiet vai ievadiet kategorijas, lai atjauninātu mēneša izdevumu darblapas budžeta detalizētās informācijas tabulā esošo kategoriju kolonnas nolaižamo sarakstu"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Kategorija1" xr10:uid="{498FFFBD-15BF-4E43-B9DF-66C7A648AF5A}" sourceName="Kategorija">
  <pivotTables>
    <pivotTable tabId="4" name="Budžeta_Kopsavilkuma_Rakurstabula"/>
  </pivotTables>
  <data>
    <tabular pivotCacheId="2">
      <items count="12">
        <i x="6" s="1"/>
        <i x="5" s="1"/>
        <i x="0" s="1"/>
        <i x="3" s="1"/>
        <i x="9" s="1"/>
        <i x="1" s="1"/>
        <i x="8" s="1"/>
        <i x="4" s="1"/>
        <i x="10" s="1"/>
        <i x="2" s="1"/>
        <i x="7"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ja" xr10:uid="{3C8C0947-1DD2-458A-8C85-C996DDBB381C}" cache="Datu_griezums_Kategorija1" caption="Lai atlasītu vairākas kategorijas, turiet nospiestu taustiņu Ctrl"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izēta_Informācija_Par_Budžetu" displayName="Detalizēta_Informācija_Par_Budžetu" ref="B2:G62" totalsRowCount="1" headerRowDxfId="137" totalsRowDxfId="136" totalsRowBorderDxfId="135">
  <autoFilter ref="B2:G61" xr:uid="{00000000-0009-0000-0100-000001000000}"/>
  <tableColumns count="6">
    <tableColumn id="2" xr3:uid="{00000000-0010-0000-0000-000002000000}" name="Apraksts" totalsRowLabel="Kopā" totalsRowDxfId="134"/>
    <tableColumn id="1" xr3:uid="{00000000-0010-0000-0000-000001000000}" name="Kategorija" totalsRowDxfId="133"/>
    <tableColumn id="3" xr3:uid="{00000000-0010-0000-0000-000003000000}" name="Plānotās izmaksas" totalsRowFunction="sum" dataDxfId="132" totalsRowDxfId="131"/>
    <tableColumn id="4" xr3:uid="{00000000-0010-0000-0000-000004000000}" name="Faktiskās izmaksas" totalsRowFunction="sum" dataDxfId="130" totalsRowDxfId="129"/>
    <tableColumn id="5" xr3:uid="{00000000-0010-0000-0000-000005000000}" name="Starpība" totalsRowFunction="sum" dataDxfId="128" totalsRowDxfId="127">
      <calculatedColumnFormula>Detalizēta_Informācija_Par_Budžetu[[#This Row],[Plānotās izmaksas]]-Detalizēta_Informācija_Par_Budžetu[[#This Row],[Faktiskās izmaksas]]</calculatedColumnFormula>
    </tableColumn>
    <tableColumn id="6" xr3:uid="{00000000-0010-0000-0000-000006000000}" name="Faktisko izmaksu pārskats" dataDxfId="126" totalsRowDxfId="125">
      <calculatedColumnFormula>Detalizēta_Informācija_Par_Budžetu[[#This Row],[Faktiskās izmaksas]]</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Šajā tabulā atlasiet mēneša izdevumu kategoriju un ievadiet aprakstu, plānotās un faktiskās izmaksas. Starpība un kopsumma tiek aprēķināta automātiski, un faktisko izmaksu pārskats tiek atjaunināts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udžeta_Kategorijas_Uzmeklēšana" displayName="Budžeta_Kategorijas_Uzmeklēšana" ref="E2:E14" totalsRowShown="0" headerRowDxfId="105">
  <autoFilter ref="E2:E14" xr:uid="{00000000-0009-0000-0100-000002000000}"/>
  <tableColumns count="1">
    <tableColumn id="1" xr3:uid="{00000000-0010-0000-0100-000001000000}" name="Budžeta kategorijas uzmeklēšana"/>
  </tableColumns>
  <tableStyleInfo name="Family Budget Table Style" showFirstColumn="0" showLastColumn="0" showRowStripes="1" showColumnStripes="0"/>
  <extLst>
    <ext xmlns:x14="http://schemas.microsoft.com/office/spreadsheetml/2009/9/main" uri="{504A1905-F514-4f6f-8877-14C23A59335A}">
      <x14:table altTextSummary="Mēneša izdevumu darblapā esošās budžeta detalizētās informācijas tabulas kategoriju kolonnā pieejamais kategoriju saraksts"/>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defaultRowHeight="13.5" x14ac:dyDescent="0.25"/>
  <cols>
    <col min="1" max="1" width="2.625" customWidth="1"/>
    <col min="2" max="2" width="83.25" customWidth="1"/>
    <col min="3" max="3" width="2.625" customWidth="1"/>
  </cols>
  <sheetData>
    <row r="1" spans="2:2" ht="30" customHeight="1" thickBot="1" x14ac:dyDescent="0.3">
      <c r="B1" s="23" t="s">
        <v>0</v>
      </c>
    </row>
    <row r="2" spans="2:2" ht="30" customHeight="1" thickTop="1" x14ac:dyDescent="0.25">
      <c r="B2" s="24" t="s">
        <v>1</v>
      </c>
    </row>
    <row r="3" spans="2:2" ht="41.25" customHeight="1" x14ac:dyDescent="0.25">
      <c r="B3" s="54" t="s">
        <v>102</v>
      </c>
    </row>
    <row r="4" spans="2:2" ht="39" customHeight="1" x14ac:dyDescent="0.25">
      <c r="B4" s="54" t="s">
        <v>107</v>
      </c>
    </row>
    <row r="5" spans="2:2" ht="30" customHeight="1" x14ac:dyDescent="0.25">
      <c r="B5" s="54" t="s">
        <v>103</v>
      </c>
    </row>
    <row r="6" spans="2:2" ht="30" customHeight="1" x14ac:dyDescent="0.25">
      <c r="B6" s="25" t="s">
        <v>2</v>
      </c>
    </row>
    <row r="7" spans="2:2" ht="81" customHeight="1" x14ac:dyDescent="0.25">
      <c r="B7" s="54" t="s">
        <v>104</v>
      </c>
    </row>
    <row r="8" spans="2:2" ht="63" x14ac:dyDescent="0.25">
      <c r="B8" s="24" t="s">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defaultRowHeight="13.5" x14ac:dyDescent="0.25"/>
  <cols>
    <col min="1" max="1" width="2.625" style="32" customWidth="1"/>
    <col min="2" max="2" width="19.5" style="3" customWidth="1"/>
    <col min="3" max="3" width="18.75" style="3" bestFit="1" customWidth="1"/>
    <col min="4" max="4" width="11.5" style="3" customWidth="1"/>
    <col min="5" max="5" width="2" style="3" customWidth="1"/>
    <col min="6" max="6" width="16.5" style="3" bestFit="1" customWidth="1"/>
    <col min="7" max="7" width="11.75" style="3" customWidth="1"/>
    <col min="8" max="8" width="4" style="3" customWidth="1"/>
    <col min="9" max="9" width="2.5" style="3" customWidth="1"/>
    <col min="10" max="10" width="11.75" style="3" customWidth="1"/>
    <col min="11" max="11" width="24" style="3" customWidth="1"/>
    <col min="12" max="12" width="16.375" style="3" customWidth="1"/>
    <col min="13" max="13" width="21.625" style="3" customWidth="1"/>
    <col min="14" max="14" width="14.625" style="3" customWidth="1"/>
    <col min="15" max="15" width="0.875" style="3" customWidth="1"/>
    <col min="16" max="16" width="2.625" customWidth="1"/>
    <col min="17" max="16384" width="9" style="3"/>
  </cols>
  <sheetData>
    <row r="1" spans="1:15" ht="60.75" customHeight="1" x14ac:dyDescent="0.25">
      <c r="A1" s="32" t="s">
        <v>4</v>
      </c>
      <c r="B1" s="67" t="s">
        <v>7</v>
      </c>
      <c r="C1" s="67"/>
      <c r="D1" s="67"/>
      <c r="E1" s="67"/>
      <c r="F1" s="66" t="s">
        <v>21</v>
      </c>
      <c r="G1" s="66"/>
      <c r="H1" s="66"/>
      <c r="I1" s="7"/>
      <c r="J1" s="4" t="s">
        <v>23</v>
      </c>
      <c r="K1" s="4"/>
      <c r="L1" s="4"/>
      <c r="M1" s="56" t="s">
        <v>38</v>
      </c>
      <c r="N1" s="56"/>
    </row>
    <row r="2" spans="1:15" ht="30.75" customHeight="1" x14ac:dyDescent="0.25">
      <c r="A2" s="33" t="s">
        <v>106</v>
      </c>
      <c r="B2" s="26" t="s">
        <v>8</v>
      </c>
      <c r="E2" s="8"/>
      <c r="J2" s="57" t="s">
        <v>121</v>
      </c>
      <c r="K2" s="57"/>
      <c r="L2" s="57"/>
      <c r="M2" s="57"/>
      <c r="N2" s="57"/>
    </row>
    <row r="3" spans="1:15" ht="15" customHeight="1" x14ac:dyDescent="0.25">
      <c r="A3" s="31" t="s">
        <v>108</v>
      </c>
      <c r="B3" s="9" t="s">
        <v>124</v>
      </c>
      <c r="C3" s="65" t="s">
        <v>14</v>
      </c>
      <c r="D3" s="65"/>
      <c r="E3" s="65"/>
      <c r="F3" s="65"/>
      <c r="G3" s="45">
        <f>D17-SUM(Detalizēta_Informācija_Par_Budžetu[Plānotās izmaksas])</f>
        <v>1585</v>
      </c>
      <c r="J3" s="55"/>
      <c r="K3" s="55"/>
      <c r="L3" s="55"/>
      <c r="M3" s="55"/>
      <c r="N3" s="55"/>
    </row>
    <row r="4" spans="1:15" ht="15" customHeight="1" x14ac:dyDescent="0.25">
      <c r="A4" s="31" t="s">
        <v>109</v>
      </c>
      <c r="B4" s="9" t="s">
        <v>125</v>
      </c>
      <c r="C4" s="65" t="s">
        <v>15</v>
      </c>
      <c r="D4" s="65"/>
      <c r="E4" s="65"/>
      <c r="F4" s="65"/>
      <c r="G4" s="45">
        <f>D11-SUM(Detalizēta_Informācija_Par_Budžetu[Faktiskās izmaksas])</f>
        <v>1740</v>
      </c>
      <c r="J4" s="55"/>
      <c r="K4" s="55"/>
      <c r="L4" s="55"/>
      <c r="M4" s="55"/>
      <c r="N4" s="55"/>
    </row>
    <row r="5" spans="1:15" ht="15" customHeight="1" x14ac:dyDescent="0.25">
      <c r="A5" s="32" t="s">
        <v>110</v>
      </c>
      <c r="B5" s="9" t="s">
        <v>9</v>
      </c>
      <c r="C5" s="65" t="s">
        <v>16</v>
      </c>
      <c r="D5" s="65"/>
      <c r="E5" s="65"/>
      <c r="F5" s="65"/>
      <c r="G5" s="45">
        <f>G4-G3</f>
        <v>155</v>
      </c>
      <c r="J5" s="55"/>
      <c r="K5" s="55"/>
      <c r="L5" s="55"/>
      <c r="M5" s="55"/>
      <c r="N5" s="55"/>
    </row>
    <row r="6" spans="1:15" ht="15" customHeight="1" x14ac:dyDescent="0.25">
      <c r="B6" s="10"/>
      <c r="C6" s="5"/>
      <c r="D6" s="5"/>
      <c r="E6" s="5"/>
      <c r="F6" s="5"/>
      <c r="G6" s="5"/>
      <c r="H6" s="5"/>
      <c r="J6" s="55"/>
      <c r="K6" s="55"/>
      <c r="L6" s="55"/>
      <c r="M6" s="55"/>
      <c r="N6" s="55"/>
    </row>
    <row r="7" spans="1:15" ht="30" customHeight="1" x14ac:dyDescent="0.25">
      <c r="A7" s="31" t="s">
        <v>111</v>
      </c>
      <c r="B7" s="27" t="s">
        <v>10</v>
      </c>
      <c r="C7" s="8"/>
      <c r="D7" s="8"/>
      <c r="E7" s="34"/>
      <c r="F7" s="27" t="s">
        <v>22</v>
      </c>
      <c r="G7" s="11"/>
      <c r="H7" s="8"/>
      <c r="J7" s="22" t="s">
        <v>114</v>
      </c>
      <c r="K7" s="21"/>
      <c r="L7" s="21"/>
      <c r="M7" s="21"/>
      <c r="N7" s="21"/>
    </row>
    <row r="8" spans="1:15" ht="15" customHeight="1" x14ac:dyDescent="0.25">
      <c r="A8" s="31" t="s">
        <v>112</v>
      </c>
      <c r="B8" s="58" t="s">
        <v>11</v>
      </c>
      <c r="C8" s="3" t="s">
        <v>17</v>
      </c>
      <c r="D8" s="45">
        <v>5800</v>
      </c>
      <c r="E8" s="35"/>
      <c r="F8" s="59" t="s">
        <v>11</v>
      </c>
      <c r="G8" s="60">
        <f>SUM(Detalizēta_Informācija_Par_Budžetu[Faktiskās izmaksas])</f>
        <v>7860</v>
      </c>
      <c r="K8" s="20"/>
      <c r="L8" s="20"/>
      <c r="M8" s="20"/>
    </row>
    <row r="9" spans="1:15" ht="15" customHeight="1" x14ac:dyDescent="0.25">
      <c r="A9" s="31" t="s">
        <v>113</v>
      </c>
      <c r="B9" s="58"/>
      <c r="C9" s="3" t="s">
        <v>18</v>
      </c>
      <c r="D9" s="45">
        <v>2300</v>
      </c>
      <c r="E9" s="35"/>
      <c r="F9" s="59"/>
      <c r="G9" s="60"/>
      <c r="J9" s="55" t="s">
        <v>24</v>
      </c>
      <c r="K9" s="19" t="s">
        <v>25</v>
      </c>
      <c r="L9" s="18" t="s">
        <v>94</v>
      </c>
      <c r="M9" s="18" t="s">
        <v>95</v>
      </c>
      <c r="N9" s="18" t="s">
        <v>9</v>
      </c>
      <c r="O9" s="12"/>
    </row>
    <row r="10" spans="1:15" ht="15" customHeight="1" x14ac:dyDescent="0.25">
      <c r="A10" s="31" t="s">
        <v>115</v>
      </c>
      <c r="B10" s="58"/>
      <c r="C10" s="3" t="s">
        <v>19</v>
      </c>
      <c r="D10" s="45">
        <v>1500</v>
      </c>
      <c r="E10" s="35"/>
      <c r="F10" s="59"/>
      <c r="G10" s="60"/>
      <c r="H10" s="39"/>
      <c r="J10" s="55"/>
      <c r="K10" s="1" t="s">
        <v>26</v>
      </c>
      <c r="L10" s="47">
        <v>140</v>
      </c>
      <c r="M10" s="49">
        <v>140</v>
      </c>
      <c r="N10" s="47">
        <v>0</v>
      </c>
    </row>
    <row r="11" spans="1:15" ht="15" customHeight="1" x14ac:dyDescent="0.25">
      <c r="A11" s="31" t="s">
        <v>116</v>
      </c>
      <c r="B11" s="58"/>
      <c r="C11" s="28" t="s">
        <v>20</v>
      </c>
      <c r="D11" s="46">
        <f>SUM(D8:D10)</f>
        <v>9600</v>
      </c>
      <c r="E11" s="35"/>
      <c r="F11" s="59"/>
      <c r="G11" s="60"/>
      <c r="H11" s="39"/>
      <c r="J11" s="55"/>
      <c r="K11" s="1"/>
      <c r="L11" s="47"/>
      <c r="M11" s="49"/>
      <c r="N11" s="47"/>
    </row>
    <row r="12" spans="1:15" ht="15" customHeight="1" x14ac:dyDescent="0.25">
      <c r="B12" s="13"/>
      <c r="C12" s="5"/>
      <c r="D12" s="5"/>
      <c r="E12" s="36"/>
      <c r="F12" s="14"/>
      <c r="G12" s="41"/>
      <c r="H12" s="5"/>
      <c r="J12" s="55"/>
      <c r="K12" s="1" t="s">
        <v>27</v>
      </c>
      <c r="L12" s="47">
        <v>400</v>
      </c>
      <c r="M12" s="49">
        <v>358</v>
      </c>
      <c r="N12" s="47">
        <v>42</v>
      </c>
    </row>
    <row r="13" spans="1:15" ht="15" customHeight="1" x14ac:dyDescent="0.25">
      <c r="A13" s="31" t="s">
        <v>5</v>
      </c>
      <c r="B13" s="63" t="s">
        <v>12</v>
      </c>
      <c r="E13" s="35"/>
      <c r="F13" s="61" t="s">
        <v>12</v>
      </c>
      <c r="G13" s="62">
        <f>SUM(Detalizēta_Informācija_Par_Budžetu[Plānotās izmaksas])</f>
        <v>7915</v>
      </c>
      <c r="J13" s="55"/>
      <c r="K13" s="1"/>
      <c r="L13" s="47"/>
      <c r="M13" s="49"/>
      <c r="N13" s="47"/>
    </row>
    <row r="14" spans="1:15" ht="15" customHeight="1" x14ac:dyDescent="0.25">
      <c r="A14" s="31" t="s">
        <v>117</v>
      </c>
      <c r="B14" s="64"/>
      <c r="C14" s="3" t="s">
        <v>17</v>
      </c>
      <c r="D14" s="45">
        <v>6000</v>
      </c>
      <c r="E14" s="35"/>
      <c r="F14" s="59"/>
      <c r="G14" s="60"/>
      <c r="J14" s="55"/>
      <c r="K14" s="1" t="s">
        <v>28</v>
      </c>
      <c r="L14" s="47">
        <v>1100</v>
      </c>
      <c r="M14" s="49">
        <v>1320</v>
      </c>
      <c r="N14" s="47">
        <v>-220</v>
      </c>
    </row>
    <row r="15" spans="1:15" ht="15" customHeight="1" x14ac:dyDescent="0.25">
      <c r="A15" s="31" t="s">
        <v>118</v>
      </c>
      <c r="B15" s="64"/>
      <c r="C15" s="3" t="s">
        <v>18</v>
      </c>
      <c r="D15" s="45">
        <v>1000</v>
      </c>
      <c r="E15" s="35"/>
      <c r="F15" s="59"/>
      <c r="G15" s="60"/>
      <c r="H15" s="39"/>
      <c r="J15" s="55"/>
      <c r="K15" s="1"/>
      <c r="L15" s="47"/>
      <c r="M15" s="49"/>
      <c r="N15" s="47"/>
    </row>
    <row r="16" spans="1:15" ht="15" customHeight="1" x14ac:dyDescent="0.25">
      <c r="A16" s="31" t="s">
        <v>119</v>
      </c>
      <c r="B16" s="64"/>
      <c r="C16" s="3" t="s">
        <v>19</v>
      </c>
      <c r="D16" s="45">
        <v>2500</v>
      </c>
      <c r="E16" s="35"/>
      <c r="F16" s="59"/>
      <c r="G16" s="60"/>
      <c r="H16" s="39"/>
      <c r="J16" s="55"/>
      <c r="K16" s="1" t="s">
        <v>29</v>
      </c>
      <c r="L16" s="47">
        <v>100</v>
      </c>
      <c r="M16" s="49">
        <v>125</v>
      </c>
      <c r="N16" s="47">
        <v>-25</v>
      </c>
    </row>
    <row r="17" spans="1:14" ht="15" customHeight="1" x14ac:dyDescent="0.25">
      <c r="A17" s="31" t="s">
        <v>120</v>
      </c>
      <c r="B17" s="64"/>
      <c r="C17" s="28" t="s">
        <v>20</v>
      </c>
      <c r="D17" s="46">
        <f>SUM(D14:D16)</f>
        <v>9500</v>
      </c>
      <c r="E17" s="37"/>
      <c r="F17" s="59"/>
      <c r="G17" s="60"/>
      <c r="H17" s="40"/>
      <c r="J17" s="55"/>
      <c r="K17" s="1"/>
      <c r="L17" s="47"/>
      <c r="M17" s="49"/>
      <c r="N17" s="47"/>
    </row>
    <row r="18" spans="1:14" ht="15" customHeight="1" x14ac:dyDescent="0.25">
      <c r="B18" s="15"/>
      <c r="C18" s="6"/>
      <c r="D18" s="6"/>
      <c r="E18" s="38"/>
      <c r="F18" s="14"/>
      <c r="G18" s="41"/>
      <c r="H18" s="6"/>
      <c r="J18" s="55"/>
      <c r="K18" s="1" t="s">
        <v>30</v>
      </c>
      <c r="L18" s="47">
        <v>2830</v>
      </c>
      <c r="M18" s="49">
        <v>2702</v>
      </c>
      <c r="N18" s="47">
        <v>128</v>
      </c>
    </row>
    <row r="19" spans="1:14" ht="15" customHeight="1" x14ac:dyDescent="0.25">
      <c r="J19" s="55"/>
      <c r="K19" s="1"/>
      <c r="L19" s="47"/>
      <c r="M19" s="49"/>
      <c r="N19" s="47"/>
    </row>
    <row r="20" spans="1:14" ht="15" customHeight="1" x14ac:dyDescent="0.25">
      <c r="A20" s="32" t="s">
        <v>6</v>
      </c>
      <c r="B20" s="55" t="s">
        <v>13</v>
      </c>
      <c r="C20" s="55"/>
      <c r="D20" s="55"/>
      <c r="E20" s="55"/>
      <c r="F20" s="55"/>
      <c r="G20" s="55"/>
      <c r="J20" s="55"/>
      <c r="K20" s="1" t="s">
        <v>31</v>
      </c>
      <c r="L20" s="47">
        <v>900</v>
      </c>
      <c r="M20" s="49">
        <v>900</v>
      </c>
      <c r="N20" s="47">
        <v>0</v>
      </c>
    </row>
    <row r="21" spans="1:14" ht="15" customHeight="1" x14ac:dyDescent="0.25">
      <c r="B21" s="55"/>
      <c r="C21" s="55"/>
      <c r="D21" s="55"/>
      <c r="E21" s="55"/>
      <c r="F21" s="55"/>
      <c r="G21" s="55"/>
      <c r="J21" s="55"/>
      <c r="K21" s="1"/>
      <c r="L21" s="47"/>
      <c r="M21" s="49"/>
      <c r="N21" s="47"/>
    </row>
    <row r="22" spans="1:14" ht="15" customHeight="1" x14ac:dyDescent="0.25">
      <c r="B22" s="55"/>
      <c r="C22" s="55"/>
      <c r="D22" s="55"/>
      <c r="E22" s="55"/>
      <c r="F22" s="55"/>
      <c r="G22" s="55"/>
      <c r="J22" s="55"/>
      <c r="K22" s="1" t="s">
        <v>32</v>
      </c>
      <c r="L22" s="47">
        <v>200</v>
      </c>
      <c r="M22" s="49">
        <v>200</v>
      </c>
      <c r="N22" s="47">
        <v>0</v>
      </c>
    </row>
    <row r="23" spans="1:14" ht="15" customHeight="1" x14ac:dyDescent="0.25">
      <c r="B23" s="55"/>
      <c r="C23" s="55"/>
      <c r="D23" s="55"/>
      <c r="E23" s="55"/>
      <c r="F23" s="55"/>
      <c r="G23" s="55"/>
      <c r="J23" s="55"/>
      <c r="K23" s="1"/>
      <c r="L23" s="47"/>
      <c r="M23" s="49"/>
      <c r="N23" s="47"/>
    </row>
    <row r="24" spans="1:14" ht="15" customHeight="1" x14ac:dyDescent="0.25">
      <c r="B24" s="55"/>
      <c r="C24" s="55"/>
      <c r="D24" s="55"/>
      <c r="E24" s="55"/>
      <c r="F24" s="55"/>
      <c r="G24" s="55"/>
      <c r="J24" s="55"/>
      <c r="K24" s="1" t="s">
        <v>33</v>
      </c>
      <c r="L24" s="47">
        <v>150</v>
      </c>
      <c r="M24" s="49">
        <v>140</v>
      </c>
      <c r="N24" s="47">
        <v>10</v>
      </c>
    </row>
    <row r="25" spans="1:14" ht="15" customHeight="1" x14ac:dyDescent="0.25">
      <c r="B25" s="55"/>
      <c r="C25" s="55"/>
      <c r="D25" s="55"/>
      <c r="E25" s="55"/>
      <c r="F25" s="55"/>
      <c r="G25" s="55"/>
      <c r="J25" s="55"/>
      <c r="K25" s="1"/>
      <c r="L25" s="47"/>
      <c r="M25" s="49"/>
      <c r="N25" s="47"/>
    </row>
    <row r="26" spans="1:14" ht="15" customHeight="1" x14ac:dyDescent="0.25">
      <c r="B26" s="55"/>
      <c r="C26" s="55"/>
      <c r="D26" s="55"/>
      <c r="E26" s="55"/>
      <c r="F26" s="55"/>
      <c r="G26" s="55"/>
      <c r="J26" s="55"/>
      <c r="K26" s="1" t="s">
        <v>34</v>
      </c>
      <c r="L26" s="47">
        <v>170</v>
      </c>
      <c r="M26" s="49">
        <v>100</v>
      </c>
      <c r="N26" s="47">
        <v>70</v>
      </c>
    </row>
    <row r="27" spans="1:14" ht="15" customHeight="1" x14ac:dyDescent="0.25">
      <c r="B27" s="55"/>
      <c r="C27" s="55"/>
      <c r="D27" s="55"/>
      <c r="E27" s="55"/>
      <c r="F27" s="55"/>
      <c r="G27" s="55"/>
      <c r="J27" s="55"/>
      <c r="K27" s="1"/>
      <c r="L27" s="47"/>
      <c r="M27" s="49"/>
      <c r="N27" s="47"/>
    </row>
    <row r="28" spans="1:14" ht="15" customHeight="1" x14ac:dyDescent="0.25">
      <c r="B28" s="55"/>
      <c r="C28" s="55"/>
      <c r="D28" s="55"/>
      <c r="E28" s="55"/>
      <c r="F28" s="55"/>
      <c r="G28" s="55"/>
      <c r="J28" s="55"/>
      <c r="K28" s="1" t="s">
        <v>35</v>
      </c>
      <c r="L28" s="47">
        <v>200</v>
      </c>
      <c r="M28" s="49">
        <v>200</v>
      </c>
      <c r="N28" s="47">
        <v>0</v>
      </c>
    </row>
    <row r="29" spans="1:14" ht="15" customHeight="1" x14ac:dyDescent="0.25">
      <c r="B29" s="55"/>
      <c r="C29" s="55"/>
      <c r="D29" s="55"/>
      <c r="E29" s="55"/>
      <c r="F29" s="55"/>
      <c r="G29" s="55"/>
      <c r="J29" s="55"/>
      <c r="K29" s="1"/>
      <c r="L29" s="47"/>
      <c r="M29" s="49"/>
      <c r="N29" s="47"/>
    </row>
    <row r="30" spans="1:14" ht="15" customHeight="1" x14ac:dyDescent="0.25">
      <c r="B30" s="55"/>
      <c r="C30" s="55"/>
      <c r="D30" s="55"/>
      <c r="E30" s="55"/>
      <c r="F30" s="55"/>
      <c r="G30" s="55"/>
      <c r="J30" s="55"/>
      <c r="K30" s="1" t="s">
        <v>36</v>
      </c>
      <c r="L30" s="47">
        <v>300</v>
      </c>
      <c r="M30" s="49">
        <v>300</v>
      </c>
      <c r="N30" s="47">
        <v>0</v>
      </c>
    </row>
    <row r="31" spans="1:14" ht="15" customHeight="1" x14ac:dyDescent="0.25">
      <c r="B31" s="55"/>
      <c r="C31" s="55"/>
      <c r="D31" s="55"/>
      <c r="E31" s="55"/>
      <c r="F31" s="55"/>
      <c r="G31" s="55"/>
      <c r="J31" s="55"/>
      <c r="K31" s="1"/>
      <c r="L31" s="47"/>
      <c r="M31" s="49"/>
      <c r="N31" s="47"/>
    </row>
    <row r="32" spans="1:14" ht="15" customHeight="1" x14ac:dyDescent="0.25">
      <c r="B32" s="55"/>
      <c r="C32" s="55"/>
      <c r="D32" s="55"/>
      <c r="E32" s="55"/>
      <c r="F32" s="55"/>
      <c r="G32" s="55"/>
      <c r="J32" s="55"/>
      <c r="K32" s="1" t="s">
        <v>37</v>
      </c>
      <c r="L32" s="47">
        <v>1425</v>
      </c>
      <c r="M32" s="49">
        <v>1375</v>
      </c>
      <c r="N32" s="47">
        <v>50</v>
      </c>
    </row>
    <row r="33" spans="1:15" ht="15" customHeight="1" x14ac:dyDescent="0.25">
      <c r="B33" s="55"/>
      <c r="C33" s="55"/>
      <c r="D33" s="55"/>
      <c r="E33" s="55"/>
      <c r="F33" s="55"/>
      <c r="G33" s="55"/>
      <c r="K33" s="1"/>
      <c r="L33" s="47"/>
      <c r="M33" s="49"/>
      <c r="N33" s="47"/>
    </row>
    <row r="34" spans="1:15" x14ac:dyDescent="0.25">
      <c r="B34" s="55"/>
      <c r="C34" s="55"/>
      <c r="D34" s="55"/>
      <c r="E34" s="55"/>
      <c r="F34" s="55"/>
      <c r="G34" s="55"/>
      <c r="K34" s="29" t="s">
        <v>126</v>
      </c>
      <c r="L34" s="48">
        <v>7915</v>
      </c>
      <c r="M34" s="50">
        <v>7860</v>
      </c>
      <c r="N34" s="51">
        <v>55</v>
      </c>
    </row>
    <row r="35" spans="1:15" ht="15" customHeight="1" x14ac:dyDescent="0.25">
      <c r="B35" s="55"/>
      <c r="C35" s="55"/>
      <c r="D35" s="55"/>
      <c r="E35" s="55"/>
      <c r="F35" s="55"/>
      <c r="G35" s="55"/>
      <c r="K35"/>
      <c r="L35"/>
      <c r="M35"/>
      <c r="N35"/>
    </row>
    <row r="36" spans="1:15" ht="15" customHeight="1" x14ac:dyDescent="0.25">
      <c r="E36" s="16"/>
      <c r="K36"/>
      <c r="L36"/>
      <c r="M36"/>
      <c r="N36"/>
    </row>
    <row r="37" spans="1:15" ht="15" customHeight="1" x14ac:dyDescent="0.25">
      <c r="K37"/>
      <c r="L37"/>
      <c r="M37"/>
      <c r="N37"/>
    </row>
    <row r="38" spans="1:15" ht="15" customHeight="1" x14ac:dyDescent="0.25">
      <c r="K38"/>
      <c r="L38"/>
      <c r="M38"/>
      <c r="N38"/>
    </row>
    <row r="39" spans="1:15" ht="15" customHeight="1" x14ac:dyDescent="0.25">
      <c r="K39"/>
      <c r="L39"/>
      <c r="M39"/>
      <c r="N39"/>
    </row>
    <row r="40" spans="1:15" ht="15" customHeight="1" x14ac:dyDescent="0.25">
      <c r="K40"/>
      <c r="L40"/>
      <c r="M40"/>
      <c r="N40"/>
    </row>
    <row r="41" spans="1:15" ht="15" customHeight="1" x14ac:dyDescent="0.25">
      <c r="K41"/>
      <c r="L41"/>
      <c r="M41"/>
      <c r="N41"/>
    </row>
    <row r="42" spans="1:15" ht="15" customHeight="1" x14ac:dyDescent="0.25">
      <c r="K42"/>
      <c r="L42"/>
      <c r="M42"/>
      <c r="N42"/>
    </row>
    <row r="43" spans="1:15" ht="15" customHeight="1" x14ac:dyDescent="0.25">
      <c r="K43"/>
      <c r="L43"/>
      <c r="M43"/>
      <c r="N43"/>
    </row>
    <row r="44" spans="1:15" ht="15" customHeight="1" x14ac:dyDescent="0.25">
      <c r="K44"/>
      <c r="L44"/>
      <c r="M44"/>
      <c r="N44"/>
    </row>
    <row r="45" spans="1:15" ht="15" customHeight="1" x14ac:dyDescent="0.25">
      <c r="K45"/>
      <c r="L45"/>
      <c r="M45"/>
      <c r="N45"/>
    </row>
    <row r="46" spans="1:15" ht="15" customHeight="1" x14ac:dyDescent="0.25">
      <c r="J46"/>
      <c r="K46"/>
      <c r="L46"/>
      <c r="M46"/>
      <c r="N46"/>
    </row>
    <row r="47" spans="1:15" x14ac:dyDescent="0.25">
      <c r="B47"/>
      <c r="C47"/>
      <c r="D47"/>
      <c r="E47"/>
      <c r="F47"/>
      <c r="G47"/>
      <c r="H47"/>
      <c r="I47"/>
      <c r="J47"/>
      <c r="K47"/>
      <c r="L47"/>
      <c r="M47"/>
      <c r="N47"/>
      <c r="O47"/>
    </row>
    <row r="48" spans="1:15" customFormat="1" x14ac:dyDescent="0.25">
      <c r="A48" s="31"/>
    </row>
    <row r="49" spans="1:1" customFormat="1" x14ac:dyDescent="0.25">
      <c r="A49" s="31"/>
    </row>
    <row r="50" spans="1:1" customFormat="1" x14ac:dyDescent="0.25">
      <c r="A50" s="31"/>
    </row>
    <row r="51" spans="1:1" customFormat="1" x14ac:dyDescent="0.25">
      <c r="A51" s="31"/>
    </row>
    <row r="52" spans="1:1" customFormat="1" x14ac:dyDescent="0.25">
      <c r="A52" s="31"/>
    </row>
    <row r="53" spans="1:1" customFormat="1" x14ac:dyDescent="0.25">
      <c r="A53" s="31"/>
    </row>
    <row r="54" spans="1:1" customFormat="1" x14ac:dyDescent="0.25">
      <c r="A54" s="31"/>
    </row>
    <row r="55" spans="1:1" customFormat="1" x14ac:dyDescent="0.25">
      <c r="A55" s="31"/>
    </row>
    <row r="56" spans="1:1" customFormat="1" x14ac:dyDescent="0.25">
      <c r="A56" s="31"/>
    </row>
    <row r="57" spans="1:1" customFormat="1" x14ac:dyDescent="0.25">
      <c r="A57" s="31"/>
    </row>
    <row r="58" spans="1:1" customFormat="1" x14ac:dyDescent="0.25">
      <c r="A58" s="31"/>
    </row>
    <row r="59" spans="1:1" customFormat="1" x14ac:dyDescent="0.25">
      <c r="A59" s="31"/>
    </row>
    <row r="60" spans="1:1" customFormat="1" x14ac:dyDescent="0.25">
      <c r="A60" s="31"/>
    </row>
    <row r="61" spans="1:1" customFormat="1" x14ac:dyDescent="0.25">
      <c r="A61" s="31"/>
    </row>
    <row r="62" spans="1:1" customFormat="1" x14ac:dyDescent="0.25">
      <c r="A62" s="31"/>
    </row>
    <row r="63" spans="1:1" customFormat="1" x14ac:dyDescent="0.25">
      <c r="A63" s="31"/>
    </row>
    <row r="64" spans="1:1" customFormat="1" x14ac:dyDescent="0.25">
      <c r="A64" s="31"/>
    </row>
    <row r="65" spans="1:1" customFormat="1" x14ac:dyDescent="0.25">
      <c r="A65" s="31"/>
    </row>
    <row r="66" spans="1:1" customFormat="1" x14ac:dyDescent="0.25">
      <c r="A66" s="31"/>
    </row>
    <row r="67" spans="1:1" customFormat="1" x14ac:dyDescent="0.25">
      <c r="A67" s="31"/>
    </row>
    <row r="68" spans="1:1" customFormat="1" x14ac:dyDescent="0.25">
      <c r="A68" s="31"/>
    </row>
    <row r="69" spans="1:1" customFormat="1" x14ac:dyDescent="0.25">
      <c r="A69" s="31"/>
    </row>
    <row r="70" spans="1:1" customFormat="1" x14ac:dyDescent="0.25">
      <c r="A70" s="31"/>
    </row>
    <row r="71" spans="1:1" customFormat="1" x14ac:dyDescent="0.25">
      <c r="A71" s="31"/>
    </row>
    <row r="72" spans="1:1" customFormat="1" x14ac:dyDescent="0.25">
      <c r="A72" s="31"/>
    </row>
    <row r="73" spans="1:1" customFormat="1" x14ac:dyDescent="0.25">
      <c r="A73" s="31"/>
    </row>
    <row r="74" spans="1:1" customFormat="1" x14ac:dyDescent="0.25">
      <c r="A74" s="31"/>
    </row>
    <row r="75" spans="1:1" customFormat="1" x14ac:dyDescent="0.25">
      <c r="A75" s="31"/>
    </row>
    <row r="76" spans="1:1" customFormat="1" x14ac:dyDescent="0.25">
      <c r="A76" s="31"/>
    </row>
    <row r="77" spans="1:1" customFormat="1" x14ac:dyDescent="0.25">
      <c r="A77" s="31"/>
    </row>
    <row r="78" spans="1:1" customFormat="1" x14ac:dyDescent="0.25">
      <c r="A78" s="31"/>
    </row>
    <row r="79" spans="1:1" customFormat="1" x14ac:dyDescent="0.25">
      <c r="A79" s="31"/>
    </row>
    <row r="80" spans="1:1" customFormat="1" x14ac:dyDescent="0.25">
      <c r="A80" s="31"/>
    </row>
    <row r="81" spans="1:1" customFormat="1" x14ac:dyDescent="0.25">
      <c r="A81" s="31"/>
    </row>
    <row r="82" spans="1:1" customFormat="1" x14ac:dyDescent="0.25">
      <c r="A82" s="31"/>
    </row>
    <row r="83" spans="1:1" customFormat="1" x14ac:dyDescent="0.25">
      <c r="A83" s="31"/>
    </row>
    <row r="84" spans="1:1" customFormat="1" x14ac:dyDescent="0.25">
      <c r="A84" s="31"/>
    </row>
    <row r="85" spans="1:1" customFormat="1" x14ac:dyDescent="0.25">
      <c r="A85" s="31"/>
    </row>
    <row r="86" spans="1:1" customFormat="1" x14ac:dyDescent="0.25">
      <c r="A86" s="31"/>
    </row>
    <row r="87" spans="1:1" customFormat="1" x14ac:dyDescent="0.25">
      <c r="A87" s="31"/>
    </row>
    <row r="88" spans="1:1" customFormat="1" x14ac:dyDescent="0.25">
      <c r="A88" s="31"/>
    </row>
    <row r="89" spans="1:1" customFormat="1" x14ac:dyDescent="0.25">
      <c r="A89" s="31"/>
    </row>
    <row r="90" spans="1:1" customFormat="1" x14ac:dyDescent="0.25">
      <c r="A90" s="31"/>
    </row>
    <row r="91" spans="1:1" customFormat="1" x14ac:dyDescent="0.25">
      <c r="A91" s="31"/>
    </row>
    <row r="92" spans="1:1" customFormat="1" x14ac:dyDescent="0.25">
      <c r="A92" s="31"/>
    </row>
    <row r="93" spans="1:1" customFormat="1" x14ac:dyDescent="0.25">
      <c r="A93" s="31"/>
    </row>
    <row r="94" spans="1:1" customFormat="1" x14ac:dyDescent="0.25">
      <c r="A94" s="31"/>
    </row>
    <row r="95" spans="1:1" customFormat="1" x14ac:dyDescent="0.25">
      <c r="A95" s="31"/>
    </row>
    <row r="96" spans="1:1" customFormat="1" x14ac:dyDescent="0.25">
      <c r="A96" s="31"/>
    </row>
    <row r="97" spans="1:1" customFormat="1" x14ac:dyDescent="0.25">
      <c r="A97" s="31"/>
    </row>
    <row r="98" spans="1:1" customFormat="1" x14ac:dyDescent="0.25">
      <c r="A98" s="31"/>
    </row>
    <row r="99" spans="1:1" customFormat="1" x14ac:dyDescent="0.25">
      <c r="A99" s="31"/>
    </row>
    <row r="100" spans="1:1" customFormat="1" x14ac:dyDescent="0.25">
      <c r="A100" s="31"/>
    </row>
    <row r="101" spans="1:1" customFormat="1" x14ac:dyDescent="0.25">
      <c r="A101" s="31"/>
    </row>
    <row r="102" spans="1:1" customFormat="1" x14ac:dyDescent="0.25">
      <c r="A102" s="31"/>
    </row>
    <row r="103" spans="1:1" customFormat="1" x14ac:dyDescent="0.25">
      <c r="A103" s="31"/>
    </row>
    <row r="104" spans="1:1" customFormat="1" x14ac:dyDescent="0.25">
      <c r="A104" s="31"/>
    </row>
    <row r="105" spans="1:1" customFormat="1" x14ac:dyDescent="0.25">
      <c r="A105" s="31"/>
    </row>
    <row r="106" spans="1:1" customFormat="1" x14ac:dyDescent="0.25">
      <c r="A106" s="31"/>
    </row>
    <row r="107" spans="1:1" customFormat="1" x14ac:dyDescent="0.25">
      <c r="A107" s="31"/>
    </row>
    <row r="108" spans="1:1" customFormat="1" x14ac:dyDescent="0.25">
      <c r="A108" s="31"/>
    </row>
    <row r="109" spans="1:1" customFormat="1" x14ac:dyDescent="0.25">
      <c r="A109" s="31"/>
    </row>
    <row r="110" spans="1:1" customFormat="1" x14ac:dyDescent="0.25">
      <c r="A110" s="31"/>
    </row>
    <row r="111" spans="1:1" customFormat="1" x14ac:dyDescent="0.25">
      <c r="A111" s="31"/>
    </row>
    <row r="112" spans="1:1" customFormat="1" x14ac:dyDescent="0.25">
      <c r="A112" s="31"/>
    </row>
    <row r="113" spans="1:1" customFormat="1" x14ac:dyDescent="0.25">
      <c r="A113" s="31"/>
    </row>
    <row r="114" spans="1:1" customFormat="1" x14ac:dyDescent="0.25">
      <c r="A114" s="31"/>
    </row>
    <row r="115" spans="1:1" customFormat="1" x14ac:dyDescent="0.25">
      <c r="A115" s="31"/>
    </row>
    <row r="116" spans="1:1" customFormat="1" x14ac:dyDescent="0.25">
      <c r="A116" s="31"/>
    </row>
    <row r="117" spans="1:1" customFormat="1" x14ac:dyDescent="0.25">
      <c r="A117" s="31"/>
    </row>
    <row r="118" spans="1:1" customFormat="1" x14ac:dyDescent="0.25">
      <c r="A118" s="31"/>
    </row>
    <row r="119" spans="1:1" customFormat="1" x14ac:dyDescent="0.25">
      <c r="A119" s="31"/>
    </row>
    <row r="120" spans="1:1" customFormat="1" x14ac:dyDescent="0.25">
      <c r="A120" s="31"/>
    </row>
    <row r="121" spans="1:1" customFormat="1" x14ac:dyDescent="0.25">
      <c r="A121" s="31"/>
    </row>
    <row r="122" spans="1:1" customFormat="1" x14ac:dyDescent="0.25">
      <c r="A122" s="31"/>
    </row>
    <row r="123" spans="1:1" customFormat="1" x14ac:dyDescent="0.25">
      <c r="A123" s="31"/>
    </row>
    <row r="124" spans="1:1" customFormat="1" x14ac:dyDescent="0.25">
      <c r="A124" s="31"/>
    </row>
    <row r="125" spans="1:1" customFormat="1" x14ac:dyDescent="0.25">
      <c r="A125" s="31"/>
    </row>
    <row r="126" spans="1:1" customFormat="1" x14ac:dyDescent="0.25">
      <c r="A126" s="31"/>
    </row>
    <row r="127" spans="1:1" customFormat="1" x14ac:dyDescent="0.25">
      <c r="A127" s="31"/>
    </row>
    <row r="128" spans="1:1" customFormat="1" x14ac:dyDescent="0.25">
      <c r="A128" s="31"/>
    </row>
    <row r="129" spans="1:1" customFormat="1" x14ac:dyDescent="0.25">
      <c r="A129" s="31"/>
    </row>
    <row r="130" spans="1:1" customFormat="1" x14ac:dyDescent="0.25">
      <c r="A130" s="31"/>
    </row>
    <row r="131" spans="1:1" customFormat="1" x14ac:dyDescent="0.25">
      <c r="A131" s="31"/>
    </row>
    <row r="132" spans="1:1" customFormat="1" x14ac:dyDescent="0.25">
      <c r="A132" s="31"/>
    </row>
    <row r="133" spans="1:1" customFormat="1" x14ac:dyDescent="0.25">
      <c r="A133" s="31"/>
    </row>
    <row r="134" spans="1:1" customFormat="1" x14ac:dyDescent="0.25">
      <c r="A134" s="31"/>
    </row>
    <row r="135" spans="1:1" customFormat="1" x14ac:dyDescent="0.25">
      <c r="A135" s="31"/>
    </row>
    <row r="136" spans="1:1" customFormat="1" x14ac:dyDescent="0.25">
      <c r="A136" s="31"/>
    </row>
    <row r="137" spans="1:1" customFormat="1" x14ac:dyDescent="0.25">
      <c r="A137" s="31"/>
    </row>
    <row r="138" spans="1:1" customFormat="1" x14ac:dyDescent="0.25">
      <c r="A138" s="31"/>
    </row>
    <row r="139" spans="1:1" customFormat="1" x14ac:dyDescent="0.25">
      <c r="A139" s="31"/>
    </row>
    <row r="140" spans="1:1" customFormat="1" x14ac:dyDescent="0.25">
      <c r="A140" s="31"/>
    </row>
    <row r="141" spans="1:1" customFormat="1" x14ac:dyDescent="0.25">
      <c r="A141" s="31"/>
    </row>
    <row r="142" spans="1:1" customFormat="1" x14ac:dyDescent="0.25">
      <c r="A142" s="31"/>
    </row>
    <row r="143" spans="1:1" customFormat="1" x14ac:dyDescent="0.25">
      <c r="A143" s="31"/>
    </row>
    <row r="144" spans="1:1" customFormat="1" x14ac:dyDescent="0.25">
      <c r="A144" s="31"/>
    </row>
    <row r="145" spans="1:1" customFormat="1" x14ac:dyDescent="0.25">
      <c r="A145" s="31"/>
    </row>
    <row r="146" spans="1:1" customFormat="1" x14ac:dyDescent="0.25">
      <c r="A146" s="31"/>
    </row>
    <row r="147" spans="1:1" customFormat="1" x14ac:dyDescent="0.25">
      <c r="A147" s="31"/>
    </row>
    <row r="148" spans="1:1" customFormat="1" x14ac:dyDescent="0.25">
      <c r="A148" s="31"/>
    </row>
    <row r="149" spans="1:1" customFormat="1" x14ac:dyDescent="0.25">
      <c r="A149" s="31"/>
    </row>
    <row r="150" spans="1:1" customFormat="1" x14ac:dyDescent="0.25">
      <c r="A150" s="31"/>
    </row>
    <row r="151" spans="1:1" customFormat="1" x14ac:dyDescent="0.25">
      <c r="A151" s="31"/>
    </row>
    <row r="152" spans="1:1" customFormat="1" x14ac:dyDescent="0.25">
      <c r="A152" s="31"/>
    </row>
    <row r="153" spans="1:1" customFormat="1" x14ac:dyDescent="0.25">
      <c r="A153" s="31"/>
    </row>
    <row r="154" spans="1:1" customFormat="1" x14ac:dyDescent="0.25">
      <c r="A154" s="31"/>
    </row>
    <row r="155" spans="1:1" customFormat="1" x14ac:dyDescent="0.25">
      <c r="A155" s="31"/>
    </row>
    <row r="156" spans="1:1" customFormat="1" x14ac:dyDescent="0.25">
      <c r="A156" s="31"/>
    </row>
    <row r="157" spans="1:1" customFormat="1" x14ac:dyDescent="0.25">
      <c r="A157" s="31"/>
    </row>
    <row r="158" spans="1:1" customFormat="1" x14ac:dyDescent="0.25">
      <c r="A158" s="31"/>
    </row>
    <row r="159" spans="1:1" customFormat="1" x14ac:dyDescent="0.25">
      <c r="A159" s="31"/>
    </row>
    <row r="160" spans="1:1" customFormat="1" x14ac:dyDescent="0.25">
      <c r="A160" s="31"/>
    </row>
    <row r="161" spans="1:14" customFormat="1" x14ac:dyDescent="0.25">
      <c r="A161" s="31"/>
    </row>
    <row r="162" spans="1:14" customFormat="1" x14ac:dyDescent="0.25">
      <c r="A162" s="31"/>
    </row>
    <row r="163" spans="1:14" customFormat="1" x14ac:dyDescent="0.25">
      <c r="A163" s="31"/>
    </row>
    <row r="164" spans="1:14" customFormat="1" x14ac:dyDescent="0.25">
      <c r="A164" s="31"/>
    </row>
    <row r="165" spans="1:14" customFormat="1" x14ac:dyDescent="0.25">
      <c r="A165" s="31"/>
    </row>
    <row r="166" spans="1:14" customFormat="1" x14ac:dyDescent="0.25">
      <c r="A166" s="31"/>
    </row>
    <row r="167" spans="1:14" customFormat="1" x14ac:dyDescent="0.25">
      <c r="A167" s="31"/>
    </row>
    <row r="168" spans="1:14" customFormat="1" x14ac:dyDescent="0.25">
      <c r="A168" s="31"/>
    </row>
    <row r="169" spans="1:14" customFormat="1" x14ac:dyDescent="0.25">
      <c r="A169" s="31"/>
    </row>
    <row r="170" spans="1:14" customFormat="1" x14ac:dyDescent="0.25">
      <c r="A170" s="31"/>
    </row>
    <row r="171" spans="1:14" customFormat="1" x14ac:dyDescent="0.25">
      <c r="A171" s="31"/>
    </row>
    <row r="172" spans="1:14" customFormat="1" x14ac:dyDescent="0.25">
      <c r="A172" s="31"/>
      <c r="J172" s="3"/>
      <c r="K172" s="3"/>
      <c r="L172" s="3"/>
      <c r="M172" s="3"/>
      <c r="N172" s="3"/>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Mēneša izdevumi'!A1" tooltip="Atlasiet, lai pārietu uz mēneša izdevumu darblapu" display="Monthly Expenses" xr:uid="{5C8A0561-64C9-4FB8-8073-365441A7EF52}"/>
  </hyperlinks>
  <printOptions horizontalCentered="1" verticalCentered="1"/>
  <pageMargins left="0.25" right="0.25" top="0.25" bottom="0.25" header="0.3" footer="0.3"/>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351"/>
  <sheetViews>
    <sheetView showGridLines="0" zoomScaleNormal="100" workbookViewId="0">
      <pane ySplit="2" topLeftCell="A21" activePane="bottomLeft" state="frozen"/>
      <selection activeCell="P1" sqref="P1:P1048576"/>
      <selection pane="bottomLeft"/>
    </sheetView>
  </sheetViews>
  <sheetFormatPr defaultRowHeight="13.5" x14ac:dyDescent="0.25"/>
  <cols>
    <col min="1" max="1" width="2.625" style="30" customWidth="1"/>
    <col min="2" max="2" width="33.625" bestFit="1" customWidth="1"/>
    <col min="3" max="3" width="21.625" customWidth="1"/>
    <col min="4" max="4" width="16.875" bestFit="1" customWidth="1"/>
    <col min="5" max="5" width="17.625" bestFit="1" customWidth="1"/>
    <col min="6" max="6" width="17.625" customWidth="1"/>
    <col min="7" max="7" width="24.125" customWidth="1"/>
    <col min="8" max="8" width="2.625" customWidth="1"/>
  </cols>
  <sheetData>
    <row r="1" spans="1:7" ht="46.5" customHeight="1" x14ac:dyDescent="0.25">
      <c r="A1" s="31" t="s">
        <v>105</v>
      </c>
      <c r="B1" s="68" t="s">
        <v>21</v>
      </c>
      <c r="C1" s="68"/>
      <c r="D1" s="68"/>
      <c r="E1" s="68"/>
      <c r="F1" s="69" t="s">
        <v>96</v>
      </c>
      <c r="G1" s="69"/>
    </row>
    <row r="2" spans="1:7" ht="25.5" customHeight="1" x14ac:dyDescent="0.25">
      <c r="A2" s="30" t="s">
        <v>122</v>
      </c>
      <c r="B2" s="2" t="s">
        <v>39</v>
      </c>
      <c r="C2" s="2" t="s">
        <v>25</v>
      </c>
      <c r="D2" s="2" t="s">
        <v>94</v>
      </c>
      <c r="E2" s="2" t="s">
        <v>95</v>
      </c>
      <c r="F2" s="2" t="s">
        <v>9</v>
      </c>
      <c r="G2" s="2" t="s">
        <v>97</v>
      </c>
    </row>
    <row r="3" spans="1:7" ht="16.5" customHeight="1" x14ac:dyDescent="0.25">
      <c r="B3" t="s">
        <v>40</v>
      </c>
      <c r="C3" t="s">
        <v>26</v>
      </c>
      <c r="D3" s="47">
        <v>40</v>
      </c>
      <c r="E3" s="47">
        <v>40</v>
      </c>
      <c r="F3" s="47">
        <f>Detalizēta_Informācija_Par_Budžetu[[#This Row],[Plānotās izmaksas]]-Detalizēta_Informācija_Par_Budžetu[[#This Row],[Faktiskās izmaksas]]</f>
        <v>0</v>
      </c>
      <c r="G3" s="47">
        <f>Detalizēta_Informācija_Par_Budžetu[[#This Row],[Faktiskās izmaksas]]</f>
        <v>40</v>
      </c>
    </row>
    <row r="4" spans="1:7" ht="16.5" customHeight="1" x14ac:dyDescent="0.25">
      <c r="B4" t="s">
        <v>41</v>
      </c>
      <c r="C4" t="s">
        <v>26</v>
      </c>
      <c r="D4" s="47"/>
      <c r="E4" s="47"/>
      <c r="F4" s="47">
        <f>Detalizēta_Informācija_Par_Budžetu[[#This Row],[Plānotās izmaksas]]-Detalizēta_Informācija_Par_Budžetu[[#This Row],[Faktiskās izmaksas]]</f>
        <v>0</v>
      </c>
      <c r="G4" s="47">
        <f>Detalizēta_Informācija_Par_Budžetu[[#This Row],[Faktiskās izmaksas]]</f>
        <v>0</v>
      </c>
    </row>
    <row r="5" spans="1:7" ht="16.5" customHeight="1" x14ac:dyDescent="0.25">
      <c r="B5" t="s">
        <v>42</v>
      </c>
      <c r="C5" t="s">
        <v>26</v>
      </c>
      <c r="D5" s="47"/>
      <c r="E5" s="47"/>
      <c r="F5" s="47">
        <f>Detalizēta_Informācija_Par_Budžetu[[#This Row],[Plānotās izmaksas]]-Detalizēta_Informācija_Par_Budžetu[[#This Row],[Faktiskās izmaksas]]</f>
        <v>0</v>
      </c>
      <c r="G5" s="47">
        <f>Detalizēta_Informācija_Par_Budžetu[[#This Row],[Faktiskās izmaksas]]</f>
        <v>0</v>
      </c>
    </row>
    <row r="6" spans="1:7" ht="16.5" customHeight="1" x14ac:dyDescent="0.25">
      <c r="B6" t="s">
        <v>43</v>
      </c>
      <c r="C6" t="s">
        <v>26</v>
      </c>
      <c r="D6" s="47">
        <v>100</v>
      </c>
      <c r="E6" s="47">
        <v>100</v>
      </c>
      <c r="F6" s="47">
        <f>Detalizēta_Informācija_Par_Budžetu[[#This Row],[Plānotās izmaksas]]-Detalizēta_Informācija_Par_Budžetu[[#This Row],[Faktiskās izmaksas]]</f>
        <v>0</v>
      </c>
      <c r="G6" s="47">
        <f>Detalizēta_Informācija_Par_Budžetu[[#This Row],[Faktiskās izmaksas]]</f>
        <v>100</v>
      </c>
    </row>
    <row r="7" spans="1:7" ht="16.5" customHeight="1" x14ac:dyDescent="0.25">
      <c r="B7" t="s">
        <v>44</v>
      </c>
      <c r="C7" t="s">
        <v>27</v>
      </c>
      <c r="D7" s="47">
        <v>50</v>
      </c>
      <c r="E7" s="47">
        <v>40</v>
      </c>
      <c r="F7" s="47">
        <f>Detalizēta_Informācija_Par_Budžetu[[#This Row],[Plānotās izmaksas]]-Detalizēta_Informācija_Par_Budžetu[[#This Row],[Faktiskās izmaksas]]</f>
        <v>10</v>
      </c>
      <c r="G7" s="47">
        <f>Detalizēta_Informācija_Par_Budžetu[[#This Row],[Faktiskās izmaksas]]</f>
        <v>40</v>
      </c>
    </row>
    <row r="8" spans="1:7" ht="16.5" customHeight="1" x14ac:dyDescent="0.25">
      <c r="B8" t="s">
        <v>45</v>
      </c>
      <c r="C8" t="s">
        <v>27</v>
      </c>
      <c r="D8" s="47">
        <v>200</v>
      </c>
      <c r="E8" s="47">
        <v>150</v>
      </c>
      <c r="F8" s="47">
        <f>Detalizēta_Informācija_Par_Budžetu[[#This Row],[Plānotās izmaksas]]-Detalizēta_Informācija_Par_Budžetu[[#This Row],[Faktiskās izmaksas]]</f>
        <v>50</v>
      </c>
      <c r="G8" s="47">
        <f>Detalizēta_Informācija_Par_Budžetu[[#This Row],[Faktiskās izmaksas]]</f>
        <v>150</v>
      </c>
    </row>
    <row r="9" spans="1:7" ht="16.5" customHeight="1" x14ac:dyDescent="0.25">
      <c r="B9" t="s">
        <v>46</v>
      </c>
      <c r="C9" t="s">
        <v>27</v>
      </c>
      <c r="D9" s="47">
        <v>50</v>
      </c>
      <c r="E9" s="47">
        <v>28</v>
      </c>
      <c r="F9" s="47">
        <f>Detalizēta_Informācija_Par_Budžetu[[#This Row],[Plānotās izmaksas]]-Detalizēta_Informācija_Par_Budžetu[[#This Row],[Faktiskās izmaksas]]</f>
        <v>22</v>
      </c>
      <c r="G9" s="47">
        <f>Detalizēta_Informācija_Par_Budžetu[[#This Row],[Faktiskās izmaksas]]</f>
        <v>28</v>
      </c>
    </row>
    <row r="10" spans="1:7" ht="16.5" customHeight="1" x14ac:dyDescent="0.25">
      <c r="B10" t="s">
        <v>47</v>
      </c>
      <c r="C10" t="s">
        <v>27</v>
      </c>
      <c r="D10" s="47">
        <v>50</v>
      </c>
      <c r="E10" s="47">
        <v>30</v>
      </c>
      <c r="F10" s="47">
        <f>Detalizēta_Informācija_Par_Budžetu[[#This Row],[Plānotās izmaksas]]-Detalizēta_Informācija_Par_Budžetu[[#This Row],[Faktiskās izmaksas]]</f>
        <v>20</v>
      </c>
      <c r="G10" s="47">
        <f>Detalizēta_Informācija_Par_Budžetu[[#This Row],[Faktiskās izmaksas]]</f>
        <v>30</v>
      </c>
    </row>
    <row r="11" spans="1:7" ht="16.5" customHeight="1" x14ac:dyDescent="0.25">
      <c r="B11" t="s">
        <v>48</v>
      </c>
      <c r="C11" t="s">
        <v>27</v>
      </c>
      <c r="D11" s="47">
        <v>0</v>
      </c>
      <c r="E11" s="47">
        <v>40</v>
      </c>
      <c r="F11" s="47">
        <f>Detalizēta_Informācija_Par_Budžetu[[#This Row],[Plānotās izmaksas]]-Detalizēta_Informācija_Par_Budžetu[[#This Row],[Faktiskās izmaksas]]</f>
        <v>-40</v>
      </c>
      <c r="G11" s="47">
        <f>Detalizēta_Informācija_Par_Budžetu[[#This Row],[Faktiskās izmaksas]]</f>
        <v>40</v>
      </c>
    </row>
    <row r="12" spans="1:7" ht="16.5" customHeight="1" x14ac:dyDescent="0.25">
      <c r="B12" t="s">
        <v>49</v>
      </c>
      <c r="C12" t="s">
        <v>27</v>
      </c>
      <c r="D12" s="47">
        <v>20</v>
      </c>
      <c r="E12" s="47">
        <v>50</v>
      </c>
      <c r="F12" s="47">
        <f>Detalizēta_Informācija_Par_Budžetu[[#This Row],[Plānotās izmaksas]]-Detalizēta_Informācija_Par_Budžetu[[#This Row],[Faktiskās izmaksas]]</f>
        <v>-30</v>
      </c>
      <c r="G12" s="47">
        <f>Detalizēta_Informācija_Par_Budžetu[[#This Row],[Faktiskās izmaksas]]</f>
        <v>50</v>
      </c>
    </row>
    <row r="13" spans="1:7" ht="16.5" customHeight="1" x14ac:dyDescent="0.25">
      <c r="B13" t="s">
        <v>50</v>
      </c>
      <c r="C13" t="s">
        <v>27</v>
      </c>
      <c r="D13" s="47">
        <v>30</v>
      </c>
      <c r="E13" s="47">
        <v>20</v>
      </c>
      <c r="F13" s="47">
        <f>Detalizēta_Informācija_Par_Budžetu[[#This Row],[Plānotās izmaksas]]-Detalizēta_Informācija_Par_Budžetu[[#This Row],[Faktiskās izmaksas]]</f>
        <v>10</v>
      </c>
      <c r="G13" s="47">
        <f>Detalizēta_Informācija_Par_Budžetu[[#This Row],[Faktiskās izmaksas]]</f>
        <v>20</v>
      </c>
    </row>
    <row r="14" spans="1:7" ht="16.5" customHeight="1" x14ac:dyDescent="0.25">
      <c r="B14" t="s">
        <v>51</v>
      </c>
      <c r="C14" t="s">
        <v>28</v>
      </c>
      <c r="D14" s="47">
        <v>1000</v>
      </c>
      <c r="E14" s="47">
        <v>1200</v>
      </c>
      <c r="F14" s="47">
        <f>Detalizēta_Informācija_Par_Budžetu[[#This Row],[Plānotās izmaksas]]-Detalizēta_Informācija_Par_Budžetu[[#This Row],[Faktiskās izmaksas]]</f>
        <v>-200</v>
      </c>
      <c r="G14" s="47">
        <f>Detalizēta_Informācija_Par_Budžetu[[#This Row],[Faktiskās izmaksas]]</f>
        <v>1200</v>
      </c>
    </row>
    <row r="15" spans="1:7" ht="16.5" customHeight="1" x14ac:dyDescent="0.25">
      <c r="B15" t="s">
        <v>52</v>
      </c>
      <c r="C15" t="s">
        <v>28</v>
      </c>
      <c r="D15" s="47">
        <v>100</v>
      </c>
      <c r="E15" s="47">
        <v>120</v>
      </c>
      <c r="F15" s="47">
        <f>Detalizēta_Informācija_Par_Budžetu[[#This Row],[Plānotās izmaksas]]-Detalizēta_Informācija_Par_Budžetu[[#This Row],[Faktiskās izmaksas]]</f>
        <v>-20</v>
      </c>
      <c r="G15" s="47">
        <f>Detalizēta_Informācija_Par_Budžetu[[#This Row],[Faktiskās izmaksas]]</f>
        <v>120</v>
      </c>
    </row>
    <row r="16" spans="1:7" ht="16.5" customHeight="1" x14ac:dyDescent="0.25">
      <c r="B16" t="s">
        <v>53</v>
      </c>
      <c r="C16" t="s">
        <v>29</v>
      </c>
      <c r="D16" s="47">
        <v>75</v>
      </c>
      <c r="E16" s="47">
        <v>100</v>
      </c>
      <c r="F16" s="47">
        <f>Detalizēta_Informācija_Par_Budžetu[[#This Row],[Plānotās izmaksas]]-Detalizēta_Informācija_Par_Budžetu[[#This Row],[Faktiskās izmaksas]]</f>
        <v>-25</v>
      </c>
      <c r="G16" s="47">
        <f>Detalizēta_Informācija_Par_Budžetu[[#This Row],[Faktiskās izmaksas]]</f>
        <v>100</v>
      </c>
    </row>
    <row r="17" spans="2:7" ht="16.5" customHeight="1" x14ac:dyDescent="0.25">
      <c r="B17" t="s">
        <v>54</v>
      </c>
      <c r="C17" t="s">
        <v>29</v>
      </c>
      <c r="D17" s="47">
        <v>25</v>
      </c>
      <c r="E17" s="47">
        <v>25</v>
      </c>
      <c r="F17" s="47">
        <f>Detalizēta_Informācija_Par_Budžetu[[#This Row],[Plānotās izmaksas]]-Detalizēta_Informācija_Par_Budžetu[[#This Row],[Faktiskās izmaksas]]</f>
        <v>0</v>
      </c>
      <c r="G17" s="47">
        <f>Detalizēta_Informācija_Par_Budžetu[[#This Row],[Faktiskās izmaksas]]</f>
        <v>25</v>
      </c>
    </row>
    <row r="18" spans="2:7" ht="16.5" customHeight="1" x14ac:dyDescent="0.25">
      <c r="B18" t="s">
        <v>55</v>
      </c>
      <c r="C18" t="s">
        <v>29</v>
      </c>
      <c r="D18" s="47"/>
      <c r="E18" s="47"/>
      <c r="F18" s="47">
        <f>Detalizēta_Informācija_Par_Budžetu[[#This Row],[Plānotās izmaksas]]-Detalizēta_Informācija_Par_Budžetu[[#This Row],[Faktiskās izmaksas]]</f>
        <v>0</v>
      </c>
      <c r="G18" s="47">
        <f>Detalizēta_Informācija_Par_Budžetu[[#This Row],[Faktiskās izmaksas]]</f>
        <v>0</v>
      </c>
    </row>
    <row r="19" spans="2:7" ht="16.5" customHeight="1" x14ac:dyDescent="0.25">
      <c r="B19" t="s">
        <v>56</v>
      </c>
      <c r="C19" t="s">
        <v>29</v>
      </c>
      <c r="D19" s="47"/>
      <c r="E19" s="47"/>
      <c r="F19" s="47">
        <f>Detalizēta_Informācija_Par_Budžetu[[#This Row],[Plānotās izmaksas]]-Detalizēta_Informācija_Par_Budžetu[[#This Row],[Faktiskās izmaksas]]</f>
        <v>0</v>
      </c>
      <c r="G19" s="47">
        <f>Detalizēta_Informācija_Par_Budžetu[[#This Row],[Faktiskās izmaksas]]</f>
        <v>0</v>
      </c>
    </row>
    <row r="20" spans="2:7" ht="16.5" customHeight="1" x14ac:dyDescent="0.25">
      <c r="B20" t="s">
        <v>57</v>
      </c>
      <c r="C20" t="s">
        <v>30</v>
      </c>
      <c r="D20" s="47">
        <v>100</v>
      </c>
      <c r="E20" s="47">
        <v>100</v>
      </c>
      <c r="F20" s="47">
        <f>Detalizēta_Informācija_Par_Budžetu[[#This Row],[Plānotās izmaksas]]-Detalizēta_Informācija_Par_Budžetu[[#This Row],[Faktiskās izmaksas]]</f>
        <v>0</v>
      </c>
      <c r="G20" s="47">
        <f>Detalizēta_Informācija_Par_Budžetu[[#This Row],[Faktiskās izmaksas]]</f>
        <v>100</v>
      </c>
    </row>
    <row r="21" spans="2:7" ht="16.5" customHeight="1" x14ac:dyDescent="0.25">
      <c r="B21" t="s">
        <v>58</v>
      </c>
      <c r="C21" t="s">
        <v>30</v>
      </c>
      <c r="D21" s="47">
        <v>45</v>
      </c>
      <c r="E21" s="47">
        <v>50</v>
      </c>
      <c r="F21" s="47">
        <f>Detalizēta_Informācija_Par_Budžetu[[#This Row],[Plānotās izmaksas]]-Detalizēta_Informācija_Par_Budžetu[[#This Row],[Faktiskās izmaksas]]</f>
        <v>-5</v>
      </c>
      <c r="G21" s="47">
        <f>Detalizēta_Informācija_Par_Budžetu[[#This Row],[Faktiskās izmaksas]]</f>
        <v>50</v>
      </c>
    </row>
    <row r="22" spans="2:7" ht="16.5" customHeight="1" x14ac:dyDescent="0.25">
      <c r="B22" t="s">
        <v>59</v>
      </c>
      <c r="C22" t="s">
        <v>30</v>
      </c>
      <c r="D22" s="47">
        <v>300</v>
      </c>
      <c r="E22" s="47">
        <v>400</v>
      </c>
      <c r="F22" s="47">
        <f>Detalizēta_Informācija_Par_Budžetu[[#This Row],[Plānotās izmaksas]]-Detalizēta_Informācija_Par_Budžetu[[#This Row],[Faktiskās izmaksas]]</f>
        <v>-100</v>
      </c>
      <c r="G22" s="47">
        <f>Detalizēta_Informācija_Par_Budžetu[[#This Row],[Faktiskās izmaksas]]</f>
        <v>400</v>
      </c>
    </row>
    <row r="23" spans="2:7" ht="16.5" customHeight="1" x14ac:dyDescent="0.25">
      <c r="B23" t="s">
        <v>60</v>
      </c>
      <c r="C23" t="s">
        <v>30</v>
      </c>
      <c r="D23" s="47">
        <v>200</v>
      </c>
      <c r="E23" s="47"/>
      <c r="F23" s="47">
        <f>Detalizēta_Informācija_Par_Budžetu[[#This Row],[Plānotās izmaksas]]-Detalizēta_Informācija_Par_Budžetu[[#This Row],[Faktiskās izmaksas]]</f>
        <v>200</v>
      </c>
      <c r="G23" s="47">
        <f>Detalizēta_Informācija_Par_Budžetu[[#This Row],[Faktiskās izmaksas]]</f>
        <v>0</v>
      </c>
    </row>
    <row r="24" spans="2:7" ht="16.5" customHeight="1" x14ac:dyDescent="0.25">
      <c r="B24" t="s">
        <v>61</v>
      </c>
      <c r="C24" t="s">
        <v>30</v>
      </c>
      <c r="D24" s="47">
        <v>200</v>
      </c>
      <c r="E24" s="47">
        <v>150</v>
      </c>
      <c r="F24" s="47">
        <f>Detalizēta_Informācija_Par_Budžetu[[#This Row],[Plānotās izmaksas]]-Detalizēta_Informācija_Par_Budžetu[[#This Row],[Faktiskās izmaksas]]</f>
        <v>50</v>
      </c>
      <c r="G24" s="47">
        <f>Detalizēta_Informācija_Par_Budžetu[[#This Row],[Faktiskās izmaksas]]</f>
        <v>150</v>
      </c>
    </row>
    <row r="25" spans="2:7" ht="16.5" customHeight="1" x14ac:dyDescent="0.25">
      <c r="B25" t="s">
        <v>62</v>
      </c>
      <c r="C25" t="s">
        <v>30</v>
      </c>
      <c r="D25" s="47">
        <v>1700</v>
      </c>
      <c r="E25" s="47">
        <v>1700</v>
      </c>
      <c r="F25" s="47">
        <f>Detalizēta_Informācija_Par_Budžetu[[#This Row],[Plānotās izmaksas]]-Detalizēta_Informācija_Par_Budžetu[[#This Row],[Faktiskās izmaksas]]</f>
        <v>0</v>
      </c>
      <c r="G25" s="47">
        <f>Detalizēta_Informācija_Par_Budžetu[[#This Row],[Faktiskās izmaksas]]</f>
        <v>1700</v>
      </c>
    </row>
    <row r="26" spans="2:7" ht="16.5" customHeight="1" x14ac:dyDescent="0.25">
      <c r="B26" t="s">
        <v>63</v>
      </c>
      <c r="C26" t="s">
        <v>30</v>
      </c>
      <c r="D26" s="47"/>
      <c r="E26" s="47"/>
      <c r="F26" s="47">
        <f>Detalizēta_Informācija_Par_Budžetu[[#This Row],[Plānotās izmaksas]]-Detalizēta_Informācija_Par_Budžetu[[#This Row],[Faktiskās izmaksas]]</f>
        <v>0</v>
      </c>
      <c r="G26" s="47">
        <f>Detalizēta_Informācija_Par_Budžetu[[#This Row],[Faktiskās izmaksas]]</f>
        <v>0</v>
      </c>
    </row>
    <row r="27" spans="2:7" ht="16.5" customHeight="1" x14ac:dyDescent="0.25">
      <c r="B27" t="s">
        <v>64</v>
      </c>
      <c r="C27" t="s">
        <v>30</v>
      </c>
      <c r="D27" s="47">
        <v>100</v>
      </c>
      <c r="E27" s="47">
        <v>100</v>
      </c>
      <c r="F27" s="47">
        <f>Detalizēta_Informācija_Par_Budžetu[[#This Row],[Plānotās izmaksas]]-Detalizēta_Informācija_Par_Budžetu[[#This Row],[Faktiskās izmaksas]]</f>
        <v>0</v>
      </c>
      <c r="G27" s="47">
        <f>Detalizēta_Informācija_Par_Budžetu[[#This Row],[Faktiskās izmaksas]]</f>
        <v>100</v>
      </c>
    </row>
    <row r="28" spans="2:7" ht="16.5" customHeight="1" x14ac:dyDescent="0.25">
      <c r="B28" t="s">
        <v>65</v>
      </c>
      <c r="C28" t="s">
        <v>30</v>
      </c>
      <c r="D28" s="47">
        <v>60</v>
      </c>
      <c r="E28" s="47">
        <v>60</v>
      </c>
      <c r="F28" s="47">
        <f>Detalizēta_Informācija_Par_Budžetu[[#This Row],[Plānotās izmaksas]]-Detalizēta_Informācija_Par_Budžetu[[#This Row],[Faktiskās izmaksas]]</f>
        <v>0</v>
      </c>
      <c r="G28" s="47">
        <f>Detalizēta_Informācija_Par_Budžetu[[#This Row],[Faktiskās izmaksas]]</f>
        <v>60</v>
      </c>
    </row>
    <row r="29" spans="2:7" ht="16.5" customHeight="1" x14ac:dyDescent="0.25">
      <c r="B29" t="s">
        <v>66</v>
      </c>
      <c r="C29" t="s">
        <v>30</v>
      </c>
      <c r="D29" s="47">
        <v>35</v>
      </c>
      <c r="E29" s="47">
        <v>39</v>
      </c>
      <c r="F29" s="47">
        <f>Detalizēta_Informācija_Par_Budžetu[[#This Row],[Plānotās izmaksas]]-Detalizēta_Informācija_Par_Budžetu[[#This Row],[Faktiskās izmaksas]]</f>
        <v>-4</v>
      </c>
      <c r="G29" s="47">
        <f>Detalizēta_Informācija_Par_Budžetu[[#This Row],[Faktiskās izmaksas]]</f>
        <v>39</v>
      </c>
    </row>
    <row r="30" spans="2:7" ht="16.5" customHeight="1" x14ac:dyDescent="0.25">
      <c r="B30" t="s">
        <v>67</v>
      </c>
      <c r="C30" t="s">
        <v>30</v>
      </c>
      <c r="D30" s="47">
        <v>40</v>
      </c>
      <c r="E30" s="47">
        <v>55</v>
      </c>
      <c r="F30" s="47">
        <f>Detalizēta_Informācija_Par_Budžetu[[#This Row],[Plānotās izmaksas]]-Detalizēta_Informācija_Par_Budžetu[[#This Row],[Faktiskās izmaksas]]</f>
        <v>-15</v>
      </c>
      <c r="G30" s="47">
        <f>Detalizēta_Informācija_Par_Budžetu[[#This Row],[Faktiskās izmaksas]]</f>
        <v>55</v>
      </c>
    </row>
    <row r="31" spans="2:7" ht="16.5" customHeight="1" x14ac:dyDescent="0.25">
      <c r="B31" t="s">
        <v>68</v>
      </c>
      <c r="C31" t="s">
        <v>30</v>
      </c>
      <c r="D31" s="47">
        <v>25</v>
      </c>
      <c r="E31" s="47">
        <v>22</v>
      </c>
      <c r="F31" s="47">
        <f>Detalizēta_Informācija_Par_Budžetu[[#This Row],[Plānotās izmaksas]]-Detalizēta_Informācija_Par_Budžetu[[#This Row],[Faktiskās izmaksas]]</f>
        <v>3</v>
      </c>
      <c r="G31" s="47">
        <f>Detalizēta_Informācija_Par_Budžetu[[#This Row],[Faktiskās izmaksas]]</f>
        <v>22</v>
      </c>
    </row>
    <row r="32" spans="2:7" ht="16.5" customHeight="1" x14ac:dyDescent="0.25">
      <c r="B32" t="s">
        <v>69</v>
      </c>
      <c r="C32" t="s">
        <v>30</v>
      </c>
      <c r="D32" s="47">
        <v>25</v>
      </c>
      <c r="E32" s="47">
        <v>26</v>
      </c>
      <c r="F32" s="47">
        <f>Detalizēta_Informācija_Par_Budžetu[[#This Row],[Plānotās izmaksas]]-Detalizēta_Informācija_Par_Budžetu[[#This Row],[Faktiskās izmaksas]]</f>
        <v>-1</v>
      </c>
      <c r="G32" s="47">
        <f>Detalizēta_Informācija_Par_Budžetu[[#This Row],[Faktiskās izmaksas]]</f>
        <v>26</v>
      </c>
    </row>
    <row r="33" spans="2:7" ht="16.5" customHeight="1" x14ac:dyDescent="0.25">
      <c r="B33" t="s">
        <v>70</v>
      </c>
      <c r="C33" t="s">
        <v>31</v>
      </c>
      <c r="D33" s="47">
        <v>400</v>
      </c>
      <c r="E33" s="47">
        <v>400</v>
      </c>
      <c r="F33" s="47">
        <f>Detalizēta_Informācija_Par_Budžetu[[#This Row],[Plānotās izmaksas]]-Detalizēta_Informācija_Par_Budžetu[[#This Row],[Faktiskās izmaksas]]</f>
        <v>0</v>
      </c>
      <c r="G33" s="47">
        <f>Detalizēta_Informācija_Par_Budžetu[[#This Row],[Faktiskās izmaksas]]</f>
        <v>400</v>
      </c>
    </row>
    <row r="34" spans="2:7" ht="16.5" customHeight="1" x14ac:dyDescent="0.25">
      <c r="B34" t="s">
        <v>71</v>
      </c>
      <c r="C34" t="s">
        <v>31</v>
      </c>
      <c r="D34" s="47">
        <v>400</v>
      </c>
      <c r="E34" s="47">
        <v>400</v>
      </c>
      <c r="F34" s="47">
        <f>Detalizēta_Informācija_Par_Budžetu[[#This Row],[Plānotās izmaksas]]-Detalizēta_Informācija_Par_Budžetu[[#This Row],[Faktiskās izmaksas]]</f>
        <v>0</v>
      </c>
      <c r="G34" s="47">
        <f>Detalizēta_Informācija_Par_Budžetu[[#This Row],[Faktiskās izmaksas]]</f>
        <v>400</v>
      </c>
    </row>
    <row r="35" spans="2:7" ht="16.5" customHeight="1" x14ac:dyDescent="0.25">
      <c r="B35" t="s">
        <v>72</v>
      </c>
      <c r="C35" t="s">
        <v>31</v>
      </c>
      <c r="D35" s="47">
        <v>100</v>
      </c>
      <c r="E35" s="47">
        <v>100</v>
      </c>
      <c r="F35" s="47">
        <f>Detalizēta_Informācija_Par_Budžetu[[#This Row],[Plānotās izmaksas]]-Detalizēta_Informācija_Par_Budžetu[[#This Row],[Faktiskās izmaksas]]</f>
        <v>0</v>
      </c>
      <c r="G35" s="47">
        <f>Detalizēta_Informācija_Par_Budžetu[[#This Row],[Faktiskās izmaksas]]</f>
        <v>100</v>
      </c>
    </row>
    <row r="36" spans="2:7" ht="16.5" customHeight="1" x14ac:dyDescent="0.25">
      <c r="B36" t="s">
        <v>73</v>
      </c>
      <c r="C36" t="s">
        <v>32</v>
      </c>
      <c r="D36" s="47">
        <v>200</v>
      </c>
      <c r="E36" s="47">
        <v>200</v>
      </c>
      <c r="F36" s="47">
        <f>Detalizēta_Informācija_Par_Budžetu[[#This Row],[Plānotās izmaksas]]-Detalizēta_Informācija_Par_Budžetu[[#This Row],[Faktiskās izmaksas]]</f>
        <v>0</v>
      </c>
      <c r="G36" s="47">
        <f>Detalizēta_Informācija_Par_Budžetu[[#This Row],[Faktiskās izmaksas]]</f>
        <v>200</v>
      </c>
    </row>
    <row r="37" spans="2:7" ht="16.5" customHeight="1" x14ac:dyDescent="0.25">
      <c r="B37" t="s">
        <v>74</v>
      </c>
      <c r="C37" t="s">
        <v>32</v>
      </c>
      <c r="D37" s="47"/>
      <c r="E37" s="47"/>
      <c r="F37" s="47">
        <f>Detalizēta_Informācija_Par_Budžetu[[#This Row],[Plānotās izmaksas]]-Detalizēta_Informācija_Par_Budžetu[[#This Row],[Faktiskās izmaksas]]</f>
        <v>0</v>
      </c>
      <c r="G37" s="47">
        <f>Detalizēta_Informācija_Par_Budžetu[[#This Row],[Faktiskās izmaksas]]</f>
        <v>0</v>
      </c>
    </row>
    <row r="38" spans="2:7" ht="16.5" customHeight="1" x14ac:dyDescent="0.25">
      <c r="B38" t="s">
        <v>75</v>
      </c>
      <c r="C38" t="s">
        <v>32</v>
      </c>
      <c r="D38" s="47"/>
      <c r="E38" s="47"/>
      <c r="F38" s="47">
        <f>Detalizēta_Informācija_Par_Budžetu[[#This Row],[Plānotās izmaksas]]-Detalizēta_Informācija_Par_Budžetu[[#This Row],[Faktiskās izmaksas]]</f>
        <v>0</v>
      </c>
      <c r="G38" s="47">
        <f>Detalizēta_Informācija_Par_Budžetu[[#This Row],[Faktiskās izmaksas]]</f>
        <v>0</v>
      </c>
    </row>
    <row r="39" spans="2:7" ht="16.5" customHeight="1" x14ac:dyDescent="0.25">
      <c r="B39" t="s">
        <v>76</v>
      </c>
      <c r="C39" t="s">
        <v>32</v>
      </c>
      <c r="D39" s="47"/>
      <c r="E39" s="47"/>
      <c r="F39" s="47">
        <f>Detalizēta_Informācija_Par_Budžetu[[#This Row],[Plānotās izmaksas]]-Detalizēta_Informācija_Par_Budžetu[[#This Row],[Faktiskās izmaksas]]</f>
        <v>0</v>
      </c>
      <c r="G39" s="47">
        <f>Detalizēta_Informācija_Par_Budžetu[[#This Row],[Faktiskās izmaksas]]</f>
        <v>0</v>
      </c>
    </row>
    <row r="40" spans="2:7" ht="16.5" customHeight="1" x14ac:dyDescent="0.25">
      <c r="B40" t="s">
        <v>77</v>
      </c>
      <c r="C40" t="s">
        <v>32</v>
      </c>
      <c r="D40" s="47"/>
      <c r="E40" s="47"/>
      <c r="F40" s="47">
        <f>Detalizēta_Informācija_Par_Budžetu[[#This Row],[Plānotās izmaksas]]-Detalizēta_Informācija_Par_Budžetu[[#This Row],[Faktiskās izmaksas]]</f>
        <v>0</v>
      </c>
      <c r="G40" s="47">
        <f>Detalizēta_Informācija_Par_Budžetu[[#This Row],[Faktiskās izmaksas]]</f>
        <v>0</v>
      </c>
    </row>
    <row r="41" spans="2:7" ht="16.5" customHeight="1" x14ac:dyDescent="0.25">
      <c r="B41" t="s">
        <v>78</v>
      </c>
      <c r="C41" t="s">
        <v>33</v>
      </c>
      <c r="D41" s="47">
        <v>150</v>
      </c>
      <c r="E41" s="47">
        <v>140</v>
      </c>
      <c r="F41" s="47">
        <f>Detalizēta_Informācija_Par_Budžetu[[#This Row],[Plānotās izmaksas]]-Detalizēta_Informācija_Par_Budžetu[[#This Row],[Faktiskās izmaksas]]</f>
        <v>10</v>
      </c>
      <c r="G41" s="47">
        <f>Detalizēta_Informācija_Par_Budžetu[[#This Row],[Faktiskās izmaksas]]</f>
        <v>140</v>
      </c>
    </row>
    <row r="42" spans="2:7" ht="16.5" customHeight="1" x14ac:dyDescent="0.25">
      <c r="B42" t="s">
        <v>79</v>
      </c>
      <c r="C42" t="s">
        <v>33</v>
      </c>
      <c r="D42" s="47"/>
      <c r="E42" s="47"/>
      <c r="F42" s="47">
        <f>Detalizēta_Informācija_Par_Budžetu[[#This Row],[Plānotās izmaksas]]-Detalizēta_Informācija_Par_Budžetu[[#This Row],[Faktiskās izmaksas]]</f>
        <v>0</v>
      </c>
      <c r="G42" s="47">
        <f>Detalizēta_Informācija_Par_Budžetu[[#This Row],[Faktiskās izmaksas]]</f>
        <v>0</v>
      </c>
    </row>
    <row r="43" spans="2:7" ht="16.5" customHeight="1" x14ac:dyDescent="0.25">
      <c r="B43" t="s">
        <v>80</v>
      </c>
      <c r="C43" t="s">
        <v>33</v>
      </c>
      <c r="D43" s="47"/>
      <c r="E43" s="47"/>
      <c r="F43" s="47">
        <f>Detalizēta_Informācija_Par_Budžetu[[#This Row],[Plānotās izmaksas]]-Detalizēta_Informācija_Par_Budžetu[[#This Row],[Faktiskās izmaksas]]</f>
        <v>0</v>
      </c>
      <c r="G43" s="47">
        <f>Detalizēta_Informācija_Par_Budžetu[[#This Row],[Faktiskās izmaksas]]</f>
        <v>0</v>
      </c>
    </row>
    <row r="44" spans="2:7" ht="16.5" customHeight="1" x14ac:dyDescent="0.25">
      <c r="B44" t="s">
        <v>81</v>
      </c>
      <c r="C44" t="s">
        <v>33</v>
      </c>
      <c r="D44" s="47"/>
      <c r="E44" s="47"/>
      <c r="F44" s="47">
        <f>Detalizēta_Informācija_Par_Budžetu[[#This Row],[Plānotās izmaksas]]-Detalizēta_Informācija_Par_Budžetu[[#This Row],[Faktiskās izmaksas]]</f>
        <v>0</v>
      </c>
      <c r="G44" s="47">
        <f>Detalizēta_Informācija_Par_Budžetu[[#This Row],[Faktiskās izmaksas]]</f>
        <v>0</v>
      </c>
    </row>
    <row r="45" spans="2:7" ht="16.5" customHeight="1" x14ac:dyDescent="0.25">
      <c r="B45" t="s">
        <v>41</v>
      </c>
      <c r="C45" t="s">
        <v>33</v>
      </c>
      <c r="D45" s="47"/>
      <c r="E45" s="47"/>
      <c r="F45" s="47">
        <f>Detalizēta_Informācija_Par_Budžetu[[#This Row],[Plānotās izmaksas]]-Detalizēta_Informācija_Par_Budžetu[[#This Row],[Faktiskās izmaksas]]</f>
        <v>0</v>
      </c>
      <c r="G45" s="47">
        <f>Detalizēta_Informācija_Par_Budžetu[[#This Row],[Faktiskās izmaksas]]</f>
        <v>0</v>
      </c>
    </row>
    <row r="46" spans="2:7" ht="16.5" customHeight="1" x14ac:dyDescent="0.25">
      <c r="B46" t="s">
        <v>28</v>
      </c>
      <c r="C46" t="s">
        <v>34</v>
      </c>
      <c r="D46" s="47">
        <v>150</v>
      </c>
      <c r="E46" s="47">
        <v>75</v>
      </c>
      <c r="F46" s="47">
        <f>Detalizēta_Informācija_Par_Budžetu[[#This Row],[Plānotās izmaksas]]-Detalizēta_Informācija_Par_Budžetu[[#This Row],[Faktiskās izmaksas]]</f>
        <v>75</v>
      </c>
      <c r="G46" s="47">
        <f>Detalizēta_Informācija_Par_Budžetu[[#This Row],[Faktiskās izmaksas]]</f>
        <v>75</v>
      </c>
    </row>
    <row r="47" spans="2:7" ht="16.5" customHeight="1" x14ac:dyDescent="0.25">
      <c r="B47" t="s">
        <v>82</v>
      </c>
      <c r="C47" t="s">
        <v>34</v>
      </c>
      <c r="D47" s="47">
        <v>20</v>
      </c>
      <c r="E47" s="47">
        <v>25</v>
      </c>
      <c r="F47" s="47">
        <f>Detalizēta_Informācija_Par_Budžetu[[#This Row],[Plānotās izmaksas]]-Detalizēta_Informācija_Par_Budžetu[[#This Row],[Faktiskās izmaksas]]</f>
        <v>-5</v>
      </c>
      <c r="G47" s="47">
        <f>Detalizēta_Informācija_Par_Budžetu[[#This Row],[Faktiskās izmaksas]]</f>
        <v>25</v>
      </c>
    </row>
    <row r="48" spans="2:7" ht="16.5" customHeight="1" x14ac:dyDescent="0.25">
      <c r="B48" t="s">
        <v>41</v>
      </c>
      <c r="C48" t="s">
        <v>34</v>
      </c>
      <c r="D48" s="47"/>
      <c r="E48" s="47"/>
      <c r="F48" s="47">
        <f>Detalizēta_Informācija_Par_Budžetu[[#This Row],[Plānotās izmaksas]]-Detalizēta_Informācija_Par_Budžetu[[#This Row],[Faktiskās izmaksas]]</f>
        <v>0</v>
      </c>
      <c r="G48" s="47">
        <f>Detalizēta_Informācija_Par_Budžetu[[#This Row],[Faktiskās izmaksas]]</f>
        <v>0</v>
      </c>
    </row>
    <row r="49" spans="2:7" ht="16.5" customHeight="1" x14ac:dyDescent="0.25">
      <c r="B49" t="s">
        <v>83</v>
      </c>
      <c r="C49" t="s">
        <v>34</v>
      </c>
      <c r="D49" s="47"/>
      <c r="E49" s="47"/>
      <c r="F49" s="47">
        <f>Detalizēta_Informācija_Par_Budžetu[[#This Row],[Plānotās izmaksas]]-Detalizēta_Informācija_Par_Budžetu[[#This Row],[Faktiskās izmaksas]]</f>
        <v>0</v>
      </c>
      <c r="G49" s="47">
        <f>Detalizēta_Informācija_Par_Budžetu[[#This Row],[Faktiskās izmaksas]]</f>
        <v>0</v>
      </c>
    </row>
    <row r="50" spans="2:7" ht="16.5" customHeight="1" x14ac:dyDescent="0.25">
      <c r="B50" t="s">
        <v>84</v>
      </c>
      <c r="C50" t="s">
        <v>35</v>
      </c>
      <c r="D50" s="47">
        <v>200</v>
      </c>
      <c r="E50" s="47">
        <v>200</v>
      </c>
      <c r="F50" s="47">
        <f>Detalizēta_Informācija_Par_Budžetu[[#This Row],[Plānotās izmaksas]]-Detalizēta_Informācija_Par_Budžetu[[#This Row],[Faktiskās izmaksas]]</f>
        <v>0</v>
      </c>
      <c r="G50" s="47">
        <f>Detalizēta_Informācija_Par_Budžetu[[#This Row],[Faktiskās izmaksas]]</f>
        <v>200</v>
      </c>
    </row>
    <row r="51" spans="2:7" ht="16.5" customHeight="1" x14ac:dyDescent="0.25">
      <c r="B51" t="s">
        <v>85</v>
      </c>
      <c r="C51" t="s">
        <v>35</v>
      </c>
      <c r="D51" s="47"/>
      <c r="E51" s="47"/>
      <c r="F51" s="47">
        <f>Detalizēta_Informācija_Par_Budžetu[[#This Row],[Plānotās izmaksas]]-Detalizēta_Informācija_Par_Budžetu[[#This Row],[Faktiskās izmaksas]]</f>
        <v>0</v>
      </c>
      <c r="G51" s="47">
        <f>Detalizēta_Informācija_Par_Budžetu[[#This Row],[Faktiskās izmaksas]]</f>
        <v>0</v>
      </c>
    </row>
    <row r="52" spans="2:7" ht="16.5" customHeight="1" x14ac:dyDescent="0.25">
      <c r="B52" t="s">
        <v>86</v>
      </c>
      <c r="C52" t="s">
        <v>36</v>
      </c>
      <c r="D52" s="47">
        <v>300</v>
      </c>
      <c r="E52" s="47">
        <v>300</v>
      </c>
      <c r="F52" s="47">
        <f>Detalizēta_Informācija_Par_Budžetu[[#This Row],[Plānotās izmaksas]]-Detalizēta_Informācija_Par_Budžetu[[#This Row],[Faktiskās izmaksas]]</f>
        <v>0</v>
      </c>
      <c r="G52" s="47">
        <f>Detalizēta_Informācija_Par_Budžetu[[#This Row],[Faktiskās izmaksas]]</f>
        <v>300</v>
      </c>
    </row>
    <row r="53" spans="2:7" ht="16.5" customHeight="1" x14ac:dyDescent="0.25">
      <c r="B53" t="s">
        <v>87</v>
      </c>
      <c r="C53" t="s">
        <v>36</v>
      </c>
      <c r="D53" s="47"/>
      <c r="E53" s="47"/>
      <c r="F53" s="47">
        <f>Detalizēta_Informācija_Par_Budžetu[[#This Row],[Plānotās izmaksas]]-Detalizēta_Informācija_Par_Budžetu[[#This Row],[Faktiskās izmaksas]]</f>
        <v>0</v>
      </c>
      <c r="G53" s="47">
        <f>Detalizēta_Informācija_Par_Budžetu[[#This Row],[Faktiskās izmaksas]]</f>
        <v>0</v>
      </c>
    </row>
    <row r="54" spans="2:7" ht="16.5" customHeight="1" x14ac:dyDescent="0.25">
      <c r="B54" t="s">
        <v>127</v>
      </c>
      <c r="C54" t="s">
        <v>36</v>
      </c>
      <c r="D54" s="47"/>
      <c r="E54" s="47"/>
      <c r="F54" s="47">
        <f>Detalizēta_Informācija_Par_Budžetu[[#This Row],[Plānotās izmaksas]]-Detalizēta_Informācija_Par_Budžetu[[#This Row],[Faktiskās izmaksas]]</f>
        <v>0</v>
      </c>
      <c r="G54" s="47">
        <f>Detalizēta_Informācija_Par_Budžetu[[#This Row],[Faktiskās izmaksas]]</f>
        <v>0</v>
      </c>
    </row>
    <row r="55" spans="2:7" ht="16.5" customHeight="1" x14ac:dyDescent="0.25">
      <c r="B55" t="s">
        <v>88</v>
      </c>
      <c r="C55" t="s">
        <v>37</v>
      </c>
      <c r="D55" s="47">
        <v>100</v>
      </c>
      <c r="E55" s="47">
        <v>150</v>
      </c>
      <c r="F55" s="47">
        <f>Detalizēta_Informācija_Par_Budžetu[[#This Row],[Plānotās izmaksas]]-Detalizēta_Informācija_Par_Budžetu[[#This Row],[Faktiskās izmaksas]]</f>
        <v>-50</v>
      </c>
      <c r="G55" s="47">
        <f>Detalizēta_Informācija_Par_Budžetu[[#This Row],[Faktiskās izmaksas]]</f>
        <v>150</v>
      </c>
    </row>
    <row r="56" spans="2:7" ht="16.5" customHeight="1" x14ac:dyDescent="0.25">
      <c r="B56" t="s">
        <v>89</v>
      </c>
      <c r="C56" t="s">
        <v>37</v>
      </c>
      <c r="D56" s="47">
        <v>450</v>
      </c>
      <c r="E56" s="47">
        <v>400</v>
      </c>
      <c r="F56" s="47">
        <f>Detalizēta_Informācija_Par_Budžetu[[#This Row],[Plānotās izmaksas]]-Detalizēta_Informācija_Par_Budžetu[[#This Row],[Faktiskās izmaksas]]</f>
        <v>50</v>
      </c>
      <c r="G56" s="47">
        <f>Detalizēta_Informācija_Par_Budžetu[[#This Row],[Faktiskās izmaksas]]</f>
        <v>400</v>
      </c>
    </row>
    <row r="57" spans="2:7" ht="16.5" customHeight="1" x14ac:dyDescent="0.25">
      <c r="B57" t="s">
        <v>31</v>
      </c>
      <c r="C57" t="s">
        <v>37</v>
      </c>
      <c r="D57" s="47">
        <v>300</v>
      </c>
      <c r="E57" s="47">
        <v>300</v>
      </c>
      <c r="F57" s="47">
        <f>Detalizēta_Informācija_Par_Budžetu[[#This Row],[Plānotās izmaksas]]-Detalizēta_Informācija_Par_Budžetu[[#This Row],[Faktiskās izmaksas]]</f>
        <v>0</v>
      </c>
      <c r="G57" s="47">
        <f>Detalizēta_Informācija_Par_Budžetu[[#This Row],[Faktiskās izmaksas]]</f>
        <v>300</v>
      </c>
    </row>
    <row r="58" spans="2:7" ht="16.5" customHeight="1" x14ac:dyDescent="0.25">
      <c r="B58" t="s">
        <v>90</v>
      </c>
      <c r="C58" t="s">
        <v>37</v>
      </c>
      <c r="D58" s="47">
        <v>25</v>
      </c>
      <c r="E58" s="47">
        <v>25</v>
      </c>
      <c r="F58" s="47">
        <f>Detalizēta_Informācija_Par_Budžetu[[#This Row],[Plānotās izmaksas]]-Detalizēta_Informācija_Par_Budžetu[[#This Row],[Faktiskās izmaksas]]</f>
        <v>0</v>
      </c>
      <c r="G58" s="47">
        <f>Detalizēta_Informācija_Par_Budžetu[[#This Row],[Faktiskās izmaksas]]</f>
        <v>25</v>
      </c>
    </row>
    <row r="59" spans="2:7" ht="16.5" customHeight="1" x14ac:dyDescent="0.25">
      <c r="B59" t="s">
        <v>61</v>
      </c>
      <c r="C59" t="s">
        <v>37</v>
      </c>
      <c r="D59" s="47">
        <v>100</v>
      </c>
      <c r="E59" s="47">
        <v>50</v>
      </c>
      <c r="F59" s="47">
        <f>Detalizēta_Informācija_Par_Budžetu[[#This Row],[Plānotās izmaksas]]-Detalizēta_Informācija_Par_Budžetu[[#This Row],[Faktiskās izmaksas]]</f>
        <v>50</v>
      </c>
      <c r="G59" s="47">
        <f>Detalizēta_Informācija_Par_Budžetu[[#This Row],[Faktiskās izmaksas]]</f>
        <v>50</v>
      </c>
    </row>
    <row r="60" spans="2:7" ht="16.5" customHeight="1" x14ac:dyDescent="0.25">
      <c r="B60" t="s">
        <v>91</v>
      </c>
      <c r="C60" t="s">
        <v>37</v>
      </c>
      <c r="D60" s="47"/>
      <c r="E60" s="47"/>
      <c r="F60" s="47">
        <f>Detalizēta_Informācija_Par_Budžetu[[#This Row],[Plānotās izmaksas]]-Detalizēta_Informācija_Par_Budžetu[[#This Row],[Faktiskās izmaksas]]</f>
        <v>0</v>
      </c>
      <c r="G60" s="47">
        <f>Detalizēta_Informācija_Par_Budžetu[[#This Row],[Faktiskās izmaksas]]</f>
        <v>0</v>
      </c>
    </row>
    <row r="61" spans="2:7" ht="16.5" customHeight="1" thickBot="1" x14ac:dyDescent="0.3">
      <c r="B61" t="s">
        <v>92</v>
      </c>
      <c r="C61" t="s">
        <v>37</v>
      </c>
      <c r="D61" s="47">
        <v>450</v>
      </c>
      <c r="E61" s="47">
        <v>450</v>
      </c>
      <c r="F61" s="47">
        <f>Detalizēta_Informācija_Par_Budžetu[[#This Row],[Plānotās izmaksas]]-Detalizēta_Informācija_Par_Budžetu[[#This Row],[Faktiskās izmaksas]]</f>
        <v>0</v>
      </c>
      <c r="G61" s="47">
        <f>Detalizēta_Informācija_Par_Budžetu[[#This Row],[Faktiskās izmaksas]]</f>
        <v>450</v>
      </c>
    </row>
    <row r="62" spans="2:7" ht="16.5" customHeight="1" thickTop="1" x14ac:dyDescent="0.25">
      <c r="B62" s="42" t="s">
        <v>93</v>
      </c>
      <c r="C62" s="42"/>
      <c r="D62" s="52">
        <f>SUBTOTAL(109,Detalizēta_Informācija_Par_Budžetu[Plānotās izmaksas])</f>
        <v>7915</v>
      </c>
      <c r="E62" s="52">
        <f>SUBTOTAL(109,Detalizēta_Informācija_Par_Budžetu[Faktiskās izmaksas])</f>
        <v>7860</v>
      </c>
      <c r="F62" s="52">
        <f>SUBTOTAL(109,Detalizēta_Informācija_Par_Budžetu[Starpība])</f>
        <v>55</v>
      </c>
      <c r="G62" s="52"/>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138" priority="15">
      <formula>F3&lt;0</formula>
    </cfRule>
  </conditionalFormatting>
  <dataValidations count="1">
    <dataValidation type="list" allowBlank="1" showInputMessage="1" showErrorMessage="1" errorTitle="Nederīgi dati" error="Ja šim sarakstam vēlaties pievienot jaunu kategoriju, uzmeklēšanas saraksta darblapas kolonnā Budžeta kategorijas uzmeklēšana varat pievienot jaunu informāciju." sqref="C4:C61 C3" xr:uid="{00000000-0002-0000-0100-000000000000}">
      <formula1>BudgetCategory</formula1>
    </dataValidation>
  </dataValidations>
  <hyperlinks>
    <hyperlink ref="F1:G1" location="'Mēneša budžeta atskaite'!A1" tooltip="Atlasiet, lai pārietu uz mēneša budžeta atskaites darblapu" display="Monthly Budget Report" xr:uid="{E3F8C65C-F3ED-4591-8287-EA567EF294A5}"/>
  </hyperlinks>
  <pageMargins left="0.5" right="0.5" top="0.75" bottom="0.75" header="0.3" footer="0.3"/>
  <pageSetup paperSize="9" scale="76" fitToHeight="0" orientation="portrait" horizontalDpi="200" verticalDpi="200"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defaultRowHeight="13.5" x14ac:dyDescent="0.25"/>
  <cols>
    <col min="1" max="1" width="2.625" style="31" customWidth="1"/>
    <col min="2" max="2" width="23.5" customWidth="1"/>
    <col min="3" max="3" width="13.625" customWidth="1"/>
    <col min="4" max="4" width="4.625" customWidth="1"/>
    <col min="5" max="5" width="49.25" bestFit="1" customWidth="1"/>
    <col min="6" max="6" width="2.625" customWidth="1"/>
  </cols>
  <sheetData>
    <row r="1" spans="1:5" ht="23.25" customHeight="1" x14ac:dyDescent="0.25">
      <c r="A1" s="31" t="s">
        <v>123</v>
      </c>
      <c r="B1" s="17" t="s">
        <v>98</v>
      </c>
      <c r="E1" s="17" t="s">
        <v>100</v>
      </c>
    </row>
    <row r="2" spans="1:5" ht="13.5" customHeight="1" x14ac:dyDescent="0.25">
      <c r="B2" s="43" t="s">
        <v>25</v>
      </c>
      <c r="C2" s="44" t="s">
        <v>99</v>
      </c>
      <c r="E2" s="2" t="s">
        <v>101</v>
      </c>
    </row>
    <row r="3" spans="1:5" ht="16.5" customHeight="1" x14ac:dyDescent="0.25">
      <c r="B3" s="1" t="s">
        <v>26</v>
      </c>
      <c r="C3" s="47">
        <v>140</v>
      </c>
      <c r="E3" t="s">
        <v>26</v>
      </c>
    </row>
    <row r="4" spans="1:5" ht="16.5" customHeight="1" x14ac:dyDescent="0.25">
      <c r="B4" s="1" t="s">
        <v>27</v>
      </c>
      <c r="C4" s="47">
        <v>358</v>
      </c>
      <c r="E4" t="s">
        <v>27</v>
      </c>
    </row>
    <row r="5" spans="1:5" ht="16.5" customHeight="1" x14ac:dyDescent="0.25">
      <c r="B5" s="1" t="s">
        <v>28</v>
      </c>
      <c r="C5" s="47">
        <v>1320</v>
      </c>
      <c r="E5" t="s">
        <v>28</v>
      </c>
    </row>
    <row r="6" spans="1:5" ht="16.5" customHeight="1" x14ac:dyDescent="0.25">
      <c r="B6" s="1" t="s">
        <v>29</v>
      </c>
      <c r="C6" s="47">
        <v>125</v>
      </c>
      <c r="E6" t="s">
        <v>29</v>
      </c>
    </row>
    <row r="7" spans="1:5" ht="16.5" customHeight="1" x14ac:dyDescent="0.25">
      <c r="B7" s="1" t="s">
        <v>30</v>
      </c>
      <c r="C7" s="47">
        <v>2702</v>
      </c>
      <c r="E7" t="s">
        <v>30</v>
      </c>
    </row>
    <row r="8" spans="1:5" ht="16.5" customHeight="1" x14ac:dyDescent="0.25">
      <c r="B8" s="1" t="s">
        <v>31</v>
      </c>
      <c r="C8" s="47">
        <v>900</v>
      </c>
      <c r="E8" t="s">
        <v>31</v>
      </c>
    </row>
    <row r="9" spans="1:5" ht="16.5" customHeight="1" x14ac:dyDescent="0.25">
      <c r="B9" s="1" t="s">
        <v>32</v>
      </c>
      <c r="C9" s="47">
        <v>200</v>
      </c>
      <c r="E9" t="s">
        <v>32</v>
      </c>
    </row>
    <row r="10" spans="1:5" ht="16.5" customHeight="1" x14ac:dyDescent="0.25">
      <c r="B10" s="1" t="s">
        <v>33</v>
      </c>
      <c r="C10" s="47">
        <v>140</v>
      </c>
      <c r="E10" t="s">
        <v>33</v>
      </c>
    </row>
    <row r="11" spans="1:5" ht="16.5" customHeight="1" x14ac:dyDescent="0.25">
      <c r="B11" s="1" t="s">
        <v>34</v>
      </c>
      <c r="C11" s="47">
        <v>100</v>
      </c>
      <c r="E11" t="s">
        <v>34</v>
      </c>
    </row>
    <row r="12" spans="1:5" ht="16.5" customHeight="1" x14ac:dyDescent="0.25">
      <c r="B12" s="1" t="s">
        <v>35</v>
      </c>
      <c r="C12" s="47">
        <v>200</v>
      </c>
      <c r="E12" t="s">
        <v>35</v>
      </c>
    </row>
    <row r="13" spans="1:5" ht="16.5" customHeight="1" x14ac:dyDescent="0.25">
      <c r="B13" s="1" t="s">
        <v>36</v>
      </c>
      <c r="C13" s="47">
        <v>300</v>
      </c>
      <c r="E13" t="s">
        <v>36</v>
      </c>
    </row>
    <row r="14" spans="1:5" ht="16.5" customHeight="1" x14ac:dyDescent="0.25">
      <c r="B14" s="1" t="s">
        <v>37</v>
      </c>
      <c r="C14" s="47">
        <v>1375</v>
      </c>
      <c r="E14" t="s">
        <v>37</v>
      </c>
    </row>
    <row r="15" spans="1:5" ht="16.5" customHeight="1" x14ac:dyDescent="0.25">
      <c r="B15" s="29" t="s">
        <v>126</v>
      </c>
      <c r="C15" s="53">
        <v>7860</v>
      </c>
    </row>
  </sheetData>
  <pageMargins left="0.7" right="0.7" top="0.75" bottom="0.75" header="0.3" footer="0.3"/>
  <pageSetup paperSize="9" orientation="portrait" verticalDpi="4294967295"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Sākums</vt:lpstr>
      <vt:lpstr>Mēneša budžeta atskaite</vt:lpstr>
      <vt:lpstr>Mēneša izdevumi</vt:lpstr>
      <vt:lpstr>Papildu dati</vt:lpstr>
      <vt:lpstr>Budžeta_Kategorija</vt:lpstr>
      <vt:lpstr>'Mēneša izdevumi'!Print_Titles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Ziv Yang</cp:lastModifiedBy>
  <dcterms:created xsi:type="dcterms:W3CDTF">2018-05-30T11:27:41Z</dcterms:created>
  <dcterms:modified xsi:type="dcterms:W3CDTF">2019-11-06T09:16:00Z</dcterms:modified>
  <cp:version/>
</cp:coreProperties>
</file>

<file path=docProps/custom.xml><?xml version="1.0" encoding="utf-8"?>
<Properties xmlns="http://schemas.openxmlformats.org/officeDocument/2006/custom-properties" xmlns:vt="http://schemas.openxmlformats.org/officeDocument/2006/docPropsVTypes"/>
</file>