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71.xml" ContentType="application/vnd.openxmlformats-officedocument.spreadsheetml.table+xml"/>
  <Override PartName="/customXml/item1.xml" ContentType="application/xml"/>
  <Override PartName="/customXml/itemProps11.xml" ContentType="application/vnd.openxmlformats-officedocument.customXmlProperties+xml"/>
  <Override PartName="/xl/worksheets/sheet32.xml" ContentType="application/vnd.openxmlformats-officedocument.spreadsheetml.worksheet+xml"/>
  <Override PartName="/xl/tables/table22.xml" ContentType="application/vnd.openxmlformats-officedocument.spreadsheetml.table+xml"/>
  <Override PartName="/xl/worksheets/sheet73.xml" ContentType="application/vnd.openxmlformats-officedocument.spreadsheetml.worksheet+xml"/>
  <Override PartName="/xl/tables/table63.xml" ContentType="application/vnd.openxmlformats-officedocument.spreadsheetml.table+xml"/>
  <Override PartName="/xl/calcChain.xml" ContentType="application/vnd.openxmlformats-officedocument.spreadsheetml.calcChain+xml"/>
  <Override PartName="/xl/worksheets/sheet24.xml" ContentType="application/vnd.openxmlformats-officedocument.spreadsheetml.worksheet+xml"/>
  <Override PartName="/xl/tables/table14.xml" ContentType="application/vnd.openxmlformats-officedocument.spreadsheetml.table+xml"/>
  <Override PartName="/xl/worksheets/sheet15.xml" ContentType="application/vnd.openxmlformats-officedocument.spreadsheetml.worksheet+xml"/>
  <Override PartName="/xl/worksheets/sheet66.xml" ContentType="application/vnd.openxmlformats-officedocument.spreadsheetml.worksheet+xml"/>
  <Override PartName="/xl/tables/table55.xml" ContentType="application/vnd.openxmlformats-officedocument.spreadsheetml.table+xml"/>
  <Override PartName="/xl/sharedStrings.xml" ContentType="application/vnd.openxmlformats-officedocument.spreadsheetml.sharedStrings+xml"/>
  <Override PartName="/xl/worksheets/sheet57.xml" ContentType="application/vnd.openxmlformats-officedocument.spreadsheetml.worksheet+xml"/>
  <Override PartName="/xl/tables/table46.xml" ContentType="application/vnd.openxmlformats-officedocument.spreadsheetml.table+xml"/>
  <Override PartName="/customXml/item32.xml" ContentType="application/xml"/>
  <Override PartName="/customXml/itemProps32.xml" ContentType="application/vnd.openxmlformats-officedocument.customXmlProperties+xml"/>
  <Override PartName="/xl/styles.xml" ContentType="application/vnd.openxmlformats-officedocument.spreadsheetml.styles+xml"/>
  <Override PartName="/xl/worksheets/sheet48.xml" ContentType="application/vnd.openxmlformats-officedocument.spreadsheetml.worksheet+xml"/>
  <Override PartName="/xl/tables/table37.xml" ContentType="application/vnd.openxmlformats-officedocument.spreadsheetml.table+xml"/>
  <Override PartName="/xl/theme/theme11.xml" ContentType="application/vnd.openxmlformats-officedocument.theme+xml"/>
  <Override PartName="/customXml/item23.xml" ContentType="application/xml"/>
  <Override PartName="/customXml/itemProps2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xr:revisionPtr revIDLastSave="0" documentId="13_ncr:1_{F6F4D0E1-853E-452D-AB56-1BBF646C7D91}" xr6:coauthVersionLast="47" xr6:coauthVersionMax="47" xr10:uidLastSave="{00000000-0000-0000-0000-000000000000}"/>
  <bookViews>
    <workbookView xWindow="-120" yWindow="-120" windowWidth="29040" windowHeight="17640" tabRatio="916" xr2:uid="{00000000-000D-0000-FFFF-FFFF00000000}"/>
  </bookViews>
  <sheets>
    <sheet name="Norādījumi" sheetId="4" r:id="rId1"/>
    <sheet name="Regulāras darbības" sheetId="1" r:id="rId2"/>
    <sheet name="Paziņas" sheetId="5" r:id="rId3"/>
    <sheet name="Potenciālie klienti" sheetId="6" r:id="rId4"/>
    <sheet name="1. cet. tīklošanas plāns" sheetId="7" r:id="rId5"/>
    <sheet name="2. cet. tīklošanas plāns" sheetId="8" r:id="rId6"/>
    <sheet name="3. cet. tīklošanas plāns" sheetId="9" r:id="rId7"/>
    <sheet name="4. cet. tīklošanas plāns" sheetId="10" r:id="rId8"/>
  </sheets>
  <definedNames>
    <definedName name="_xlnm.Print_Titles" localSheetId="4">'1. cet. tīklošanas plāns'!$1:$1</definedName>
    <definedName name="_xlnm.Print_Titles" localSheetId="5">'2. cet. tīklošanas plāns'!$1:$1</definedName>
    <definedName name="_xlnm.Print_Titles" localSheetId="6">'3. cet. tīklošanas plāns'!$1:$1</definedName>
    <definedName name="_xlnm.Print_Titles" localSheetId="7">'4. cet. tīklošanas plāns'!$1:$1</definedName>
    <definedName name="_xlnm.Print_Titles" localSheetId="2">Paziņas!$1:$3</definedName>
    <definedName name="_xlnm.Print_Titles" localSheetId="3">'Potenciālie klienti'!$1:$3</definedName>
    <definedName name="_xlnm.Print_Titles" localSheetId="1">'Regulāras darbības'!$1:$3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0" l="1"/>
  <c r="D16" i="10"/>
  <c r="D15" i="10"/>
  <c r="B15" i="10"/>
  <c r="D17" i="9"/>
  <c r="D16" i="9"/>
  <c r="D15" i="9"/>
  <c r="B15" i="9"/>
  <c r="D17" i="8"/>
  <c r="D16" i="8"/>
  <c r="D15" i="8"/>
  <c r="B15" i="8"/>
  <c r="D15" i="7" l="1"/>
  <c r="D16" i="7"/>
  <c r="D17" i="7"/>
  <c r="B15" i="7"/>
  <c r="F7" i="6"/>
  <c r="F6" i="6"/>
  <c r="F5" i="6"/>
  <c r="F4" i="6"/>
  <c r="F7" i="5"/>
  <c r="F6" i="5"/>
  <c r="F5" i="5"/>
  <c r="F4" i="5"/>
  <c r="F6" i="1"/>
  <c r="F7" i="1" l="1"/>
  <c r="F4" i="1"/>
  <c r="F5" i="1"/>
</calcChain>
</file>

<file path=xl/sharedStrings.xml><?xml version="1.0" encoding="utf-8"?>
<sst xmlns="http://schemas.openxmlformats.org/spreadsheetml/2006/main" count="183" uniqueCount="68">
  <si>
    <t>Saziņas izsekotājs</t>
  </si>
  <si>
    <r>
      <rPr>
        <b/>
        <sz val="13"/>
        <color theme="1" tint="0.34998626667073579"/>
        <rFont val="Arial"/>
        <family val="2"/>
        <scheme val="minor"/>
      </rPr>
      <t>1.</t>
    </r>
    <r>
      <rPr>
        <sz val="13"/>
        <color theme="1" tint="0.34998626667073579"/>
        <rFont val="Arial"/>
        <family val="2"/>
        <scheme val="minor"/>
      </rPr>
      <t xml:space="preserve"> Izlemiet, kurā kategorijā ietilpst jūsu kontaktpersona:</t>
    </r>
  </si>
  <si>
    <r>
      <t xml:space="preserve">• </t>
    </r>
    <r>
      <rPr>
        <b/>
        <sz val="13"/>
        <color theme="1" tint="0.34998626667073579"/>
        <rFont val="Arial"/>
        <family val="2"/>
        <scheme val="minor"/>
      </rPr>
      <t>Paziņas</t>
    </r>
    <r>
      <rPr>
        <sz val="13"/>
        <color theme="1" tint="0.34998626667073579"/>
        <rFont val="Arial"/>
        <family val="2"/>
        <scheme val="minor"/>
      </rPr>
      <t xml:space="preserve"> — cilvēki, ar kuriem jūs vēlaties sazināties dažas reizes gadā</t>
    </r>
  </si>
  <si>
    <r>
      <t xml:space="preserve">• </t>
    </r>
    <r>
      <rPr>
        <b/>
        <sz val="13"/>
        <color theme="1" tint="0.34998626667073579"/>
        <rFont val="Arial"/>
        <family val="2"/>
        <scheme val="minor"/>
      </rPr>
      <t>Potenciālie klienti</t>
    </r>
    <r>
      <rPr>
        <sz val="13"/>
        <color theme="1" tint="0.34998626667073579"/>
        <rFont val="Arial"/>
        <family val="2"/>
        <scheme val="minor"/>
      </rPr>
      <t xml:space="preserve"> — cilvēki/uzņēmumi, kuru informāciju vēlaties paturēt, lai sazinātos īstajā brīdī</t>
    </r>
  </si>
  <si>
    <r>
      <rPr>
        <b/>
        <sz val="13"/>
        <color theme="1" tint="0.34998626667073579"/>
        <rFont val="Arial"/>
        <family val="2"/>
        <scheme val="minor"/>
      </rPr>
      <t>2.</t>
    </r>
    <r>
      <rPr>
        <sz val="13"/>
        <color theme="1" tint="0.34998626667073579"/>
        <rFont val="Arial"/>
        <family val="2"/>
        <scheme val="minor"/>
      </rPr>
      <t xml:space="preserve"> Atveriet atbilstošo darblapas cilni.</t>
    </r>
  </si>
  <si>
    <r>
      <rPr>
        <b/>
        <sz val="13"/>
        <color theme="1" tint="0.34998626667073579"/>
        <rFont val="Arial"/>
        <family val="2"/>
        <scheme val="minor"/>
      </rPr>
      <t>3.</t>
    </r>
    <r>
      <rPr>
        <sz val="13"/>
        <color theme="1" tint="0.34998626667073579"/>
        <rFont val="Arial"/>
        <family val="2"/>
        <scheme val="minor"/>
      </rPr>
      <t xml:space="preserve"> Ievadiet personas informāciju (lai izveidotu jaunu rindiņu šūnā, nospiediet taustiņu kombināciju Alt+Enter operētājsistēmā Windows vai Option+Return Mac datorā).</t>
    </r>
  </si>
  <si>
    <t>Skatiet šeit, lai apskatītu jaunus rindu norādījumus mobilajām Excel programmām.</t>
  </si>
  <si>
    <r>
      <rPr>
        <b/>
        <sz val="13"/>
        <color theme="1" tint="0.34998626667073579"/>
        <rFont val="Arial"/>
        <family val="2"/>
        <scheme val="minor"/>
      </rPr>
      <t>4.</t>
    </r>
    <r>
      <rPr>
        <sz val="13"/>
        <color theme="1" tint="0.34998626667073579"/>
        <rFont val="Arial"/>
        <family val="2"/>
        <scheme val="minor"/>
      </rPr>
      <t xml:space="preserve"> Kolonnā </t>
    </r>
    <r>
      <rPr>
        <i/>
        <sz val="13"/>
        <color theme="1" tint="0.34998626667073579"/>
        <rFont val="Arial"/>
        <family val="2"/>
        <scheme val="minor"/>
      </rPr>
      <t>Sekojuma datums</t>
    </r>
    <r>
      <rPr>
        <sz val="13"/>
        <color theme="1" tint="0.34998626667073579"/>
        <rFont val="Arial"/>
        <family val="2"/>
        <scheme val="minor"/>
      </rPr>
      <t xml:space="preserve"> dzēsiet parauga datumu/formulu, ievadiet vēlamo saziņas laiku, 
un pēc tam nospiediet taustiņu Enter.</t>
    </r>
  </si>
  <si>
    <r>
      <rPr>
        <b/>
        <sz val="13"/>
        <color theme="1" tint="0.34998626667073579"/>
        <rFont val="Arial"/>
        <family val="2"/>
        <scheme val="minor"/>
      </rPr>
      <t>5.</t>
    </r>
    <r>
      <rPr>
        <sz val="13"/>
        <color theme="1" tint="0.34998626667073579"/>
        <rFont val="Arial"/>
        <family val="2"/>
        <scheme val="minor"/>
      </rPr>
      <t xml:space="preserve"> Kolonnā </t>
    </r>
    <r>
      <rPr>
        <i/>
        <sz val="13"/>
        <color theme="1" tint="0.34998626667073579"/>
        <rFont val="Arial"/>
        <family val="2"/>
        <scheme val="minor"/>
      </rPr>
      <t>Sekojuma datums</t>
    </r>
    <r>
      <rPr>
        <sz val="13"/>
        <color theme="1" tint="0.34998626667073579"/>
        <rFont val="Arial"/>
        <family val="2"/>
        <scheme val="minor"/>
      </rPr>
      <t xml:space="preserve"> tiks rādīta sarkanā krāsā, kad saziņas datums būs ļoti tuvs, dzeltenā krāsā, kad tas tuvosies un 
zaļā krāsā, ja jums ir daudz laika.</t>
    </r>
  </si>
  <si>
    <r>
      <rPr>
        <b/>
        <sz val="13"/>
        <color theme="1" tint="0.34998626667073579"/>
        <rFont val="Arial"/>
        <family val="2"/>
        <scheme val="minor"/>
      </rPr>
      <t>6.</t>
    </r>
    <r>
      <rPr>
        <sz val="13"/>
        <color theme="1" tint="0.34998626667073579"/>
        <rFont val="Arial"/>
        <family val="2"/>
        <scheme val="minor"/>
      </rPr>
      <t xml:space="preserve"> Sekojuma datumam tuvojoties mainīsies arī krāsa.</t>
    </r>
  </si>
  <si>
    <r>
      <rPr>
        <b/>
        <sz val="13"/>
        <color theme="1" tint="0.34998626667073579"/>
        <rFont val="Arial"/>
        <family val="2"/>
        <scheme val="minor"/>
      </rPr>
      <t>7.</t>
    </r>
    <r>
      <rPr>
        <sz val="13"/>
        <color theme="1" tint="0.34998626667073579"/>
        <rFont val="Arial"/>
        <family val="2"/>
        <scheme val="minor"/>
      </rPr>
      <t xml:space="preserve"> Pēc saziņas ar kontaktpersonu, ierakstiet JĀ kolonnā </t>
    </r>
    <r>
      <rPr>
        <i/>
        <sz val="13"/>
        <color theme="1" tint="0.34998626667073579"/>
        <rFont val="Arial"/>
        <family val="2"/>
        <scheme val="minor"/>
      </rPr>
      <t>Gatavs?</t>
    </r>
    <r>
      <rPr>
        <sz val="13"/>
        <color theme="1" tint="0.34998626667073579"/>
        <rFont val="Arial"/>
        <family val="2"/>
        <scheme val="minor"/>
      </rPr>
      <t xml:space="preserve">. Datums tiks pelēkots. </t>
    </r>
  </si>
  <si>
    <r>
      <rPr>
        <b/>
        <sz val="13"/>
        <color theme="1" tint="0.34998626667073579"/>
        <rFont val="Arial"/>
        <family val="2"/>
        <scheme val="minor"/>
      </rPr>
      <t>8.</t>
    </r>
    <r>
      <rPr>
        <sz val="13"/>
        <color theme="1" tint="0.34998626667073579"/>
        <rFont val="Arial"/>
        <family val="2"/>
        <scheme val="minor"/>
      </rPr>
      <t xml:space="preserve"> Ja vēlaties sazināties ar kontaktpersonu vēlreiz, aizstājiet JĀ ar NĒ un ierakstiet jaunu </t>
    </r>
    <r>
      <rPr>
        <i/>
        <sz val="13"/>
        <color theme="1" tint="0.34998626667073579"/>
        <rFont val="Arial"/>
        <family val="2"/>
        <scheme val="minor"/>
      </rPr>
      <t>sekojuma datumu</t>
    </r>
    <r>
      <rPr>
        <sz val="13"/>
        <color theme="1" tint="0.34998626667073579"/>
        <rFont val="Arial"/>
        <family val="2"/>
        <scheme val="minor"/>
      </rPr>
      <t>.</t>
    </r>
  </si>
  <si>
    <t>Paziņas</t>
  </si>
  <si>
    <t>Potenciālie klienti</t>
  </si>
  <si>
    <t>Sarkans</t>
  </si>
  <si>
    <t>Pēc 1-3 dienām</t>
  </si>
  <si>
    <t>Pēc 1-7 dienām</t>
  </si>
  <si>
    <t>Pēc 1-14 dienām</t>
  </si>
  <si>
    <t>Norādījumi</t>
  </si>
  <si>
    <t>Dzeltens</t>
  </si>
  <si>
    <t>Pēc 4-7 dienām</t>
  </si>
  <si>
    <t>Pēc 8-45 dienām</t>
  </si>
  <si>
    <t>Pēc 15-60 dienām</t>
  </si>
  <si>
    <t>Zaļa</t>
  </si>
  <si>
    <t>Vairāk nekā pēc 8-14 dienām</t>
  </si>
  <si>
    <t>Vairāk nekā pēc 46-90 dienām</t>
  </si>
  <si>
    <t>Vairāk nekā pēc 60-120 dienām</t>
  </si>
  <si>
    <t>Vārds, uzvārds</t>
  </si>
  <si>
    <t>Kārlis Jansons</t>
  </si>
  <si>
    <t>Vārds</t>
  </si>
  <si>
    <t>Uzņēmums</t>
  </si>
  <si>
    <t>Adventure Works</t>
  </si>
  <si>
    <t>Uzņēmuma nosaukums</t>
  </si>
  <si>
    <t>Kontaktinformācija</t>
  </si>
  <si>
    <t>Projekta vadītājs
karlis@adventure-works.com
(234) 555-0134
Adventure-Works.com
linkedin.com/in/karlis-jansons</t>
  </si>
  <si>
    <t xml:space="preserve">Amata nosaukums
E-pasta adrese
Tālruņa numurs
Tīmekļa vietne
Sociālo tīklu profilu saites
</t>
  </si>
  <si>
    <t>Kur mēs tikāmies</t>
  </si>
  <si>
    <t>2010. gada tirdzniecības izstāde</t>
  </si>
  <si>
    <t>Atrašanās vieta</t>
  </si>
  <si>
    <t>Piezīmes</t>
  </si>
  <si>
    <t>Pajautāt par meitu Sandru un remontu. Nepatīk lielas cilvēku grupas un asi ēdieni.</t>
  </si>
  <si>
    <t>Ierakstiet piezīmes par šo cilvēku, piemēram, kur jūs iepazināties, par ko jūs runājāt, par ko vēlaties runāt nākamajā tikšanās reizē utt.</t>
  </si>
  <si>
    <t>Sekojuma datums</t>
  </si>
  <si>
    <t>Pabeigts</t>
  </si>
  <si>
    <t>NĒ</t>
  </si>
  <si>
    <t>JĀ</t>
  </si>
  <si>
    <t>Piezīmes pēc sarunas</t>
  </si>
  <si>
    <t>Personāla daļas vadītājs
karlis@adventure-works.com
(434) 555-0123
www.adventure-works.com
linkedin.com/in/karlis-jansons</t>
  </si>
  <si>
    <t>Atvaļinājums Ventspilī 2016. gadā</t>
  </si>
  <si>
    <t>Lietderīga kontaktpersona gan algošanas, gan mārketinga jautājumos</t>
  </si>
  <si>
    <t>Ārštata darbinieks</t>
  </si>
  <si>
    <t>Dizaineris
persona@paraugs.lv
425-555-0123
paraugs.lv
linkedin.com/in/karlis-jansons</t>
  </si>
  <si>
    <t>Dēla izlaidums 2016. gadā</t>
  </si>
  <si>
    <t>Nesen beidza augstskolu, ļoti prasmīgs. Var noderēt turpmākajiem klientiem.</t>
  </si>
  <si>
    <t>Loka paplašināšanas plāns</t>
  </si>
  <si>
    <t>Uzrakstiet, kā plānojat paplašināt savu kontaktpersonu loku šajā ceturksnī (piemēram, biežāk zvanīt, vairāk ceļot utt.). Pēc tam, katru reizi, kad pievienosit jaunu kontaktpersonu, mainiet Faktiskās saziņas skaitu, lai redzētu, kā tuvojaties uzstādītajam mērķim.</t>
  </si>
  <si>
    <t>Kā šajā ceturksnī plānoju paplašināšu savu kontaktpersonu loku.</t>
  </si>
  <si>
    <t>1. Vairāk zvanīt pa tālruni</t>
  </si>
  <si>
    <t>2. Vairāk ceļot</t>
  </si>
  <si>
    <t>Ceturkšņa saziņas mērķis</t>
  </si>
  <si>
    <t>Pārdomas par rezultātu / piezīmes uzlabojumiem</t>
  </si>
  <si>
    <t>Satuvinājos. Tā vietā mēģiniet zvanīt ap pusdienlaiku.</t>
  </si>
  <si>
    <t>Izpildes termiņš</t>
  </si>
  <si>
    <t>Faktiskās saziņas reizes ceturksnī</t>
  </si>
  <si>
    <t>Rezultāti</t>
  </si>
  <si>
    <r>
      <t xml:space="preserve">0% — 25%
</t>
    </r>
    <r>
      <rPr>
        <sz val="11"/>
        <color rgb="FFF15A44"/>
        <rFont val="Arial"/>
        <family val="2"/>
        <scheme val="minor"/>
      </rPr>
      <t>26% — 50%</t>
    </r>
    <r>
      <rPr>
        <sz val="11"/>
        <color theme="3"/>
        <rFont val="Arial"/>
        <family val="2"/>
        <scheme val="minor"/>
      </rPr>
      <t xml:space="preserve">
</t>
    </r>
    <r>
      <rPr>
        <sz val="11"/>
        <color rgb="FFEEBE1C"/>
        <rFont val="Arial"/>
        <family val="2"/>
        <scheme val="minor"/>
      </rPr>
      <t>51% — 75%</t>
    </r>
    <r>
      <rPr>
        <sz val="11"/>
        <color theme="3"/>
        <rFont val="Arial"/>
        <family val="2"/>
        <scheme val="minor"/>
      </rPr>
      <t xml:space="preserve">
</t>
    </r>
    <r>
      <rPr>
        <sz val="11"/>
        <color rgb="FF3DBA99"/>
        <rFont val="Arial"/>
        <family val="2"/>
        <scheme val="minor"/>
      </rPr>
      <t>76% — 100%</t>
    </r>
    <r>
      <rPr>
        <sz val="11"/>
        <color theme="3"/>
        <rFont val="Arial"/>
        <family val="2"/>
        <scheme val="minor"/>
      </rPr>
      <t xml:space="preserve">
Krāsa mainās atbilstoši sasniegtajiem procentiem</t>
    </r>
  </si>
  <si>
    <r>
      <t xml:space="preserve">• </t>
    </r>
    <r>
      <rPr>
        <b/>
        <sz val="13"/>
        <color theme="1" tint="0.34998626667073579"/>
        <rFont val="Arial"/>
        <family val="2"/>
        <scheme val="minor"/>
      </rPr>
      <t>Regulāras darbības</t>
    </r>
    <r>
      <rPr>
        <sz val="9"/>
        <color theme="1" tint="0.14996795556505021"/>
        <rFont val="Arial"/>
        <family val="2"/>
        <scheme val="minor"/>
      </rPr>
      <t xml:space="preserve"> </t>
    </r>
    <r>
      <rPr>
        <sz val="13"/>
        <color theme="1" tint="0.34998626667073579"/>
        <rFont val="Arial"/>
        <family val="2"/>
        <scheme val="minor"/>
      </rPr>
      <t>— cilvēki, a kuriem jūs vēlaties sazināties regulāri</t>
    </r>
  </si>
  <si>
    <t>Regulāras darbības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</si>
</sst>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87" formatCode="_-* #,##0\ &quot;€&quot;_-;\-* #,##0\ &quot;€&quot;_-;_-* &quot;-&quot;\ &quot;€&quot;_-;_-@_-"/>
    <numFmt numFmtId="188" formatCode="_-* #,##0.00\ &quot;€&quot;_-;\-* #,##0.00\ &quot;€&quot;_-;_-* &quot;-&quot;??\ &quot;€&quot;_-;_-@_-"/>
  </numFmts>
  <fonts count="38" x14ac:knownFonts="1">
    <font>
      <sz val="9"/>
      <color theme="1" tint="0.14996795556505021"/>
      <name val="Arial"/>
      <family val="2"/>
      <scheme val="minor"/>
    </font>
    <font>
      <sz val="11"/>
      <color theme="1"/>
      <name val="Arial"/>
      <family val="2"/>
      <scheme val="minor"/>
    </font>
    <font>
      <sz val="9"/>
      <color theme="1" tint="0.14996795556505021"/>
      <name val="Calibri"/>
      <family val="2"/>
    </font>
    <font>
      <sz val="13"/>
      <color theme="1" tint="0.34998626667073579"/>
      <name val="Arial"/>
      <family val="2"/>
      <scheme val="minor"/>
    </font>
    <font>
      <b/>
      <sz val="13"/>
      <color theme="1" tint="0.34998626667073579"/>
      <name val="Arial"/>
      <family val="2"/>
      <scheme val="minor"/>
    </font>
    <font>
      <i/>
      <sz val="13"/>
      <color theme="1" tint="0.34998626667073579"/>
      <name val="Arial"/>
      <family val="2"/>
      <scheme val="minor"/>
    </font>
    <font>
      <sz val="11"/>
      <color theme="3"/>
      <name val="Arial"/>
      <family val="2"/>
      <scheme val="minor"/>
    </font>
    <font>
      <sz val="11"/>
      <color rgb="FFF15A44"/>
      <name val="Arial"/>
      <family val="2"/>
      <scheme val="minor"/>
    </font>
    <font>
      <sz val="11"/>
      <color rgb="FFEEBE1C"/>
      <name val="Arial"/>
      <family val="2"/>
      <scheme val="minor"/>
    </font>
    <font>
      <sz val="11"/>
      <color rgb="FF3DBA99"/>
      <name val="Arial"/>
      <family val="2"/>
      <scheme val="minor"/>
    </font>
    <font>
      <u/>
      <sz val="9"/>
      <color theme="10"/>
      <name val="Arial"/>
      <family val="2"/>
      <scheme val="minor"/>
    </font>
    <font>
      <u/>
      <sz val="13"/>
      <color theme="10"/>
      <name val="Arial"/>
      <family val="2"/>
      <scheme val="minor"/>
    </font>
    <font>
      <sz val="12"/>
      <color theme="1" tint="0.34998626667073579"/>
      <name val="Arial"/>
      <family val="2"/>
      <scheme val="minor"/>
    </font>
    <font>
      <b/>
      <sz val="12"/>
      <color rgb="FFF15A44"/>
      <name val="Arial"/>
      <family val="2"/>
      <scheme val="minor"/>
    </font>
    <font>
      <b/>
      <sz val="12"/>
      <color rgb="FFEEBE1C"/>
      <name val="Arial"/>
      <family val="2"/>
      <scheme val="minor"/>
    </font>
    <font>
      <b/>
      <sz val="12"/>
      <color rgb="FF3DBA99"/>
      <name val="Arial"/>
      <family val="2"/>
      <scheme val="minor"/>
    </font>
    <font>
      <b/>
      <sz val="12"/>
      <color theme="5"/>
      <name val="Arial"/>
      <family val="2"/>
      <scheme val="minor"/>
    </font>
    <font>
      <b/>
      <sz val="12"/>
      <color theme="6"/>
      <name val="Arial"/>
      <family val="2"/>
      <scheme val="minor"/>
    </font>
    <font>
      <b/>
      <sz val="12"/>
      <color theme="4"/>
      <name val="Arial"/>
      <family val="2"/>
      <scheme val="minor"/>
    </font>
    <font>
      <u/>
      <sz val="9"/>
      <color theme="11"/>
      <name val="Arial"/>
      <family val="2"/>
      <scheme val="minor"/>
    </font>
    <font>
      <sz val="9"/>
      <color theme="1" tint="0.14996795556505021"/>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b/>
      <sz val="22"/>
      <color theme="0"/>
      <name val="Trebuchet MS"/>
      <family val="2"/>
    </font>
    <font>
      <b/>
      <sz val="16"/>
      <color theme="5"/>
      <name val="Trebuchet MS"/>
      <family val="2"/>
    </font>
    <font>
      <b/>
      <sz val="16"/>
      <color theme="7"/>
      <name val="Trebuchet MS"/>
      <family val="2"/>
    </font>
    <font>
      <b/>
      <sz val="12"/>
      <color theme="0"/>
      <name val="Trebuchet MS"/>
      <family val="2"/>
    </font>
    <font>
      <b/>
      <sz val="16"/>
      <color theme="6"/>
      <name val="Trebuchet MS"/>
      <family val="2"/>
    </font>
    <font>
      <b/>
      <sz val="16"/>
      <color theme="4"/>
      <name val="Trebuchet MS"/>
      <family val="2"/>
    </font>
  </fonts>
  <fills count="39">
    <fill>
      <patternFill patternType="none"/>
    </fill>
    <fill>
      <patternFill patternType="gray125"/>
    </fill>
    <fill>
      <patternFill patternType="solid">
        <fgColor theme="5"/>
        <bgColor indexed="64"/>
      </patternFill>
    </fill>
    <fill>
      <patternFill patternType="solid">
        <fgColor theme="3"/>
        <bgColor indexed="64"/>
      </patternFill>
    </fill>
    <fill>
      <patternFill patternType="solid">
        <fgColor theme="4"/>
        <bgColor indexed="64"/>
      </patternFill>
    </fill>
    <fill>
      <patternFill patternType="solid">
        <fgColor theme="6"/>
        <bgColor indexed="64"/>
      </patternFill>
    </fill>
    <fill>
      <patternFill patternType="solid">
        <fgColor rgb="FFFFCC99"/>
      </patternFill>
    </fill>
    <fill>
      <gradientFill degree="90">
        <stop position="0">
          <color theme="7"/>
        </stop>
        <stop position="1">
          <color theme="7"/>
        </stop>
      </gradient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32" fillId="0" borderId="0" applyNumberFormat="0" applyFill="0" applyBorder="0" applyProtection="0">
      <alignment horizontal="center" vertical="center"/>
    </xf>
    <xf numFmtId="0" fontId="33" fillId="0" borderId="0" applyNumberFormat="0" applyFill="0" applyProtection="0">
      <alignment horizontal="left" vertical="center" indent="3"/>
    </xf>
    <xf numFmtId="0" fontId="35" fillId="0" borderId="0" applyNumberFormat="0" applyFill="0" applyAlignment="0" applyProtection="0"/>
    <xf numFmtId="0" fontId="3" fillId="0" borderId="0" applyNumberFormat="0" applyFill="0" applyBorder="0" applyAlignment="0" applyProtection="0"/>
    <xf numFmtId="0" fontId="6" fillId="6" borderId="1"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188" fontId="20" fillId="0" borderId="0" applyFont="0" applyFill="0" applyBorder="0" applyAlignment="0" applyProtection="0"/>
    <xf numFmtId="187" fontId="20" fillId="0" borderId="0" applyFont="0" applyFill="0" applyBorder="0" applyAlignment="0" applyProtection="0"/>
    <xf numFmtId="9" fontId="20" fillId="0" borderId="0" applyFont="0" applyFill="0" applyBorder="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9" borderId="0" applyNumberFormat="0" applyBorder="0" applyAlignment="0" applyProtection="0"/>
    <xf numFmtId="0" fontId="23" fillId="10" borderId="0" applyNumberFormat="0" applyBorder="0" applyAlignment="0" applyProtection="0"/>
    <xf numFmtId="0" fontId="24" fillId="11" borderId="0" applyNumberFormat="0" applyBorder="0" applyAlignment="0" applyProtection="0"/>
    <xf numFmtId="0" fontId="25" fillId="12" borderId="6" applyNumberFormat="0" applyAlignment="0" applyProtection="0"/>
    <xf numFmtId="0" fontId="26" fillId="12" borderId="1" applyNumberFormat="0" applyAlignment="0" applyProtection="0"/>
    <xf numFmtId="0" fontId="27" fillId="0" borderId="7" applyNumberFormat="0" applyFill="0" applyAlignment="0" applyProtection="0"/>
    <xf numFmtId="0" fontId="28" fillId="13" borderId="8" applyNumberFormat="0" applyAlignment="0" applyProtection="0"/>
    <xf numFmtId="0" fontId="29" fillId="0" borderId="0" applyNumberFormat="0" applyFill="0" applyBorder="0" applyAlignment="0" applyProtection="0"/>
    <xf numFmtId="0" fontId="20" fillId="14" borderId="9" applyNumberFormat="0" applyFont="0" applyAlignment="0" applyProtection="0"/>
    <xf numFmtId="0" fontId="30" fillId="0" borderId="10" applyNumberFormat="0" applyFill="0" applyAlignment="0" applyProtection="0"/>
    <xf numFmtId="0" fontId="3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51">
    <xf numFmtId="0" fontId="0" fillId="0" borderId="0" xfId="0"/>
    <xf numFmtId="0" fontId="3" fillId="0" borderId="0" xfId="4"/>
    <xf numFmtId="0" fontId="33" fillId="0" borderId="0" xfId="2">
      <alignment horizontal="left" vertical="center" indent="3"/>
    </xf>
    <xf numFmtId="0" fontId="0" fillId="0" borderId="0" xfId="0" applyAlignment="1">
      <alignment vertical="top"/>
    </xf>
    <xf numFmtId="0" fontId="35" fillId="0" borderId="0" xfId="3" applyAlignment="1">
      <alignment vertical="center"/>
    </xf>
    <xf numFmtId="0" fontId="35" fillId="2" borderId="0" xfId="3" applyFill="1" applyAlignment="1">
      <alignment vertical="center"/>
    </xf>
    <xf numFmtId="0" fontId="35" fillId="3" borderId="0" xfId="3" applyFill="1" applyAlignment="1">
      <alignment vertical="center"/>
    </xf>
    <xf numFmtId="0" fontId="0" fillId="0" borderId="0" xfId="0" applyAlignment="1">
      <alignment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0" fontId="2" fillId="0" borderId="0" xfId="0" applyFont="1" applyAlignment="1">
      <alignment vertical="top" wrapText="1"/>
    </xf>
    <xf numFmtId="0" fontId="35" fillId="5" borderId="0" xfId="3" applyFill="1" applyAlignment="1">
      <alignment vertical="center"/>
    </xf>
    <xf numFmtId="0" fontId="35" fillId="4" borderId="0" xfId="3" applyFill="1" applyAlignment="1">
      <alignment vertical="center"/>
    </xf>
    <xf numFmtId="0" fontId="3" fillId="0" borderId="0" xfId="4"/>
    <xf numFmtId="0" fontId="3" fillId="0" borderId="0" xfId="4"/>
    <xf numFmtId="0" fontId="35" fillId="3" borderId="0" xfId="3" applyFill="1" applyAlignment="1">
      <alignment horizontal="left" vertical="center"/>
    </xf>
    <xf numFmtId="0" fontId="4" fillId="0" borderId="0" xfId="4" applyFont="1"/>
    <xf numFmtId="0" fontId="35" fillId="2" borderId="0" xfId="3" applyFill="1"/>
    <xf numFmtId="0" fontId="35" fillId="5" borderId="0" xfId="3" applyFill="1"/>
    <xf numFmtId="0" fontId="35" fillId="3" borderId="0" xfId="3" applyFill="1" applyAlignment="1">
      <alignment horizontal="center"/>
    </xf>
    <xf numFmtId="0" fontId="6" fillId="0" borderId="0" xfId="5" applyFill="1" applyBorder="1"/>
    <xf numFmtId="0" fontId="6" fillId="0" borderId="0" xfId="5" applyFill="1" applyBorder="1" applyAlignment="1">
      <alignment wrapText="1"/>
    </xf>
    <xf numFmtId="0" fontId="6" fillId="0" borderId="0" xfId="5" applyFill="1" applyBorder="1" applyAlignment="1">
      <alignment horizontal="center" vertical="center"/>
    </xf>
    <xf numFmtId="14" fontId="6" fillId="0" borderId="0" xfId="5" applyNumberFormat="1" applyFill="1" applyBorder="1" applyAlignment="1">
      <alignment horizontal="center" vertical="center"/>
    </xf>
    <xf numFmtId="9" fontId="6" fillId="0" borderId="0" xfId="5" applyNumberFormat="1" applyFill="1" applyBorder="1" applyAlignment="1">
      <alignment horizontal="center" vertical="center"/>
    </xf>
    <xf numFmtId="0" fontId="3" fillId="0" borderId="0" xfId="4"/>
    <xf numFmtId="0" fontId="12" fillId="0" borderId="0" xfId="4" applyFont="1"/>
    <xf numFmtId="0" fontId="16" fillId="0" borderId="0" xfId="4" applyFont="1"/>
    <xf numFmtId="0" fontId="17" fillId="0" borderId="0" xfId="4" applyFont="1"/>
    <xf numFmtId="0" fontId="18" fillId="0" borderId="0" xfId="4" applyFont="1"/>
    <xf numFmtId="0" fontId="35" fillId="7" borderId="0" xfId="3" applyFill="1"/>
    <xf numFmtId="0" fontId="15" fillId="8" borderId="0" xfId="4" applyFont="1" applyFill="1"/>
    <xf numFmtId="0" fontId="13" fillId="8" borderId="0" xfId="4" applyFont="1" applyFill="1"/>
    <xf numFmtId="0" fontId="14" fillId="8" borderId="0" xfId="4" applyFont="1" applyFill="1"/>
    <xf numFmtId="0" fontId="35" fillId="7" borderId="0" xfId="3" applyFill="1" applyAlignment="1">
      <alignment vertical="center"/>
    </xf>
    <xf numFmtId="0" fontId="3" fillId="0" borderId="0" xfId="4" applyAlignment="1">
      <alignment wrapText="1"/>
    </xf>
    <xf numFmtId="0" fontId="3" fillId="0" borderId="0" xfId="4"/>
    <xf numFmtId="0" fontId="11" fillId="0" borderId="0" xfId="6" applyFont="1" applyAlignment="1">
      <alignment horizontal="left" vertical="center" wrapText="1" indent="2"/>
    </xf>
    <xf numFmtId="0" fontId="32" fillId="7" borderId="0" xfId="1" applyFill="1" applyAlignment="1">
      <alignment horizontal="center" vertical="center"/>
    </xf>
    <xf numFmtId="0" fontId="3" fillId="0" borderId="0" xfId="4" applyAlignment="1">
      <alignment horizontal="left" indent="4"/>
    </xf>
    <xf numFmtId="0" fontId="32" fillId="2" borderId="0" xfId="1" applyFill="1" applyAlignment="1">
      <alignment horizontal="center" vertical="center"/>
    </xf>
    <xf numFmtId="0" fontId="32" fillId="5" borderId="0" xfId="1" applyFill="1" applyAlignment="1">
      <alignment horizontal="center" vertical="center"/>
    </xf>
    <xf numFmtId="0" fontId="32" fillId="4" borderId="0" xfId="1" applyFill="1" applyAlignment="1">
      <alignment horizontal="center" vertical="center"/>
    </xf>
    <xf numFmtId="0" fontId="35" fillId="3" borderId="0" xfId="3" applyFill="1" applyAlignment="1">
      <alignment horizontal="center" vertical="center"/>
    </xf>
    <xf numFmtId="0" fontId="6" fillId="0" borderId="2" xfId="5" applyFill="1" applyBorder="1" applyAlignment="1">
      <alignment vertical="center" wrapText="1"/>
    </xf>
    <xf numFmtId="0" fontId="6" fillId="0" borderId="3" xfId="5" applyFill="1" applyBorder="1" applyAlignment="1">
      <alignment vertical="center" wrapText="1"/>
    </xf>
    <xf numFmtId="0" fontId="6" fillId="0" borderId="4" xfId="5" applyFill="1" applyBorder="1" applyAlignment="1">
      <alignment vertical="center" wrapText="1"/>
    </xf>
    <xf numFmtId="0" fontId="32" fillId="3" borderId="0" xfId="1" applyFill="1" applyAlignment="1">
      <alignment horizontal="center" vertical="center"/>
    </xf>
    <xf numFmtId="0" fontId="34" fillId="8" borderId="0" xfId="2" applyFont="1" applyFill="1">
      <alignment horizontal="left" vertical="center" indent="3"/>
    </xf>
    <xf numFmtId="0" fontId="36" fillId="0" borderId="0" xfId="2" applyFont="1">
      <alignment horizontal="left" vertical="center" indent="3"/>
    </xf>
    <xf numFmtId="0" fontId="37" fillId="0" borderId="0" xfId="2" applyFont="1">
      <alignment horizontal="left" vertical="center" indent="3"/>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6" builtinId="27" customBuiltin="1"/>
    <cellStyle name="Calculation" xfId="19" builtinId="22" customBuiltin="1"/>
    <cellStyle name="Check Cell" xfId="21" builtinId="23" customBuiltin="1"/>
    <cellStyle name="Comma" xfId="8" builtinId="3" customBuiltin="1"/>
    <cellStyle name="Comma [0]" xfId="9" builtinId="6" customBuiltin="1"/>
    <cellStyle name="Currency" xfId="10" builtinId="4" customBuiltin="1"/>
    <cellStyle name="Currency [0]" xfId="11" builtinId="7" customBuiltin="1"/>
    <cellStyle name="Explanatory Text" xfId="4" builtinId="53" customBuiltin="1"/>
    <cellStyle name="Followed Hyperlink" xfId="7" builtinId="9" customBuiltin="1"/>
    <cellStyle name="Good" xfId="15" builtinId="26" customBuiltin="1"/>
    <cellStyle name="Heading 1" xfId="2" builtinId="16" customBuiltin="1"/>
    <cellStyle name="Heading 2" xfId="3" builtinId="17" customBuiltin="1"/>
    <cellStyle name="Heading 3" xfId="13" builtinId="18" customBuiltin="1"/>
    <cellStyle name="Heading 4" xfId="14" builtinId="19" customBuiltin="1"/>
    <cellStyle name="Hyperlink" xfId="6" builtinId="8" customBuiltin="1"/>
    <cellStyle name="Input" xfId="5" builtinId="20" customBuiltin="1"/>
    <cellStyle name="Linked Cell" xfId="20" builtinId="24" customBuiltin="1"/>
    <cellStyle name="Neutral" xfId="17" builtinId="28" customBuiltin="1"/>
    <cellStyle name="Normal" xfId="0" builtinId="0" customBuiltin="1"/>
    <cellStyle name="Note" xfId="23" builtinId="10" customBuiltin="1"/>
    <cellStyle name="Output" xfId="18" builtinId="21" customBuiltin="1"/>
    <cellStyle name="Percent" xfId="12" builtinId="5" customBuiltin="1"/>
    <cellStyle name="Title" xfId="1" builtinId="15" customBuiltin="1"/>
    <cellStyle name="Total" xfId="24" builtinId="25" customBuiltin="1"/>
    <cellStyle name="Warning Text" xfId="22" builtinId="11" customBuiltin="1"/>
  </cellStyles>
  <dxfs count="86">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numFmt numFmtId="189" formatCode="dd/mm/yyyy"/>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numFmt numFmtId="189" formatCode="dd/mm/yyyy"/>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numFmt numFmtId="189" formatCode="dd/mm/yyyy"/>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alignment horizontal="center" vertical="center" textRotation="0" wrapText="0" indent="0" justifyLastLine="0" shrinkToFit="0" readingOrder="0"/>
    </dxf>
    <dxf>
      <numFmt numFmtId="13" formatCode="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89" formatCode="dd/mm/yy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bgColor rgb="FF3DBA99"/>
        </patternFill>
      </fill>
    </dxf>
    <dxf>
      <fill>
        <patternFill>
          <bgColor rgb="FFEEBE1C"/>
        </patternFill>
      </fill>
    </dxf>
    <dxf>
      <fill>
        <patternFill>
          <bgColor rgb="FFF15A44"/>
        </patternFill>
      </fill>
    </dxf>
    <dxf>
      <fill>
        <patternFill>
          <bgColor theme="0" tint="-0.14996795556505021"/>
        </patternFill>
      </fill>
    </dxf>
    <dxf>
      <alignment horizontal="general" vertical="top" textRotation="0" wrapText="1" indent="0" justifyLastLine="0" shrinkToFit="0" readingOrder="0"/>
    </dxf>
    <dxf>
      <alignment horizontal="center" vertical="top" textRotation="0" wrapText="1" indent="0" justifyLastLine="0" shrinkToFit="0" readingOrder="0"/>
    </dxf>
    <dxf>
      <numFmt numFmtId="189" formatCode="dd/mm/yyyy"/>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alignment horizontal="general" vertical="top" textRotation="0" wrapText="1" indent="0" justifyLastLine="0" shrinkToFit="0" readingOrder="0"/>
    </dxf>
    <dxf>
      <alignment horizontal="center" vertical="top" textRotation="0" wrapText="1" indent="0" justifyLastLine="0" shrinkToFit="0" readingOrder="0"/>
    </dxf>
    <dxf>
      <numFmt numFmtId="189" formatCode="dd/mm/yyyy"/>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numFmt numFmtId="189" formatCode="dd/mm/yyyy"/>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0" indent="0" justifyLastLine="0" shrinkToFit="0" readingOrder="0"/>
    </dxf>
    <dxf>
      <font>
        <color theme="1" tint="0.14996795556505021"/>
      </font>
      <fill>
        <patternFill>
          <bgColor rgb="FFF15A44"/>
        </patternFill>
      </fill>
    </dxf>
    <dxf>
      <font>
        <color theme="1" tint="0.14996795556505021"/>
      </font>
      <fill>
        <patternFill>
          <bgColor rgb="FF3DBA99"/>
        </patternFill>
      </fill>
    </dxf>
    <dxf>
      <font>
        <color theme="1" tint="0.14996795556505021"/>
      </font>
      <fill>
        <patternFill>
          <bgColor rgb="FFEEBE1C"/>
        </patternFill>
      </fill>
    </dxf>
    <dxf>
      <fill>
        <patternFill>
          <bgColor theme="0" tint="-0.14996795556505021"/>
        </patternFill>
      </fill>
    </dxf>
    <dxf>
      <font>
        <b/>
        <i val="0"/>
      </font>
    </dxf>
    <dxf>
      <font>
        <b/>
        <i val="0"/>
        <color theme="0"/>
      </font>
      <fill>
        <gradientFill degree="90">
          <stop position="0">
            <color theme="1"/>
          </stop>
          <stop position="1">
            <color theme="1"/>
          </stop>
        </gradientFill>
      </fill>
      <border diagonalUp="0" diagonalDown="0">
        <left/>
        <right/>
        <top/>
        <bottom/>
        <vertical/>
        <horizontal/>
      </border>
    </dxf>
    <dxf>
      <border>
        <bottom style="medium">
          <color theme="0" tint="-0.24994659260841701"/>
        </bottom>
        <horizontal style="medium">
          <color theme="0" tint="-0.24994659260841701"/>
        </horizontal>
      </border>
    </dxf>
  </dxfs>
  <tableStyles count="1" defaultPivotStyle="PivotStyleLight16">
    <tableStyle name="Saziņas izsekotājs" pivot="0" count="3" xr9:uid="{00000000-0011-0000-FFFF-FFFF00000000}">
      <tableStyleElement type="wholeTable" dxfId="85"/>
      <tableStyleElement type="headerRow" dxfId="84"/>
      <tableStyleElement type="firstColumn" dxfId="83"/>
    </tableStyle>
  </tableStyles>
  <colors>
    <mruColors>
      <color rgb="FF3DBA99"/>
      <color rgb="FFEEBE1C"/>
      <color rgb="FFF15A44"/>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customXml" Target="/customXml/item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calcChain" Target="/xl/calcChain.xml" Id="rId12" /><Relationship Type="http://schemas.openxmlformats.org/officeDocument/2006/relationships/worksheet" Target="/xl/worksheets/sheet24.xml" Id="rId2" /><Relationship Type="http://schemas.openxmlformats.org/officeDocument/2006/relationships/worksheet" Target="/xl/worksheets/sheet15.xml" Id="rId1" /><Relationship Type="http://schemas.openxmlformats.org/officeDocument/2006/relationships/worksheet" Target="/xl/worksheets/sheet66.xml" Id="rId6" /><Relationship Type="http://schemas.openxmlformats.org/officeDocument/2006/relationships/sharedStrings" Target="/xl/sharedStrings.xml" Id="rId11" /><Relationship Type="http://schemas.openxmlformats.org/officeDocument/2006/relationships/worksheet" Target="/xl/worksheets/sheet57.xml" Id="rId5" /><Relationship Type="http://schemas.openxmlformats.org/officeDocument/2006/relationships/customXml" Target="/customXml/item32.xml" Id="rId15" /><Relationship Type="http://schemas.openxmlformats.org/officeDocument/2006/relationships/styles" Target="/xl/styles.xml" Id="rId10" /><Relationship Type="http://schemas.openxmlformats.org/officeDocument/2006/relationships/worksheet" Target="/xl/worksheets/sheet48.xml" Id="rId4" /><Relationship Type="http://schemas.openxmlformats.org/officeDocument/2006/relationships/theme" Target="/xl/theme/theme11.xml" Id="rId9" /><Relationship Type="http://schemas.openxmlformats.org/officeDocument/2006/relationships/customXml" Target="/customXml/item23.xml" Id="rId14" /></Relationships>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RoutineReg" displayName="tblRoutineReg" ref="A3:H9" headerRowDxfId="78">
  <autoFilter ref="A3:H9" xr:uid="{00000000-0009-0000-0100-000001000000}"/>
  <tableColumns count="8">
    <tableColumn id="1" xr3:uid="{00000000-0010-0000-0000-000001000000}" name="Vārds, uzvārds" totalsRowLabel="Kopsumma" dataDxfId="77" totalsRowDxfId="76"/>
    <tableColumn id="2" xr3:uid="{00000000-0010-0000-0000-000002000000}" name="Uzņēmums" dataDxfId="75" totalsRowDxfId="74"/>
    <tableColumn id="3" xr3:uid="{00000000-0010-0000-0000-000003000000}" name="Kontaktinformācija" dataDxfId="73" totalsRowDxfId="72"/>
    <tableColumn id="4" xr3:uid="{00000000-0010-0000-0000-000004000000}" name="Kur mēs tikāmies" dataDxfId="71" totalsRowDxfId="70"/>
    <tableColumn id="5" xr3:uid="{00000000-0010-0000-0000-000005000000}" name="Piezīmes" dataDxfId="69" totalsRowDxfId="68"/>
    <tableColumn id="7" xr3:uid="{00000000-0010-0000-0000-000007000000}" name="Sekojuma datums" dataDxfId="67" totalsRowDxfId="66"/>
    <tableColumn id="8" xr3:uid="{00000000-0010-0000-0000-000008000000}" name="Pabeigts" dataDxfId="65" totalsRowDxfId="64"/>
    <tableColumn id="9" xr3:uid="{00000000-0010-0000-0000-000009000000}" name="Piezīmes pēc sarunas" totalsRowFunction="count" dataDxfId="63" totalsRowDxfId="62"/>
  </tableColumns>
  <tableStyleInfo name="Saziņas izsekotājs" showFirstColumn="1"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blOccAcquaint" displayName="tblOccAcquaint" ref="A3:H9" totalsRowShown="0" headerRowDxfId="57">
  <autoFilter ref="A3:H9" xr:uid="{00000000-0009-0000-0100-000004000000}"/>
  <tableColumns count="8">
    <tableColumn id="1" xr3:uid="{00000000-0010-0000-0100-000001000000}" name="Vārds, uzvārds" dataDxfId="56"/>
    <tableColumn id="2" xr3:uid="{00000000-0010-0000-0100-000002000000}" name="Uzņēmums" dataDxfId="55"/>
    <tableColumn id="3" xr3:uid="{00000000-0010-0000-0100-000003000000}" name="Kontaktinformācija" dataDxfId="54"/>
    <tableColumn id="4" xr3:uid="{00000000-0010-0000-0100-000004000000}" name="Kur mēs tikāmies" dataDxfId="53"/>
    <tableColumn id="5" xr3:uid="{00000000-0010-0000-0100-000005000000}" name="Piezīmes" dataDxfId="52"/>
    <tableColumn id="7" xr3:uid="{00000000-0010-0000-0100-000007000000}" name="Sekojuma datums" dataDxfId="51"/>
    <tableColumn id="8" xr3:uid="{00000000-0010-0000-0100-000008000000}" name="Pabeigts" dataDxfId="50"/>
    <tableColumn id="9" xr3:uid="{00000000-0010-0000-0100-000009000000}" name="Piezīmes pēc sarunas" dataDxfId="49"/>
  </tableColumns>
  <tableStyleInfo name="Saziņas izsekotājs" showFirstColumn="1"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blPotentialProspects" displayName="tblPotentialProspects" ref="A3:H9" totalsRowShown="0" headerRowDxfId="44">
  <autoFilter ref="A3:H9" xr:uid="{00000000-0009-0000-0100-000005000000}"/>
  <tableColumns count="8">
    <tableColumn id="1" xr3:uid="{00000000-0010-0000-0200-000001000000}" name="Vārds, uzvārds" dataDxfId="43"/>
    <tableColumn id="2" xr3:uid="{00000000-0010-0000-0200-000002000000}" name="Uzņēmums" dataDxfId="42"/>
    <tableColumn id="3" xr3:uid="{00000000-0010-0000-0200-000003000000}" name="Kontaktinformācija" dataDxfId="41"/>
    <tableColumn id="4" xr3:uid="{00000000-0010-0000-0200-000004000000}" name="Kur mēs tikāmies" dataDxfId="40"/>
    <tableColumn id="5" xr3:uid="{00000000-0010-0000-0200-000005000000}" name="Piezīmes" dataDxfId="39"/>
    <tableColumn id="7" xr3:uid="{00000000-0010-0000-0200-000007000000}" name="Sekojuma datums" dataDxfId="38"/>
    <tableColumn id="8" xr3:uid="{00000000-0010-0000-0200-000008000000}" name="Pabeigts" dataDxfId="37"/>
    <tableColumn id="9" xr3:uid="{00000000-0010-0000-0200-000009000000}" name="Piezīmes pēc sarunas" dataDxfId="36"/>
  </tableColumns>
  <tableStyleInfo name="Saziņas izsekotājs" showFirstColumn="1"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Goals" displayName="tblGoals" ref="A14:D17">
  <autoFilter ref="A14:D17" xr:uid="{00000000-0009-0000-0100-000006000000}"/>
  <tableColumns count="4">
    <tableColumn id="1" xr3:uid="{00000000-0010-0000-0300-000001000000}" name="Ceturkšņa saziņas mērķis" totalsRowLabel="Kopsumma" dataDxfId="31" totalsRowDxfId="30"/>
    <tableColumn id="2" xr3:uid="{00000000-0010-0000-0300-000002000000}" name="Izpildes termiņš" dataDxfId="29" totalsRowDxfId="28"/>
    <tableColumn id="3" xr3:uid="{00000000-0010-0000-0300-000003000000}" name="Faktiskās saziņas reizes ceturksnī" dataDxfId="27" totalsRowDxfId="26"/>
    <tableColumn id="4" xr3:uid="{00000000-0010-0000-0300-000004000000}" name="Rezultāti" totalsRowFunction="count" dataDxfId="25" totalsRowDxfId="24">
      <calculatedColumnFormula>IF(tblGoals[[#This Row],[Ceturkšņa saziņas mērķis]]&gt;0,tblGoals[[#This Row],[Faktiskās saziņas reizes ceturksnī]]/tblGoals[[#This Row],[Ceturkšņa saziņas mērķis]],"")</calculatedColumnFormula>
    </tableColumn>
  </tableColumns>
  <tableStyleInfo name="Saziņas izsekotājs"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blGoals3" displayName="tblGoals3" ref="A14:D17" totalsRowShown="0">
  <autoFilter ref="A14:D17" xr:uid="{00000000-0009-0000-0100-000002000000}"/>
  <tableColumns count="4">
    <tableColumn id="1" xr3:uid="{00000000-0010-0000-0400-000001000000}" name="Ceturkšņa saziņas mērķis" dataDxfId="19"/>
    <tableColumn id="2" xr3:uid="{00000000-0010-0000-0400-000002000000}" name="Izpildes termiņš" dataDxfId="18"/>
    <tableColumn id="3" xr3:uid="{00000000-0010-0000-0400-000003000000}" name="Faktiskās saziņas reizes ceturksnī" dataDxfId="17"/>
    <tableColumn id="4" xr3:uid="{00000000-0010-0000-0400-000004000000}" name="Rezultāti" dataDxfId="16">
      <calculatedColumnFormula>IF(tblGoals3[[#This Row],[Ceturkšņa saziņas mērķis]]&gt;0,tblGoals3[[#This Row],[Faktiskās saziņas reizes ceturksnī]]/tblGoals3[[#This Row],[Ceturkšņa saziņas mērķis]],"")</calculatedColumnFormula>
    </tableColumn>
  </tableColumns>
  <tableStyleInfo name="Saziņas izsekotājs"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blGoals34" displayName="tblGoals34" ref="A14:D17" totalsRowShown="0">
  <autoFilter ref="A14:D17" xr:uid="{00000000-0009-0000-0100-000003000000}"/>
  <tableColumns count="4">
    <tableColumn id="1" xr3:uid="{00000000-0010-0000-0500-000001000000}" name="Ceturkšņa saziņas mērķis" dataDxfId="11"/>
    <tableColumn id="2" xr3:uid="{00000000-0010-0000-0500-000002000000}" name="Izpildes termiņš" dataDxfId="10"/>
    <tableColumn id="3" xr3:uid="{00000000-0010-0000-0500-000003000000}" name="Faktiskās saziņas reizes ceturksnī" dataDxfId="9"/>
    <tableColumn id="4" xr3:uid="{00000000-0010-0000-0500-000004000000}" name="Rezultāti" dataDxfId="8">
      <calculatedColumnFormula>IF(tblGoals34[[#This Row],[Ceturkšņa saziņas mērķis]]&gt;0,tblGoals34[[#This Row],[Faktiskās saziņas reizes ceturksnī]]/tblGoals34[[#This Row],[Ceturkšņa saziņas mērķis]],"")</calculatedColumnFormula>
    </tableColumn>
  </tableColumns>
  <tableStyleInfo name="Saziņas izsekotājs"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blGoals348" displayName="tblGoals348" ref="A14:D17" totalsRowShown="0">
  <autoFilter ref="A14:D17" xr:uid="{00000000-0009-0000-0100-000007000000}"/>
  <tableColumns count="4">
    <tableColumn id="1" xr3:uid="{00000000-0010-0000-0600-000001000000}" name="Ceturkšņa saziņas mērķis" dataDxfId="3"/>
    <tableColumn id="2" xr3:uid="{00000000-0010-0000-0600-000002000000}" name="Izpildes termiņš" dataDxfId="2"/>
    <tableColumn id="3" xr3:uid="{00000000-0010-0000-0600-000003000000}" name="Faktiskās saziņas reizes ceturksnī" dataDxfId="1"/>
    <tableColumn id="4" xr3:uid="{00000000-0010-0000-0600-000004000000}" name="Rezultāti" dataDxfId="0">
      <calculatedColumnFormula>IF(tblGoals348[[#This Row],[Ceturkšņa saziņas mērķis]]&gt;0,tblGoals348[[#This Row],[Faktiskās saziņas reizes ceturksnī]]/tblGoals348[[#This Row],[Ceturkšņa saziņas mērķis]],"")</calculatedColumnFormula>
    </tableColumn>
  </tableColumns>
  <tableStyleInfo name="Saziņas izsekotājs" showFirstColumn="0" showLastColumn="0" showRowStripes="1" showColumnStripes="0"/>
</table>
</file>

<file path=xl/theme/theme11.xml><?xml version="1.0" encoding="utf-8"?>
<a:theme xmlns:a="http://schemas.openxmlformats.org/drawingml/2006/main" name="Office Theme">
  <a:themeElements>
    <a:clrScheme name="Custom 1">
      <a:dk1>
        <a:sysClr val="windowText" lastClr="000000"/>
      </a:dk1>
      <a:lt1>
        <a:sysClr val="window" lastClr="FFFFFF"/>
      </a:lt1>
      <a:dk2>
        <a:srgbClr val="4E5259"/>
      </a:dk2>
      <a:lt2>
        <a:srgbClr val="E7E6E6"/>
      </a:lt2>
      <a:accent1>
        <a:srgbClr val="081B6B"/>
      </a:accent1>
      <a:accent2>
        <a:srgbClr val="147669"/>
      </a:accent2>
      <a:accent3>
        <a:srgbClr val="C03E27"/>
      </a:accent3>
      <a:accent4>
        <a:srgbClr val="E38225"/>
      </a:accent4>
      <a:accent5>
        <a:srgbClr val="4472C4"/>
      </a:accent5>
      <a:accent6>
        <a:srgbClr val="70AD47"/>
      </a:accent6>
      <a:hlink>
        <a:srgbClr val="0563C1"/>
      </a:hlink>
      <a:folHlink>
        <a:srgbClr val="954F72"/>
      </a:folHlink>
    </a:clrScheme>
    <a:fontScheme name="Custom 1">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&#65279;<?xml version="1.0" encoding="utf-8"?><Relationships xmlns="http://schemas.openxmlformats.org/package/2006/relationships"><Relationship Type="http://schemas.openxmlformats.org/officeDocument/2006/relationships/printerSettings" Target="/xl/printerSettings/printerSettings15.bin" Id="rId2" /><Relationship Type="http://schemas.openxmlformats.org/officeDocument/2006/relationships/hyperlink" Target="https://support.office.com/en-us/article/Start-a-new-line-of-text-inside-a-cell-f1cb5f4f-5830-4732-80da-d59bb91a6825?ui=en-US&amp;rs=en-US&amp;ad=US" TargetMode="External" Id="rId1" /></Relationships>
</file>

<file path=xl/worksheets/_rels/sheet24.xml.rels>&#65279;<?xml version="1.0" encoding="utf-8"?><Relationships xmlns="http://schemas.openxmlformats.org/package/2006/relationships"><Relationship Type="http://schemas.openxmlformats.org/officeDocument/2006/relationships/table" Target="/xl/tables/table14.xml" Id="rId2" /><Relationship Type="http://schemas.openxmlformats.org/officeDocument/2006/relationships/printerSettings" Target="/xl/printerSettings/printerSettings24.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32.bin" Id="rId1" /></Relationships>
</file>

<file path=xl/worksheets/_rels/sheet48.xml.rels>&#65279;<?xml version="1.0" encoding="utf-8"?><Relationships xmlns="http://schemas.openxmlformats.org/package/2006/relationships"><Relationship Type="http://schemas.openxmlformats.org/officeDocument/2006/relationships/table" Target="/xl/tables/table37.xml" Id="rId2" /><Relationship Type="http://schemas.openxmlformats.org/officeDocument/2006/relationships/printerSettings" Target="/xl/printerSettings/printerSettings48.bin" Id="rId1" /></Relationships>
</file>

<file path=xl/worksheets/_rels/sheet57.xml.rels>&#65279;<?xml version="1.0" encoding="utf-8"?><Relationships xmlns="http://schemas.openxmlformats.org/package/2006/relationships"><Relationship Type="http://schemas.openxmlformats.org/officeDocument/2006/relationships/table" Target="/xl/tables/table46.xml" Id="rId2" /><Relationship Type="http://schemas.openxmlformats.org/officeDocument/2006/relationships/printerSettings" Target="/xl/printerSettings/printerSettings57.bin" Id="rId1" /></Relationships>
</file>

<file path=xl/worksheets/_rels/sheet66.xml.rels>&#65279;<?xml version="1.0" encoding="utf-8"?><Relationships xmlns="http://schemas.openxmlformats.org/package/2006/relationships"><Relationship Type="http://schemas.openxmlformats.org/officeDocument/2006/relationships/table" Target="/xl/tables/table55.xml" Id="rId2" /><Relationship Type="http://schemas.openxmlformats.org/officeDocument/2006/relationships/printerSettings" Target="/xl/printerSettings/printerSettings66.bin" Id="rId1" /></Relationships>
</file>

<file path=xl/worksheets/_rels/sheet73.xml.rels>&#65279;<?xml version="1.0" encoding="utf-8"?><Relationships xmlns="http://schemas.openxmlformats.org/package/2006/relationships"><Relationship Type="http://schemas.openxmlformats.org/officeDocument/2006/relationships/table" Target="/xl/tables/table6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71.xml" Id="rId2" /><Relationship Type="http://schemas.openxmlformats.org/officeDocument/2006/relationships/printerSettings" Target="/xl/printerSettings/printerSettings81.bin" Id="rId1" /></Relationships>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G17"/>
  <sheetViews>
    <sheetView showGridLines="0" tabSelected="1" zoomScaleNormal="100" workbookViewId="0">
      <selection sqref="A1:C1"/>
    </sheetView>
  </sheetViews>
  <sheetFormatPr defaultRowHeight="24" customHeight="1" x14ac:dyDescent="0.2"/>
  <cols>
    <col min="1" max="1" width="6.5703125" customWidth="1"/>
    <col min="2" max="2" width="33.5703125" customWidth="1"/>
    <col min="3" max="3" width="29.5703125" customWidth="1"/>
    <col min="4" max="4" width="28.140625" customWidth="1"/>
    <col min="5" max="5" width="32.5703125" customWidth="1"/>
    <col min="6" max="6" width="17.28515625" customWidth="1"/>
    <col min="7" max="7" width="32.5703125" customWidth="1"/>
  </cols>
  <sheetData>
    <row r="1" spans="1:7" ht="33.75" customHeight="1" x14ac:dyDescent="0.2">
      <c r="A1" s="38" t="s">
        <v>0</v>
      </c>
      <c r="B1" s="38"/>
      <c r="C1" s="38"/>
      <c r="D1" s="48" t="s">
        <v>18</v>
      </c>
    </row>
    <row r="2" spans="1:7" ht="38.25" customHeight="1" x14ac:dyDescent="0.25">
      <c r="A2" s="1"/>
      <c r="B2" s="36" t="s">
        <v>1</v>
      </c>
      <c r="C2" s="36"/>
      <c r="D2" s="36"/>
      <c r="E2" s="36"/>
      <c r="F2" s="36"/>
      <c r="G2" s="36"/>
    </row>
    <row r="3" spans="1:7" ht="24" customHeight="1" x14ac:dyDescent="0.25">
      <c r="A3" s="1"/>
      <c r="B3" s="39" t="s">
        <v>66</v>
      </c>
      <c r="C3" s="39"/>
      <c r="D3" s="39"/>
      <c r="E3" s="39"/>
      <c r="F3" s="39"/>
      <c r="G3" s="39"/>
    </row>
    <row r="4" spans="1:7" ht="24" customHeight="1" x14ac:dyDescent="0.25">
      <c r="A4" s="1"/>
      <c r="B4" s="39" t="s">
        <v>2</v>
      </c>
      <c r="C4" s="39"/>
      <c r="D4" s="39"/>
      <c r="E4" s="39"/>
      <c r="F4" s="39"/>
      <c r="G4" s="39"/>
    </row>
    <row r="5" spans="1:7" ht="24" customHeight="1" x14ac:dyDescent="0.25">
      <c r="A5" s="1"/>
      <c r="B5" s="39" t="s">
        <v>3</v>
      </c>
      <c r="C5" s="39"/>
      <c r="D5" s="39"/>
      <c r="E5" s="39"/>
      <c r="F5" s="39"/>
      <c r="G5" s="39"/>
    </row>
    <row r="6" spans="1:7" ht="28.5" customHeight="1" x14ac:dyDescent="0.25">
      <c r="A6" s="1"/>
      <c r="B6" s="36" t="s">
        <v>4</v>
      </c>
      <c r="C6" s="36"/>
      <c r="D6" s="36"/>
      <c r="E6" s="36"/>
      <c r="F6" s="36"/>
      <c r="G6" s="36"/>
    </row>
    <row r="7" spans="1:7" ht="28.5" customHeight="1" x14ac:dyDescent="0.25">
      <c r="A7" s="1"/>
      <c r="B7" s="35" t="s">
        <v>5</v>
      </c>
      <c r="C7" s="35"/>
      <c r="D7" s="35"/>
      <c r="E7" s="35"/>
      <c r="F7" s="35"/>
      <c r="G7" s="35"/>
    </row>
    <row r="8" spans="1:7" ht="28.5" customHeight="1" x14ac:dyDescent="0.25">
      <c r="A8" s="14"/>
      <c r="B8" s="37" t="s">
        <v>6</v>
      </c>
      <c r="C8" s="37"/>
      <c r="D8" s="37"/>
      <c r="E8" s="37"/>
      <c r="F8" s="37"/>
      <c r="G8" s="37"/>
    </row>
    <row r="9" spans="1:7" ht="39" customHeight="1" x14ac:dyDescent="0.25">
      <c r="A9" s="1"/>
      <c r="B9" s="35" t="s">
        <v>7</v>
      </c>
      <c r="C9" s="35"/>
      <c r="D9" s="35"/>
      <c r="E9" s="35"/>
      <c r="F9" s="35"/>
      <c r="G9" s="35"/>
    </row>
    <row r="10" spans="1:7" ht="39" customHeight="1" x14ac:dyDescent="0.25">
      <c r="A10" s="1"/>
      <c r="B10" s="35" t="s">
        <v>8</v>
      </c>
      <c r="C10" s="35"/>
      <c r="D10" s="35"/>
      <c r="E10" s="35"/>
      <c r="F10" s="35"/>
      <c r="G10" s="35"/>
    </row>
    <row r="11" spans="1:7" ht="28.5" customHeight="1" x14ac:dyDescent="0.25">
      <c r="A11" s="1"/>
      <c r="B11" s="36" t="s">
        <v>9</v>
      </c>
      <c r="C11" s="36"/>
      <c r="D11" s="36"/>
      <c r="E11" s="36"/>
      <c r="F11" s="36"/>
      <c r="G11" s="36"/>
    </row>
    <row r="12" spans="1:7" ht="28.5" customHeight="1" x14ac:dyDescent="0.25">
      <c r="A12" s="1"/>
      <c r="B12" s="36" t="s">
        <v>10</v>
      </c>
      <c r="C12" s="36"/>
      <c r="D12" s="36"/>
      <c r="E12" s="36"/>
      <c r="F12" s="36"/>
      <c r="G12" s="36"/>
    </row>
    <row r="13" spans="1:7" ht="28.5" customHeight="1" x14ac:dyDescent="0.25">
      <c r="A13" s="13"/>
      <c r="B13" s="13" t="s">
        <v>11</v>
      </c>
      <c r="C13" s="13"/>
      <c r="D13" s="13"/>
      <c r="E13" s="13"/>
      <c r="F13" s="13"/>
      <c r="G13" s="13"/>
    </row>
    <row r="14" spans="1:7" ht="37.5" customHeight="1" x14ac:dyDescent="0.25">
      <c r="A14" s="1"/>
      <c r="B14" s="26"/>
      <c r="C14" s="32" t="s">
        <v>14</v>
      </c>
      <c r="D14" s="33" t="s">
        <v>19</v>
      </c>
      <c r="E14" s="31" t="s">
        <v>23</v>
      </c>
      <c r="F14" s="1"/>
      <c r="G14" s="1"/>
    </row>
    <row r="15" spans="1:7" ht="19.5" customHeight="1" x14ac:dyDescent="0.25">
      <c r="A15" s="1"/>
      <c r="B15" s="27" t="s">
        <v>67</v>
      </c>
      <c r="C15" s="26" t="s">
        <v>15</v>
      </c>
      <c r="D15" s="26" t="s">
        <v>20</v>
      </c>
      <c r="E15" s="26" t="s">
        <v>24</v>
      </c>
      <c r="F15" s="1"/>
      <c r="G15" s="1"/>
    </row>
    <row r="16" spans="1:7" ht="19.5" customHeight="1" x14ac:dyDescent="0.25">
      <c r="A16" s="1"/>
      <c r="B16" s="28" t="s">
        <v>12</v>
      </c>
      <c r="C16" s="26" t="s">
        <v>16</v>
      </c>
      <c r="D16" s="26" t="s">
        <v>21</v>
      </c>
      <c r="E16" s="26" t="s">
        <v>25</v>
      </c>
      <c r="F16" s="1"/>
      <c r="G16" s="1"/>
    </row>
    <row r="17" spans="1:7" ht="19.5" customHeight="1" x14ac:dyDescent="0.25">
      <c r="A17" s="1"/>
      <c r="B17" s="29" t="s">
        <v>13</v>
      </c>
      <c r="C17" s="26" t="s">
        <v>17</v>
      </c>
      <c r="D17" s="26" t="s">
        <v>22</v>
      </c>
      <c r="E17" s="26" t="s">
        <v>26</v>
      </c>
      <c r="F17" s="1"/>
      <c r="G17" s="1"/>
    </row>
  </sheetData>
  <mergeCells count="12">
    <mergeCell ref="B6:G6"/>
    <mergeCell ref="A1:C1"/>
    <mergeCell ref="B2:G2"/>
    <mergeCell ref="B3:G3"/>
    <mergeCell ref="B4:G4"/>
    <mergeCell ref="B5:G5"/>
    <mergeCell ref="B7:G7"/>
    <mergeCell ref="B9:G9"/>
    <mergeCell ref="B10:G10"/>
    <mergeCell ref="B11:G11"/>
    <mergeCell ref="B12:G12"/>
    <mergeCell ref="B8:G8"/>
  </mergeCells>
  <conditionalFormatting sqref="C14:E14">
    <cfRule type="iconSet" priority="1">
      <iconSet>
        <cfvo type="percent" val="0"/>
        <cfvo type="formula" val="&quot;Dzeltens&quot;"/>
        <cfvo type="formula" val="&quot;Zaļa&quot;"/>
      </iconSet>
    </cfRule>
  </conditionalFormatting>
  <hyperlinks>
    <hyperlink ref="B8:G8" r:id="rId1" display="Check here for new line instructions for mobile Excel apps." xr:uid="{00000000-0004-0000-0300-000000000000}"/>
  </hyperlinks>
  <printOptions horizontalCentered="1"/>
  <pageMargins left="0.7" right="0.7" top="0.75" bottom="0.75" header="0.3" footer="0.3"/>
  <pageSetup paperSize="9" scale="81" orientation="landscape" horizontalDpi="4294967293"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H9"/>
  <sheetViews>
    <sheetView showGridLines="0" workbookViewId="0">
      <selection sqref="A1:C1"/>
    </sheetView>
  </sheetViews>
  <sheetFormatPr defaultRowHeight="12" x14ac:dyDescent="0.2"/>
  <cols>
    <col min="1" max="1" width="21.140625" customWidth="1"/>
    <col min="2" max="2" width="17.140625" customWidth="1"/>
    <col min="3" max="3" width="27.5703125" customWidth="1"/>
    <col min="4" max="4" width="23.140625" customWidth="1"/>
    <col min="5" max="5" width="30.42578125" customWidth="1"/>
    <col min="6" max="6" width="23.5703125" customWidth="1"/>
    <col min="7" max="7" width="13.5703125" customWidth="1"/>
    <col min="8" max="8" width="37.85546875" customWidth="1"/>
  </cols>
  <sheetData>
    <row r="1" spans="1:8" ht="33.75" customHeight="1" x14ac:dyDescent="0.2">
      <c r="A1" s="40" t="s">
        <v>0</v>
      </c>
      <c r="B1" s="40"/>
      <c r="C1" s="40"/>
      <c r="D1" s="2" t="s">
        <v>67</v>
      </c>
    </row>
    <row r="2" spans="1:8" ht="27" customHeight="1" x14ac:dyDescent="0.2"/>
    <row r="3" spans="1:8" ht="16.5" customHeight="1" x14ac:dyDescent="0.2">
      <c r="A3" s="5" t="s">
        <v>27</v>
      </c>
      <c r="B3" s="5" t="s">
        <v>30</v>
      </c>
      <c r="C3" s="5" t="s">
        <v>33</v>
      </c>
      <c r="D3" s="34" t="s">
        <v>36</v>
      </c>
      <c r="E3" s="34" t="s">
        <v>39</v>
      </c>
      <c r="F3" s="6" t="s">
        <v>42</v>
      </c>
      <c r="G3" s="15" t="s">
        <v>43</v>
      </c>
      <c r="H3" s="4" t="s">
        <v>46</v>
      </c>
    </row>
    <row r="4" spans="1:8" ht="60" x14ac:dyDescent="0.2">
      <c r="A4" s="7" t="s">
        <v>28</v>
      </c>
      <c r="B4" s="7" t="s">
        <v>31</v>
      </c>
      <c r="C4" s="7" t="s">
        <v>34</v>
      </c>
      <c r="D4" s="7" t="s">
        <v>37</v>
      </c>
      <c r="E4" s="7" t="s">
        <v>40</v>
      </c>
      <c r="F4" s="9">
        <f ca="1">TODAY()+8</f>
        <v>44399</v>
      </c>
      <c r="G4" s="8" t="s">
        <v>44</v>
      </c>
      <c r="H4" s="7"/>
    </row>
    <row r="5" spans="1:8" ht="72" x14ac:dyDescent="0.2">
      <c r="A5" s="7" t="s">
        <v>27</v>
      </c>
      <c r="B5" s="7" t="s">
        <v>32</v>
      </c>
      <c r="C5" s="7" t="s">
        <v>35</v>
      </c>
      <c r="D5" s="7" t="s">
        <v>38</v>
      </c>
      <c r="E5" s="7" t="s">
        <v>41</v>
      </c>
      <c r="F5" s="9">
        <f ca="1">TODAY()-3</f>
        <v>44388</v>
      </c>
      <c r="G5" s="8" t="s">
        <v>45</v>
      </c>
      <c r="H5" s="7"/>
    </row>
    <row r="6" spans="1:8" ht="72" x14ac:dyDescent="0.2">
      <c r="A6" s="7" t="s">
        <v>29</v>
      </c>
      <c r="B6" s="7" t="s">
        <v>32</v>
      </c>
      <c r="C6" s="7" t="s">
        <v>35</v>
      </c>
      <c r="D6" s="7" t="s">
        <v>38</v>
      </c>
      <c r="E6" s="7" t="s">
        <v>41</v>
      </c>
      <c r="F6" s="9">
        <f ca="1">TODAY()+-3</f>
        <v>44388</v>
      </c>
      <c r="G6" s="8" t="s">
        <v>44</v>
      </c>
      <c r="H6" s="7"/>
    </row>
    <row r="7" spans="1:8" ht="72" x14ac:dyDescent="0.2">
      <c r="A7" s="7" t="s">
        <v>27</v>
      </c>
      <c r="B7" s="7" t="s">
        <v>32</v>
      </c>
      <c r="C7" s="7" t="s">
        <v>35</v>
      </c>
      <c r="D7" s="7" t="s">
        <v>38</v>
      </c>
      <c r="E7" s="7" t="s">
        <v>41</v>
      </c>
      <c r="F7" s="9">
        <f ca="1">TODAY()+6</f>
        <v>44397</v>
      </c>
      <c r="G7" s="8" t="s">
        <v>44</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82" priority="1">
      <formula>G4="JĀ"</formula>
    </cfRule>
    <cfRule type="expression" dxfId="81" priority="3">
      <formula>AND(F4&lt;&gt;"",F4-TODAY()&gt;3,F4-TODAY()&lt;8)</formula>
    </cfRule>
    <cfRule type="expression" dxfId="80" priority="4">
      <formula>AND(F4&lt;&gt;"",F4-TODAY()&gt;7)</formula>
    </cfRule>
    <cfRule type="expression" dxfId="79" priority="6">
      <formula>AND(F4&lt;&gt;"",F4-TODAY()&lt;4)</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H9"/>
  <sheetViews>
    <sheetView showGridLines="0" workbookViewId="0">
      <selection sqref="A1:C1"/>
    </sheetView>
  </sheetViews>
  <sheetFormatPr defaultRowHeight="12" x14ac:dyDescent="0.2"/>
  <cols>
    <col min="1" max="1" width="21.140625" customWidth="1"/>
    <col min="2" max="2" width="17.140625" customWidth="1"/>
    <col min="3" max="3" width="27.5703125" customWidth="1"/>
    <col min="4" max="4" width="23.140625" customWidth="1"/>
    <col min="5" max="5" width="30.42578125" customWidth="1"/>
    <col min="6" max="6" width="23.5703125" customWidth="1"/>
    <col min="7" max="7" width="13.5703125" customWidth="1"/>
    <col min="8" max="8" width="37.85546875" customWidth="1"/>
  </cols>
  <sheetData>
    <row r="1" spans="1:8" ht="33.75" customHeight="1" x14ac:dyDescent="0.2">
      <c r="A1" s="41" t="s">
        <v>0</v>
      </c>
      <c r="B1" s="41"/>
      <c r="C1" s="41"/>
      <c r="D1" s="49" t="s">
        <v>12</v>
      </c>
    </row>
    <row r="2" spans="1:8" ht="27" customHeight="1" x14ac:dyDescent="0.2"/>
    <row r="3" spans="1:8" ht="16.5" customHeight="1" x14ac:dyDescent="0.2">
      <c r="A3" s="11" t="s">
        <v>27</v>
      </c>
      <c r="B3" s="11" t="s">
        <v>30</v>
      </c>
      <c r="C3" s="11" t="s">
        <v>33</v>
      </c>
      <c r="D3" s="34" t="s">
        <v>36</v>
      </c>
      <c r="E3" s="34" t="s">
        <v>39</v>
      </c>
      <c r="F3" s="6" t="s">
        <v>42</v>
      </c>
      <c r="G3" s="15" t="s">
        <v>43</v>
      </c>
      <c r="H3" s="4" t="s">
        <v>46</v>
      </c>
    </row>
    <row r="4" spans="1:8" ht="60" x14ac:dyDescent="0.2">
      <c r="A4" s="7" t="s">
        <v>28</v>
      </c>
      <c r="B4" s="7" t="s">
        <v>31</v>
      </c>
      <c r="C4" s="7" t="s">
        <v>47</v>
      </c>
      <c r="D4" s="7" t="s">
        <v>48</v>
      </c>
      <c r="E4" s="7" t="s">
        <v>49</v>
      </c>
      <c r="F4" s="9">
        <f ca="1">TODAY()+90</f>
        <v>44481</v>
      </c>
      <c r="G4" s="8" t="s">
        <v>44</v>
      </c>
      <c r="H4" s="7"/>
    </row>
    <row r="5" spans="1:8" ht="72" x14ac:dyDescent="0.2">
      <c r="A5" s="7" t="s">
        <v>27</v>
      </c>
      <c r="B5" s="7" t="s">
        <v>32</v>
      </c>
      <c r="C5" s="7" t="s">
        <v>35</v>
      </c>
      <c r="D5" s="7" t="s">
        <v>38</v>
      </c>
      <c r="E5" s="7" t="s">
        <v>41</v>
      </c>
      <c r="F5" s="9">
        <f ca="1">TODAY()-3</f>
        <v>44388</v>
      </c>
      <c r="G5" s="8" t="s">
        <v>45</v>
      </c>
      <c r="H5" s="7"/>
    </row>
    <row r="6" spans="1:8" ht="72" x14ac:dyDescent="0.2">
      <c r="A6" s="7" t="s">
        <v>29</v>
      </c>
      <c r="B6" s="7" t="s">
        <v>32</v>
      </c>
      <c r="C6" s="7" t="s">
        <v>35</v>
      </c>
      <c r="D6" s="7" t="s">
        <v>38</v>
      </c>
      <c r="E6" s="7" t="s">
        <v>41</v>
      </c>
      <c r="F6" s="9">
        <f ca="1">TODAY()+-3</f>
        <v>44388</v>
      </c>
      <c r="G6" s="8" t="s">
        <v>44</v>
      </c>
      <c r="H6" s="7"/>
    </row>
    <row r="7" spans="1:8" ht="72" x14ac:dyDescent="0.2">
      <c r="A7" s="7" t="s">
        <v>27</v>
      </c>
      <c r="B7" s="7" t="s">
        <v>32</v>
      </c>
      <c r="C7" s="7" t="s">
        <v>35</v>
      </c>
      <c r="D7" s="7" t="s">
        <v>38</v>
      </c>
      <c r="E7" s="7" t="s">
        <v>41</v>
      </c>
      <c r="F7" s="9">
        <f ca="1">TODAY()+40</f>
        <v>44431</v>
      </c>
      <c r="G7" s="8" t="s">
        <v>44</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61" priority="1">
      <formula>G4="JĀ"</formula>
    </cfRule>
    <cfRule type="expression" dxfId="60" priority="3">
      <formula>AND(F4&lt;&gt;"",F4-TODAY()&gt;7,F4-TODAY()&lt;46)</formula>
    </cfRule>
    <cfRule type="expression" dxfId="59" priority="4">
      <formula>AND(F4&lt;&gt;"",F4-TODAY()&gt;45)</formula>
    </cfRule>
    <cfRule type="expression" dxfId="58" priority="5">
      <formula>AND(F4&lt;&gt;"",F4-TODAY()&lt;8)</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H9"/>
  <sheetViews>
    <sheetView showGridLines="0" workbookViewId="0">
      <selection sqref="A1:C1"/>
    </sheetView>
  </sheetViews>
  <sheetFormatPr defaultRowHeight="12" x14ac:dyDescent="0.2"/>
  <cols>
    <col min="1" max="1" width="21.140625" customWidth="1"/>
    <col min="2" max="2" width="17.140625" customWidth="1"/>
    <col min="3" max="3" width="27.5703125" customWidth="1"/>
    <col min="4" max="4" width="23.140625" customWidth="1"/>
    <col min="5" max="5" width="30.42578125" customWidth="1"/>
    <col min="6" max="6" width="23.5703125" customWidth="1"/>
    <col min="7" max="7" width="13.5703125" customWidth="1"/>
    <col min="8" max="8" width="37.85546875" customWidth="1"/>
  </cols>
  <sheetData>
    <row r="1" spans="1:8" ht="33.75" customHeight="1" x14ac:dyDescent="0.2">
      <c r="A1" s="42" t="s">
        <v>0</v>
      </c>
      <c r="B1" s="42"/>
      <c r="C1" s="42"/>
      <c r="D1" s="50" t="s">
        <v>13</v>
      </c>
    </row>
    <row r="2" spans="1:8" ht="27" customHeight="1" x14ac:dyDescent="0.2"/>
    <row r="3" spans="1:8" ht="16.5" customHeight="1" x14ac:dyDescent="0.2">
      <c r="A3" s="12" t="s">
        <v>27</v>
      </c>
      <c r="B3" s="12" t="s">
        <v>30</v>
      </c>
      <c r="C3" s="12" t="s">
        <v>33</v>
      </c>
      <c r="D3" s="34" t="s">
        <v>36</v>
      </c>
      <c r="E3" s="34" t="s">
        <v>39</v>
      </c>
      <c r="F3" s="6" t="s">
        <v>42</v>
      </c>
      <c r="G3" s="15" t="s">
        <v>43</v>
      </c>
      <c r="H3" s="4" t="s">
        <v>46</v>
      </c>
    </row>
    <row r="4" spans="1:8" ht="60" x14ac:dyDescent="0.2">
      <c r="A4" s="7" t="s">
        <v>28</v>
      </c>
      <c r="B4" s="7" t="s">
        <v>50</v>
      </c>
      <c r="C4" s="7" t="s">
        <v>51</v>
      </c>
      <c r="D4" s="7" t="s">
        <v>52</v>
      </c>
      <c r="E4" s="7" t="s">
        <v>53</v>
      </c>
      <c r="F4" s="9">
        <f ca="1">TODAY()+89</f>
        <v>44480</v>
      </c>
      <c r="G4" s="8" t="s">
        <v>44</v>
      </c>
      <c r="H4" s="7"/>
    </row>
    <row r="5" spans="1:8" ht="72" x14ac:dyDescent="0.2">
      <c r="A5" s="7" t="s">
        <v>27</v>
      </c>
      <c r="B5" s="7" t="s">
        <v>32</v>
      </c>
      <c r="C5" s="7" t="s">
        <v>35</v>
      </c>
      <c r="D5" s="7" t="s">
        <v>38</v>
      </c>
      <c r="E5" s="7" t="s">
        <v>41</v>
      </c>
      <c r="F5" s="9">
        <f ca="1">TODAY()-3</f>
        <v>44388</v>
      </c>
      <c r="G5" s="8" t="s">
        <v>45</v>
      </c>
      <c r="H5" s="7"/>
    </row>
    <row r="6" spans="1:8" ht="72" x14ac:dyDescent="0.2">
      <c r="A6" s="7" t="s">
        <v>29</v>
      </c>
      <c r="B6" s="7" t="s">
        <v>32</v>
      </c>
      <c r="C6" s="7" t="s">
        <v>35</v>
      </c>
      <c r="D6" s="7" t="s">
        <v>38</v>
      </c>
      <c r="E6" s="7" t="s">
        <v>41</v>
      </c>
      <c r="F6" s="9">
        <f ca="1">TODAY()+-3</f>
        <v>44388</v>
      </c>
      <c r="G6" s="8" t="s">
        <v>44</v>
      </c>
      <c r="H6" s="7"/>
    </row>
    <row r="7" spans="1:8" ht="72" x14ac:dyDescent="0.2">
      <c r="A7" s="7" t="s">
        <v>27</v>
      </c>
      <c r="B7" s="7" t="s">
        <v>32</v>
      </c>
      <c r="C7" s="7" t="s">
        <v>35</v>
      </c>
      <c r="D7" s="7" t="s">
        <v>38</v>
      </c>
      <c r="E7" s="7" t="s">
        <v>41</v>
      </c>
      <c r="F7" s="9">
        <f ca="1">TODAY()+30</f>
        <v>44421</v>
      </c>
      <c r="G7" s="8" t="s">
        <v>44</v>
      </c>
      <c r="H7" s="10"/>
    </row>
    <row r="8" spans="1:8" x14ac:dyDescent="0.2">
      <c r="A8" s="7"/>
      <c r="B8" s="7"/>
      <c r="C8" s="3"/>
      <c r="D8" s="7"/>
      <c r="E8" s="7"/>
      <c r="F8" s="9"/>
      <c r="G8" s="8"/>
      <c r="H8" s="7"/>
    </row>
    <row r="9" spans="1:8" x14ac:dyDescent="0.2">
      <c r="A9" s="7"/>
      <c r="B9" s="7"/>
      <c r="C9" s="3"/>
      <c r="D9" s="7"/>
      <c r="E9" s="7"/>
      <c r="F9" s="9"/>
      <c r="G9" s="8"/>
      <c r="H9" s="7"/>
    </row>
  </sheetData>
  <mergeCells count="1">
    <mergeCell ref="A1:C1"/>
  </mergeCells>
  <conditionalFormatting sqref="F4:F9">
    <cfRule type="expression" dxfId="48" priority="1">
      <formula>G4="JĀ"</formula>
    </cfRule>
    <cfRule type="expression" dxfId="47" priority="2">
      <formula>AND(F4&lt;&gt;"",F4-TODAY()&gt;14,F4-TODAY()&lt;60)</formula>
    </cfRule>
    <cfRule type="expression" dxfId="46" priority="3">
      <formula>AND(F4&lt;&gt;"",F4-TODAY()&gt;59)</formula>
    </cfRule>
    <cfRule type="expression" dxfId="45" priority="4">
      <formula>AND(F4&lt;&gt;"",F4-TODAY()&lt;15)</formula>
    </cfRule>
  </conditionalFormatting>
  <printOptions horizontalCentered="1"/>
  <pageMargins left="0.7" right="0.7" top="0.75" bottom="0.75" header="0.3" footer="0.3"/>
  <pageSetup paperSize="9" scale="81" orientation="landscape" horizontalDpi="4294967293" verticalDpi="1200"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32.140625" style="20" customWidth="1"/>
    <col min="2" max="2" width="22.7109375" style="20" customWidth="1"/>
    <col min="3" max="3" width="41.85546875" style="20" customWidth="1"/>
    <col min="4" max="4" width="19.7109375" style="20" customWidth="1"/>
    <col min="5" max="5" width="1" style="20" customWidth="1"/>
    <col min="6" max="6" width="26.28515625" style="20" customWidth="1"/>
    <col min="7" max="16384" width="9.140625" style="20"/>
  </cols>
  <sheetData>
    <row r="1" spans="1:6" ht="33.75" customHeight="1" x14ac:dyDescent="0.2">
      <c r="A1" s="47" t="s">
        <v>54</v>
      </c>
      <c r="B1" s="47"/>
      <c r="C1" s="47"/>
      <c r="D1" s="47"/>
    </row>
    <row r="2" spans="1:6" ht="38.25" customHeight="1" x14ac:dyDescent="0.25">
      <c r="A2" s="16" t="s">
        <v>18</v>
      </c>
      <c r="B2" s="13"/>
      <c r="C2" s="13"/>
      <c r="D2" s="13"/>
    </row>
    <row r="3" spans="1:6" ht="54.75" customHeight="1" x14ac:dyDescent="0.25">
      <c r="A3" s="35" t="s">
        <v>55</v>
      </c>
      <c r="B3" s="35"/>
      <c r="C3" s="35"/>
      <c r="D3" s="35"/>
      <c r="E3" s="21"/>
      <c r="F3" s="21"/>
    </row>
    <row r="4" spans="1:6" ht="24" customHeight="1" x14ac:dyDescent="0.25">
      <c r="A4" s="13"/>
      <c r="B4" s="13"/>
      <c r="C4" s="13"/>
      <c r="D4" s="13"/>
    </row>
    <row r="5" spans="1:6" ht="24" customHeight="1" x14ac:dyDescent="0.2">
      <c r="A5" s="43" t="s">
        <v>56</v>
      </c>
      <c r="B5" s="43"/>
      <c r="C5" s="43"/>
      <c r="D5" s="43"/>
    </row>
    <row r="6" spans="1:6" ht="21" customHeight="1" x14ac:dyDescent="0.2">
      <c r="A6" s="20" t="s">
        <v>57</v>
      </c>
    </row>
    <row r="7" spans="1:6" ht="21" customHeight="1" x14ac:dyDescent="0.2">
      <c r="A7" s="20" t="s">
        <v>58</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7" t="s">
        <v>59</v>
      </c>
      <c r="B14" s="18" t="s">
        <v>62</v>
      </c>
      <c r="C14" s="30" t="s">
        <v>63</v>
      </c>
      <c r="D14" s="19" t="s">
        <v>64</v>
      </c>
      <c r="F14" s="21"/>
    </row>
    <row r="15" spans="1:6" ht="25.5" customHeight="1" x14ac:dyDescent="0.2">
      <c r="A15" s="22">
        <v>20</v>
      </c>
      <c r="B15" s="23">
        <f ca="1">TODAY()</f>
        <v>44391</v>
      </c>
      <c r="C15" s="22">
        <v>12</v>
      </c>
      <c r="D15" s="24">
        <f>IF(tblGoals[[#This Row],[Ceturkšņa saziņas mērķis]]&gt;0,tblGoals[[#This Row],[Faktiskās saziņas reizes ceturksnī]]/tblGoals[[#This Row],[Ceturkšņa saziņas mērķis]],"")</f>
        <v>0.6</v>
      </c>
      <c r="F15" s="44" t="s">
        <v>65</v>
      </c>
    </row>
    <row r="16" spans="1:6" ht="25.5" customHeight="1" x14ac:dyDescent="0.2">
      <c r="A16" s="22"/>
      <c r="B16" s="23"/>
      <c r="C16" s="22"/>
      <c r="D16" s="24" t="str">
        <f>IF(tblGoals[[#This Row],[Ceturkšņa saziņas mērķis]]&gt;0,tblGoals[[#This Row],[Faktiskās saziņas reizes ceturksnī]]/tblGoals[[#This Row],[Ceturkšņa saziņas mērķis]],"")</f>
        <v/>
      </c>
      <c r="F16" s="45"/>
    </row>
    <row r="17" spans="1:6" ht="25.5" customHeight="1" x14ac:dyDescent="0.2">
      <c r="A17" s="22"/>
      <c r="B17" s="23"/>
      <c r="C17" s="22"/>
      <c r="D17" s="24" t="str">
        <f>IF(tblGoals[[#This Row],[Ceturkšņa saziņas mērķis]]&gt;0,tblGoals[[#This Row],[Faktiskās saziņas reizes ceturksnī]]/tblGoals[[#This Row],[Ceturkšņa saziņas mērķis]],"")</f>
        <v/>
      </c>
      <c r="F17" s="45"/>
    </row>
    <row r="18" spans="1:6" ht="25.5" customHeight="1" thickBot="1" x14ac:dyDescent="0.25">
      <c r="F18" s="46"/>
    </row>
    <row r="19" spans="1:6" ht="25.5" customHeight="1" x14ac:dyDescent="0.2">
      <c r="A19" s="43" t="s">
        <v>60</v>
      </c>
      <c r="B19" s="43"/>
      <c r="C19" s="43"/>
      <c r="D19" s="43"/>
    </row>
    <row r="20" spans="1:6" ht="25.5" customHeight="1" x14ac:dyDescent="0.2">
      <c r="A20" s="20" t="s">
        <v>61</v>
      </c>
    </row>
  </sheetData>
  <mergeCells count="5">
    <mergeCell ref="A5:D5"/>
    <mergeCell ref="A19:D19"/>
    <mergeCell ref="F15:F18"/>
    <mergeCell ref="A3:D3"/>
    <mergeCell ref="A1:D1"/>
  </mergeCells>
  <conditionalFormatting sqref="D15:D17">
    <cfRule type="expression" dxfId="35" priority="1">
      <formula>AND(D15&gt;0,D15&lt;25%)</formula>
    </cfRule>
    <cfRule type="expression" dxfId="34" priority="2">
      <formula>AND(D15&gt;25%,D15&lt;51%)</formula>
    </cfRule>
    <cfRule type="expression" dxfId="33" priority="3">
      <formula>AND(D15&gt;50%,D15&lt;76%)</formula>
    </cfRule>
    <cfRule type="expression" dxfId="32"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32.140625" style="20" customWidth="1"/>
    <col min="2" max="2" width="22.7109375" style="20" customWidth="1"/>
    <col min="3" max="3" width="41.85546875" style="20" customWidth="1"/>
    <col min="4" max="4" width="19.7109375" style="20" customWidth="1"/>
    <col min="5" max="5" width="1" style="20" customWidth="1"/>
    <col min="6" max="6" width="26.28515625" style="20" customWidth="1"/>
    <col min="7" max="16384" width="9.140625" style="20"/>
  </cols>
  <sheetData>
    <row r="1" spans="1:6" ht="33.75" customHeight="1" x14ac:dyDescent="0.2">
      <c r="A1" s="47" t="s">
        <v>54</v>
      </c>
      <c r="B1" s="47"/>
      <c r="C1" s="47"/>
      <c r="D1" s="47"/>
    </row>
    <row r="2" spans="1:6" ht="38.25" customHeight="1" x14ac:dyDescent="0.25">
      <c r="A2" s="16" t="s">
        <v>18</v>
      </c>
      <c r="B2" s="25"/>
      <c r="C2" s="25"/>
      <c r="D2" s="25"/>
    </row>
    <row r="3" spans="1:6" ht="54.75" customHeight="1" x14ac:dyDescent="0.25">
      <c r="A3" s="35" t="s">
        <v>55</v>
      </c>
      <c r="B3" s="35"/>
      <c r="C3" s="35"/>
      <c r="D3" s="35"/>
      <c r="E3" s="21"/>
      <c r="F3" s="21"/>
    </row>
    <row r="4" spans="1:6" ht="24" customHeight="1" x14ac:dyDescent="0.25">
      <c r="A4" s="25"/>
      <c r="B4" s="25"/>
      <c r="C4" s="25"/>
      <c r="D4" s="25"/>
    </row>
    <row r="5" spans="1:6" ht="24" customHeight="1" x14ac:dyDescent="0.2">
      <c r="A5" s="43" t="s">
        <v>56</v>
      </c>
      <c r="B5" s="43"/>
      <c r="C5" s="43"/>
      <c r="D5" s="43"/>
    </row>
    <row r="6" spans="1:6" ht="21" customHeight="1" x14ac:dyDescent="0.2">
      <c r="A6" s="20" t="s">
        <v>57</v>
      </c>
    </row>
    <row r="7" spans="1:6" ht="21" customHeight="1" x14ac:dyDescent="0.2">
      <c r="A7" s="20" t="s">
        <v>58</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7" t="s">
        <v>59</v>
      </c>
      <c r="B14" s="18" t="s">
        <v>62</v>
      </c>
      <c r="C14" s="30" t="s">
        <v>63</v>
      </c>
      <c r="D14" s="19" t="s">
        <v>64</v>
      </c>
      <c r="F14" s="21"/>
    </row>
    <row r="15" spans="1:6" ht="25.5" customHeight="1" x14ac:dyDescent="0.2">
      <c r="A15" s="22">
        <v>20</v>
      </c>
      <c r="B15" s="23">
        <f ca="1">TODAY()</f>
        <v>44391</v>
      </c>
      <c r="C15" s="22">
        <v>12</v>
      </c>
      <c r="D15" s="24">
        <f>IF(tblGoals3[[#This Row],[Ceturkšņa saziņas mērķis]]&gt;0,tblGoals3[[#This Row],[Faktiskās saziņas reizes ceturksnī]]/tblGoals3[[#This Row],[Ceturkšņa saziņas mērķis]],"")</f>
        <v>0.6</v>
      </c>
      <c r="F15" s="44" t="s">
        <v>65</v>
      </c>
    </row>
    <row r="16" spans="1:6" ht="25.5" customHeight="1" x14ac:dyDescent="0.2">
      <c r="A16" s="22"/>
      <c r="B16" s="23"/>
      <c r="C16" s="22"/>
      <c r="D16" s="24" t="str">
        <f>IF(tblGoals3[[#This Row],[Ceturkšņa saziņas mērķis]]&gt;0,tblGoals3[[#This Row],[Faktiskās saziņas reizes ceturksnī]]/tblGoals3[[#This Row],[Ceturkšņa saziņas mērķis]],"")</f>
        <v/>
      </c>
      <c r="F16" s="45"/>
    </row>
    <row r="17" spans="1:6" ht="25.5" customHeight="1" x14ac:dyDescent="0.2">
      <c r="A17" s="22"/>
      <c r="B17" s="23"/>
      <c r="C17" s="22"/>
      <c r="D17" s="24" t="str">
        <f>IF(tblGoals3[[#This Row],[Ceturkšņa saziņas mērķis]]&gt;0,tblGoals3[[#This Row],[Faktiskās saziņas reizes ceturksnī]]/tblGoals3[[#This Row],[Ceturkšņa saziņas mērķis]],"")</f>
        <v/>
      </c>
      <c r="F17" s="45"/>
    </row>
    <row r="18" spans="1:6" ht="25.5" customHeight="1" thickBot="1" x14ac:dyDescent="0.25">
      <c r="F18" s="46"/>
    </row>
    <row r="19" spans="1:6" ht="25.5" customHeight="1" x14ac:dyDescent="0.2">
      <c r="A19" s="43" t="s">
        <v>60</v>
      </c>
      <c r="B19" s="43"/>
      <c r="C19" s="43"/>
      <c r="D19" s="43"/>
    </row>
    <row r="20" spans="1:6" ht="25.5" customHeight="1" x14ac:dyDescent="0.2">
      <c r="A20" s="20" t="s">
        <v>61</v>
      </c>
    </row>
  </sheetData>
  <mergeCells count="5">
    <mergeCell ref="A1:D1"/>
    <mergeCell ref="A3:D3"/>
    <mergeCell ref="A5:D5"/>
    <mergeCell ref="F15:F18"/>
    <mergeCell ref="A19:D19"/>
  </mergeCells>
  <conditionalFormatting sqref="D15:D17">
    <cfRule type="expression" dxfId="23" priority="1">
      <formula>AND(D15&gt;0,D15&lt;25%)</formula>
    </cfRule>
    <cfRule type="expression" dxfId="22" priority="2">
      <formula>AND(D15&gt;25%,D15&lt;51%)</formula>
    </cfRule>
    <cfRule type="expression" dxfId="21" priority="3">
      <formula>AND(D15&gt;50%,D15&lt;76%)</formula>
    </cfRule>
    <cfRule type="expression" dxfId="20"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A1:F20"/>
  <sheetViews>
    <sheetView showGridLines="0" workbookViewId="0">
      <selection sqref="A1:D1"/>
    </sheetView>
  </sheetViews>
  <sheetFormatPr defaultColWidth="9.140625" defaultRowHeight="25.5" customHeight="1" x14ac:dyDescent="0.2"/>
  <cols>
    <col min="1" max="1" width="32.140625" style="20" customWidth="1"/>
    <col min="2" max="2" width="22.7109375" style="20" customWidth="1"/>
    <col min="3" max="3" width="41.85546875" style="20" customWidth="1"/>
    <col min="4" max="4" width="19.7109375" style="20" customWidth="1"/>
    <col min="5" max="5" width="1" style="20" customWidth="1"/>
    <col min="6" max="6" width="26.28515625" style="20" customWidth="1"/>
    <col min="7" max="16384" width="9.140625" style="20"/>
  </cols>
  <sheetData>
    <row r="1" spans="1:6" ht="33.75" customHeight="1" x14ac:dyDescent="0.2">
      <c r="A1" s="47" t="s">
        <v>54</v>
      </c>
      <c r="B1" s="47"/>
      <c r="C1" s="47"/>
      <c r="D1" s="47"/>
    </row>
    <row r="2" spans="1:6" ht="38.25" customHeight="1" x14ac:dyDescent="0.25">
      <c r="A2" s="16" t="s">
        <v>18</v>
      </c>
      <c r="B2" s="25"/>
      <c r="C2" s="25"/>
      <c r="D2" s="25"/>
    </row>
    <row r="3" spans="1:6" ht="54.75" customHeight="1" x14ac:dyDescent="0.25">
      <c r="A3" s="35" t="s">
        <v>55</v>
      </c>
      <c r="B3" s="35"/>
      <c r="C3" s="35"/>
      <c r="D3" s="35"/>
      <c r="E3" s="21"/>
      <c r="F3" s="21"/>
    </row>
    <row r="4" spans="1:6" ht="24" customHeight="1" x14ac:dyDescent="0.25">
      <c r="A4" s="25"/>
      <c r="B4" s="25"/>
      <c r="C4" s="25"/>
      <c r="D4" s="25"/>
    </row>
    <row r="5" spans="1:6" ht="24" customHeight="1" x14ac:dyDescent="0.2">
      <c r="A5" s="43" t="s">
        <v>56</v>
      </c>
      <c r="B5" s="43"/>
      <c r="C5" s="43"/>
      <c r="D5" s="43"/>
    </row>
    <row r="6" spans="1:6" ht="21" customHeight="1" x14ac:dyDescent="0.2">
      <c r="A6" s="20" t="s">
        <v>57</v>
      </c>
    </row>
    <row r="7" spans="1:6" ht="21" customHeight="1" x14ac:dyDescent="0.2">
      <c r="A7" s="20" t="s">
        <v>58</v>
      </c>
    </row>
    <row r="8" spans="1:6" ht="21" customHeight="1" x14ac:dyDescent="0.2"/>
    <row r="9" spans="1:6" ht="21" customHeight="1" x14ac:dyDescent="0.2"/>
    <row r="10" spans="1:6" ht="21" customHeight="1" x14ac:dyDescent="0.2"/>
    <row r="11" spans="1:6" ht="21" customHeight="1" x14ac:dyDescent="0.2"/>
    <row r="12" spans="1:6" ht="21" customHeight="1" x14ac:dyDescent="0.2"/>
    <row r="13" spans="1:6" ht="21" customHeight="1" x14ac:dyDescent="0.2"/>
    <row r="14" spans="1:6" ht="25.5" customHeight="1" thickBot="1" x14ac:dyDescent="0.4">
      <c r="A14" s="17" t="s">
        <v>59</v>
      </c>
      <c r="B14" s="18" t="s">
        <v>62</v>
      </c>
      <c r="C14" s="30" t="s">
        <v>63</v>
      </c>
      <c r="D14" s="19" t="s">
        <v>64</v>
      </c>
      <c r="F14" s="21"/>
    </row>
    <row r="15" spans="1:6" ht="25.5" customHeight="1" x14ac:dyDescent="0.2">
      <c r="A15" s="22">
        <v>20</v>
      </c>
      <c r="B15" s="23">
        <f ca="1">TODAY()</f>
        <v>44391</v>
      </c>
      <c r="C15" s="22">
        <v>12</v>
      </c>
      <c r="D15" s="24">
        <f>IF(tblGoals34[[#This Row],[Ceturkšņa saziņas mērķis]]&gt;0,tblGoals34[[#This Row],[Faktiskās saziņas reizes ceturksnī]]/tblGoals34[[#This Row],[Ceturkšņa saziņas mērķis]],"")</f>
        <v>0.6</v>
      </c>
      <c r="F15" s="44" t="s">
        <v>65</v>
      </c>
    </row>
    <row r="16" spans="1:6" ht="25.5" customHeight="1" x14ac:dyDescent="0.2">
      <c r="A16" s="22"/>
      <c r="B16" s="23"/>
      <c r="C16" s="22"/>
      <c r="D16" s="24" t="str">
        <f>IF(tblGoals34[[#This Row],[Ceturkšņa saziņas mērķis]]&gt;0,tblGoals34[[#This Row],[Faktiskās saziņas reizes ceturksnī]]/tblGoals34[[#This Row],[Ceturkšņa saziņas mērķis]],"")</f>
        <v/>
      </c>
      <c r="F16" s="45"/>
    </row>
    <row r="17" spans="1:6" ht="25.5" customHeight="1" x14ac:dyDescent="0.2">
      <c r="A17" s="22"/>
      <c r="B17" s="23"/>
      <c r="C17" s="22"/>
      <c r="D17" s="24" t="str">
        <f>IF(tblGoals34[[#This Row],[Ceturkšņa saziņas mērķis]]&gt;0,tblGoals34[[#This Row],[Faktiskās saziņas reizes ceturksnī]]/tblGoals34[[#This Row],[Ceturkšņa saziņas mērķis]],"")</f>
        <v/>
      </c>
      <c r="F17" s="45"/>
    </row>
    <row r="18" spans="1:6" ht="25.5" customHeight="1" thickBot="1" x14ac:dyDescent="0.25">
      <c r="F18" s="46"/>
    </row>
    <row r="19" spans="1:6" ht="25.5" customHeight="1" x14ac:dyDescent="0.2">
      <c r="A19" s="43" t="s">
        <v>60</v>
      </c>
      <c r="B19" s="43"/>
      <c r="C19" s="43"/>
      <c r="D19" s="43"/>
    </row>
    <row r="20" spans="1:6" ht="25.5" customHeight="1" x14ac:dyDescent="0.2">
      <c r="A20" s="20" t="s">
        <v>61</v>
      </c>
    </row>
  </sheetData>
  <mergeCells count="5">
    <mergeCell ref="A1:D1"/>
    <mergeCell ref="A3:D3"/>
    <mergeCell ref="A5:D5"/>
    <mergeCell ref="F15:F18"/>
    <mergeCell ref="A19:D19"/>
  </mergeCells>
  <conditionalFormatting sqref="D15:D17">
    <cfRule type="expression" dxfId="15" priority="1">
      <formula>AND(D15&gt;0,D15&lt;25%)</formula>
    </cfRule>
    <cfRule type="expression" dxfId="14" priority="2">
      <formula>AND(D15&gt;25%,D15&lt;51%)</formula>
    </cfRule>
    <cfRule type="expression" dxfId="13" priority="3">
      <formula>AND(D15&gt;50%,D15&lt;76%)</formula>
    </cfRule>
    <cfRule type="expression" dxfId="12"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pageSetUpPr fitToPage="1"/>
  </sheetPr>
  <dimension ref="A1:G20"/>
  <sheetViews>
    <sheetView showGridLines="0" workbookViewId="0">
      <selection sqref="A1:D1"/>
    </sheetView>
  </sheetViews>
  <sheetFormatPr defaultColWidth="9.140625" defaultRowHeight="25.5" customHeight="1" x14ac:dyDescent="0.2"/>
  <cols>
    <col min="1" max="1" width="32.140625" style="20" customWidth="1"/>
    <col min="2" max="2" width="22.7109375" style="20" customWidth="1"/>
    <col min="3" max="3" width="41.85546875" style="20" customWidth="1"/>
    <col min="4" max="4" width="19.7109375" style="20" customWidth="1"/>
    <col min="5" max="5" width="1" style="20" customWidth="1"/>
    <col min="6" max="6" width="26.28515625" style="20" customWidth="1"/>
    <col min="7" max="7" width="19.5703125" style="20" customWidth="1"/>
    <col min="8" max="8" width="10.140625" style="20" customWidth="1"/>
    <col min="9" max="9" width="36.7109375" style="20" customWidth="1"/>
    <col min="10" max="16384" width="9.140625" style="20"/>
  </cols>
  <sheetData>
    <row r="1" spans="1:7" ht="33.75" customHeight="1" x14ac:dyDescent="0.2">
      <c r="A1" s="47" t="s">
        <v>54</v>
      </c>
      <c r="B1" s="47"/>
      <c r="C1" s="47"/>
      <c r="D1" s="47"/>
    </row>
    <row r="2" spans="1:7" ht="38.25" customHeight="1" x14ac:dyDescent="0.25">
      <c r="A2" s="16" t="s">
        <v>18</v>
      </c>
      <c r="B2" s="25"/>
      <c r="C2" s="25"/>
      <c r="D2" s="25"/>
    </row>
    <row r="3" spans="1:7" ht="54.75" customHeight="1" x14ac:dyDescent="0.25">
      <c r="A3" s="35" t="s">
        <v>55</v>
      </c>
      <c r="B3" s="35"/>
      <c r="C3" s="35"/>
      <c r="D3" s="35"/>
      <c r="E3" s="21"/>
      <c r="F3" s="21"/>
      <c r="G3" s="21"/>
    </row>
    <row r="4" spans="1:7" ht="24" customHeight="1" x14ac:dyDescent="0.25">
      <c r="A4" s="25"/>
      <c r="B4" s="25"/>
      <c r="C4" s="25"/>
      <c r="D4" s="25"/>
    </row>
    <row r="5" spans="1:7" ht="24" customHeight="1" x14ac:dyDescent="0.2">
      <c r="A5" s="43" t="s">
        <v>56</v>
      </c>
      <c r="B5" s="43"/>
      <c r="C5" s="43"/>
      <c r="D5" s="43"/>
    </row>
    <row r="6" spans="1:7" ht="21" customHeight="1" x14ac:dyDescent="0.2">
      <c r="A6" s="20" t="s">
        <v>57</v>
      </c>
    </row>
    <row r="7" spans="1:7" ht="21" customHeight="1" x14ac:dyDescent="0.2">
      <c r="A7" s="20" t="s">
        <v>58</v>
      </c>
    </row>
    <row r="8" spans="1:7" ht="21" customHeight="1" x14ac:dyDescent="0.2"/>
    <row r="9" spans="1:7" ht="21" customHeight="1" x14ac:dyDescent="0.2"/>
    <row r="10" spans="1:7" ht="21" customHeight="1" x14ac:dyDescent="0.2"/>
    <row r="11" spans="1:7" ht="21" customHeight="1" x14ac:dyDescent="0.2"/>
    <row r="12" spans="1:7" ht="21" customHeight="1" x14ac:dyDescent="0.2"/>
    <row r="13" spans="1:7" ht="21" customHeight="1" x14ac:dyDescent="0.2"/>
    <row r="14" spans="1:7" ht="25.5" customHeight="1" thickBot="1" x14ac:dyDescent="0.4">
      <c r="A14" s="17" t="s">
        <v>59</v>
      </c>
      <c r="B14" s="18" t="s">
        <v>62</v>
      </c>
      <c r="C14" s="30" t="s">
        <v>63</v>
      </c>
      <c r="D14" s="19" t="s">
        <v>64</v>
      </c>
      <c r="F14" s="21"/>
    </row>
    <row r="15" spans="1:7" ht="25.5" customHeight="1" x14ac:dyDescent="0.2">
      <c r="A15" s="22">
        <v>20</v>
      </c>
      <c r="B15" s="23">
        <f ca="1">TODAY()</f>
        <v>44391</v>
      </c>
      <c r="C15" s="22">
        <v>12</v>
      </c>
      <c r="D15" s="24">
        <f>IF(tblGoals348[[#This Row],[Ceturkšņa saziņas mērķis]]&gt;0,tblGoals348[[#This Row],[Faktiskās saziņas reizes ceturksnī]]/tblGoals348[[#This Row],[Ceturkšņa saziņas mērķis]],"")</f>
        <v>0.6</v>
      </c>
      <c r="F15" s="44" t="s">
        <v>65</v>
      </c>
    </row>
    <row r="16" spans="1:7" ht="25.5" customHeight="1" x14ac:dyDescent="0.2">
      <c r="A16" s="22"/>
      <c r="B16" s="23"/>
      <c r="C16" s="22"/>
      <c r="D16" s="24" t="str">
        <f>IF(tblGoals348[[#This Row],[Ceturkšņa saziņas mērķis]]&gt;0,tblGoals348[[#This Row],[Faktiskās saziņas reizes ceturksnī]]/tblGoals348[[#This Row],[Ceturkšņa saziņas mērķis]],"")</f>
        <v/>
      </c>
      <c r="F16" s="45"/>
    </row>
    <row r="17" spans="1:6" ht="25.5" customHeight="1" x14ac:dyDescent="0.2">
      <c r="A17" s="22"/>
      <c r="B17" s="23"/>
      <c r="C17" s="22"/>
      <c r="D17" s="24" t="str">
        <f>IF(tblGoals348[[#This Row],[Ceturkšņa saziņas mērķis]]&gt;0,tblGoals348[[#This Row],[Faktiskās saziņas reizes ceturksnī]]/tblGoals348[[#This Row],[Ceturkšņa saziņas mērķis]],"")</f>
        <v/>
      </c>
      <c r="F17" s="45"/>
    </row>
    <row r="18" spans="1:6" ht="25.5" customHeight="1" thickBot="1" x14ac:dyDescent="0.25">
      <c r="F18" s="46"/>
    </row>
    <row r="19" spans="1:6" ht="25.5" customHeight="1" x14ac:dyDescent="0.2">
      <c r="A19" s="43" t="s">
        <v>60</v>
      </c>
      <c r="B19" s="43"/>
      <c r="C19" s="43"/>
      <c r="D19" s="43"/>
    </row>
    <row r="20" spans="1:6" ht="25.5" customHeight="1" x14ac:dyDescent="0.2">
      <c r="A20" s="20" t="s">
        <v>61</v>
      </c>
    </row>
  </sheetData>
  <mergeCells count="5">
    <mergeCell ref="A1:D1"/>
    <mergeCell ref="A3:D3"/>
    <mergeCell ref="A5:D5"/>
    <mergeCell ref="F15:F18"/>
    <mergeCell ref="A19:D19"/>
  </mergeCells>
  <conditionalFormatting sqref="DC15:DC17">
    <cfRule type="iconSet" priority="5">
      <iconSet iconSet="4TrafficLights">
        <cfvo type="percent" val="0"/>
        <cfvo type="percent" val="26"/>
        <cfvo type="percent" val="51"/>
        <cfvo type="percent" val="76"/>
      </iconSet>
    </cfRule>
  </conditionalFormatting>
  <conditionalFormatting sqref="D15:D17">
    <cfRule type="expression" dxfId="7" priority="1">
      <formula>AND(D15&gt;0,D15&lt;25%)</formula>
    </cfRule>
    <cfRule type="expression" dxfId="6" priority="2">
      <formula>AND(D15&gt;25%,D15&lt;51%)</formula>
    </cfRule>
    <cfRule type="expression" dxfId="5" priority="3">
      <formula>AND(D15&gt;50%,D15&lt;76%)</formula>
    </cfRule>
    <cfRule type="expression" dxfId="4" priority="4">
      <formula>AND(A15&gt;0,D15&gt;75%)</formula>
    </cfRule>
  </conditionalFormatting>
  <printOptions horizontalCentered="1"/>
  <pageMargins left="0.7" right="0.7" top="0.75" bottom="0.75" header="0.3" footer="0.3"/>
  <pageSetup paperSize="9" scale="92" orientation="landscape" horizontalDpi="4294967293" verticalDpi="1200" r:id="rId1"/>
  <tableParts count="1">
    <tablePart r:id="rId2"/>
  </tableParts>
</worksheet>
</file>

<file path=customXml/_rels/item1.xml.rels>&#65279;<?xml version="1.0" encoding="utf-8"?><Relationships xmlns="http://schemas.openxmlformats.org/package/2006/relationships"><Relationship Type="http://schemas.openxmlformats.org/officeDocument/2006/relationships/customXmlProps" Target="/customXml/itemProps11.xml" Id="rId1" /></Relationships>
</file>

<file path=customXml/_rels/item23.xml.rels>&#65279;<?xml version="1.0" encoding="utf-8"?><Relationships xmlns="http://schemas.openxmlformats.org/package/2006/relationships"><Relationship Type="http://schemas.openxmlformats.org/officeDocument/2006/relationships/customXmlProps" Target="/customXml/itemProps23.xml" Id="rId1" /></Relationships>
</file>

<file path=customXml/_rels/item32.xml.rels>&#65279;<?xml version="1.0" encoding="utf-8"?><Relationships xmlns="http://schemas.openxmlformats.org/package/2006/relationships"><Relationship Type="http://schemas.openxmlformats.org/officeDocument/2006/relationships/customXmlProps" Target="/customXml/itemProps32.xml" Id="rId1"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Status xmlns="71af3243-3dd4-4a8d-8c0d-dd76da1f02a5">Not started</Status>
  </documentManagement>
</p:properties>
</file>

<file path=customXml/item3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754d229f0057affa62b555f2ac55d44">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c067517bd06b16cb9c9e315ad40fb255"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1.xml><?xml version="1.0" encoding="utf-8"?>
<ds:datastoreItem xmlns:ds="http://schemas.openxmlformats.org/officeDocument/2006/customXml" ds:itemID="{C38CE680-CFD0-4ADC-BABA-6E70E2DF4FF2}">
  <ds:schemaRefs>
    <ds:schemaRef ds:uri="http://schemas.microsoft.com/sharepoint/v3/contenttype/forms"/>
  </ds:schemaRefs>
</ds:datastoreItem>
</file>

<file path=customXml/itemProps23.xml><?xml version="1.0" encoding="utf-8"?>
<ds:datastoreItem xmlns:ds="http://schemas.openxmlformats.org/officeDocument/2006/customXml" ds:itemID="{27B3FFEB-A93C-4DB0-9D70-3CF4A9451BA5}">
  <ds:schemaRefs>
    <ds:schemaRef ds:uri="http://schemas.microsoft.com/office/2006/metadata/properties"/>
    <ds:schemaRef ds:uri="http://schemas.microsoft.com/office/infopath/2007/PartnerControls"/>
    <ds:schemaRef ds:uri="71af3243-3dd4-4a8d-8c0d-dd76da1f02a5"/>
  </ds:schemaRefs>
</ds:datastoreItem>
</file>

<file path=customXml/itemProps32.xml><?xml version="1.0" encoding="utf-8"?>
<ds:datastoreItem xmlns:ds="http://schemas.openxmlformats.org/officeDocument/2006/customXml" ds:itemID="{9C775AEF-2969-49CD-B876-5FF73CB153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TM16400951</ap:Template>
  <ap:ScaleCrop>false</ap:ScaleCrop>
  <ap:HeadingPairs>
    <vt:vector baseType="variant" size="4">
      <vt:variant>
        <vt:lpstr>Worksheets</vt:lpstr>
      </vt:variant>
      <vt:variant>
        <vt:i4>8</vt:i4>
      </vt:variant>
      <vt:variant>
        <vt:lpstr>Named Ranges</vt:lpstr>
      </vt:variant>
      <vt:variant>
        <vt:i4>7</vt:i4>
      </vt:variant>
    </vt:vector>
  </ap:HeadingPairs>
  <ap:TitlesOfParts>
    <vt:vector baseType="lpstr" size="15">
      <vt:lpstr>Norādījumi</vt:lpstr>
      <vt:lpstr>Regulāras darbības</vt:lpstr>
      <vt:lpstr>Paziņas</vt:lpstr>
      <vt:lpstr>Potenciālie klienti</vt:lpstr>
      <vt:lpstr>1. cet. tīklošanas plāns</vt:lpstr>
      <vt:lpstr>2. cet. tīklošanas plāns</vt:lpstr>
      <vt:lpstr>3. cet. tīklošanas plāns</vt:lpstr>
      <vt:lpstr>4. cet. tīklošanas plāns</vt:lpstr>
      <vt:lpstr>'1. cet. tīklošanas plāns'!Print_Titles</vt:lpstr>
      <vt:lpstr>'2. cet. tīklošanas plāns'!Print_Titles</vt:lpstr>
      <vt:lpstr>'3. cet. tīklošanas plāns'!Print_Titles</vt:lpstr>
      <vt:lpstr>'4. cet. tīklošanas plāns'!Print_Titles</vt:lpstr>
      <vt:lpstr>Paziņas!Print_Titles</vt:lpstr>
      <vt:lpstr>'Potenciālie klienti'!Print_Titles</vt:lpstr>
      <vt:lpstr>'Regulāras darbības'!Print_Titles</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2019-06-20T15:30:19Z</dcterms:created>
  <dcterms:modified xsi:type="dcterms:W3CDTF">2021-07-14T05:42:48Z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