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LVI_currency_O15\LVI\TP\"/>
    </mc:Choice>
  </mc:AlternateContent>
  <bookViews>
    <workbookView xWindow="0" yWindow="0" windowWidth="19200" windowHeight="11145"/>
  </bookViews>
  <sheets>
    <sheet name="Budžeta izdevumi" sheetId="1" r:id="rId1"/>
  </sheets>
  <definedNames>
    <definedName name="darb_min">MIN(tabula_darbības_izdevumi[STARPĪBA (%)])</definedName>
    <definedName name="_xlnm.Print_Titles" localSheetId="0">'Budžeta izdevumi'!$27:$27</definedName>
    <definedName name="pers_min">MIN(tabula_personāla_izdevumi[STARPĪBA (%)])</definedName>
  </definedNames>
  <calcPr calcId="152511"/>
  <webPublishing codePage="1257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3" i="1"/>
  <c r="F14" i="1"/>
  <c r="F15" i="1"/>
  <c r="F16" i="1"/>
  <c r="E47" i="1"/>
  <c r="D47" i="1"/>
  <c r="B28" i="1" l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13" i="1"/>
  <c r="B14" i="1"/>
  <c r="B15" i="1"/>
  <c r="B16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3" i="1"/>
  <c r="G14" i="1"/>
  <c r="G15" i="1"/>
  <c r="G16" i="1"/>
  <c r="F47" i="1" l="1"/>
  <c r="G47" i="1" s="1"/>
  <c r="G28" i="1"/>
</calcChain>
</file>

<file path=xl/sharedStrings.xml><?xml version="1.0" encoding="utf-8"?>
<sst xmlns="http://schemas.openxmlformats.org/spreadsheetml/2006/main" count="40" uniqueCount="33">
  <si>
    <t>Birojs</t>
  </si>
  <si>
    <t>Veikals</t>
  </si>
  <si>
    <t>Pārdevēji</t>
  </si>
  <si>
    <t>Kopējie izdevumi</t>
  </si>
  <si>
    <t>Reklāma</t>
  </si>
  <si>
    <t>Parādi</t>
  </si>
  <si>
    <t>Ieguvumi</t>
  </si>
  <si>
    <t>Krājumi</t>
  </si>
  <si>
    <t>Pasta izdevumi</t>
  </si>
  <si>
    <t>Īre vai hipotēka</t>
  </si>
  <si>
    <t>Pārdošanas izmaksas</t>
  </si>
  <si>
    <t>Nodokļi</t>
  </si>
  <si>
    <t>Komunālie pakalpojumi</t>
  </si>
  <si>
    <t>Citi</t>
  </si>
  <si>
    <t>Apdrošināšana</t>
  </si>
  <si>
    <t>Procenti</t>
  </si>
  <si>
    <t>Tālrunis</t>
  </si>
  <si>
    <t>Tehniskā apkope un remonts</t>
  </si>
  <si>
    <t>Juridiskie izdevumi</t>
  </si>
  <si>
    <t>Nolietojums</t>
  </si>
  <si>
    <t>Transporta pakalpojumi</t>
  </si>
  <si>
    <t>Uzglabāšana</t>
  </si>
  <si>
    <t>Budžeta izdevumi</t>
  </si>
  <si>
    <t>STATUSS</t>
  </si>
  <si>
    <t>PERSONĀLS</t>
  </si>
  <si>
    <t>BUDŽETS</t>
  </si>
  <si>
    <t>FAKTISKI</t>
  </si>
  <si>
    <t>STARPĪBA (summa)</t>
  </si>
  <si>
    <t>STARPĪBA (%)</t>
  </si>
  <si>
    <t xml:space="preserve"> PERSONĀLA BUDŽETS</t>
  </si>
  <si>
    <t xml:space="preserve"> EKSPLUATĀCIJAS BUDŽETS</t>
  </si>
  <si>
    <t>CONTOSO, 2013</t>
  </si>
  <si>
    <t>EKSPLUATĀCIJA1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</si>
</sst>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\$* #,##0.00_);_(\$* \(#,##0.00\);_(\$* &quot;-&quot;??_);_(@_)"/>
    <numFmt numFmtId="167" formatCode="#,##0.00\ [$€-1]"/>
  </numFmts>
  <fonts count="12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Bookman Old Style"/>
      <family val="2"/>
      <scheme val="major"/>
    </font>
    <font>
      <sz val="10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 tint="0.249977111117893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sz val="28"/>
      <color theme="3"/>
      <name val="Bookman Old Style"/>
      <family val="2"/>
      <scheme val="major"/>
    </font>
    <font>
      <sz val="28"/>
      <color theme="1"/>
      <name val="Bookman Old Style"/>
      <family val="2"/>
      <scheme val="major"/>
    </font>
    <font>
      <sz val="14"/>
      <color theme="1" tint="0.249977111117893"/>
      <name val="Century Gothic"/>
      <family val="2"/>
      <scheme val="minor"/>
    </font>
    <font>
      <sz val="11"/>
      <color theme="1"/>
      <name val="Bookman Old Style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horizontal="left" vertical="center"/>
    </xf>
    <xf numFmtId="14" fontId="4" fillId="0" borderId="0"/>
    <xf numFmtId="0" fontId="9" fillId="0" borderId="0">
      <alignment horizontal="left"/>
    </xf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1" applyNumberFormat="1" applyFont="1" applyFill="1" applyBorder="1" applyAlignment="1">
      <alignment horizontal="right" vertical="center" indent="1"/>
    </xf>
    <xf numFmtId="0" fontId="7" fillId="0" borderId="0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16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9" fontId="11" fillId="0" borderId="0" xfId="0" applyNumberFormat="1" applyFont="1" applyFill="1" applyBorder="1" applyAlignment="1">
      <alignment horizontal="right" vertical="center" indent="1"/>
    </xf>
    <xf numFmtId="0" fontId="6" fillId="0" borderId="0" xfId="2" applyFont="1" applyAlignment="1">
      <alignment horizontal="right"/>
    </xf>
    <xf numFmtId="0" fontId="8" fillId="0" borderId="0" xfId="4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7" fontId="7" fillId="0" borderId="0" xfId="5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 applyAlignment="1">
      <alignment vertical="center"/>
    </xf>
  </cellXfs>
  <cellStyles count="6">
    <cellStyle name="Company Name" xfId="2"/>
    <cellStyle name="Date" xfId="3"/>
    <cellStyle name="Nosaukums" xfId="4" builtinId="15" customBuiltin="1"/>
    <cellStyle name="Parasts" xfId="0" builtinId="0" customBuiltin="1"/>
    <cellStyle name="Procenti" xfId="1" builtinId="5"/>
    <cellStyle name="Valūta" xfId="5" builtinId="4"/>
  </cellStyles>
  <dxfs count="27"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[$€-1]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[$€-1]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[$€-1]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[$€-1]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7" formatCode="#,##0.00\ [$€-1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7" formatCode="#,##0.00\ [$€-1]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7" formatCode="#,##0.00\ [$€-1]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5" formatCode="_(\$* #,##0.00_);_(\$* \(#,##0.00\);_(\$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5" formatCode="_(\$* #,##0.00_);_(\$* \(#,##0.00\);_(\$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</font>
    </dxf>
    <dxf>
      <font>
        <strike/>
        <outline/>
        <shadow/>
        <u val="none"/>
        <vertAlign val="baseline"/>
        <sz val="11"/>
        <color theme="1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'Budžeta izdevumi'!$D$12</c:f>
              <c:strCache>
                <c:ptCount val="1"/>
                <c:pt idx="0">
                  <c:v>BUDŽETS</c:v>
                </c:pt>
              </c:strCache>
            </c:strRef>
          </c:tx>
          <c:invertIfNegative val="0"/>
          <c:cat>
            <c:strRef>
              <c:f>'Budžeta izdevumi'!$C$13:$C$17</c:f>
              <c:strCache>
                <c:ptCount val="4"/>
                <c:pt idx="0">
                  <c:v>Birojs</c:v>
                </c:pt>
                <c:pt idx="1">
                  <c:v>Veikals</c:v>
                </c:pt>
                <c:pt idx="2">
                  <c:v>Pārdevēji</c:v>
                </c:pt>
                <c:pt idx="3">
                  <c:v>Citi</c:v>
                </c:pt>
              </c:strCache>
            </c:strRef>
          </c:cat>
          <c:val>
            <c:numRef>
              <c:f>'Budžeta izdevumi'!$D$13:$D$17</c:f>
              <c:numCache>
                <c:formatCode>#\ ##0.00\ [$€-1]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'Budžeta izdevumi'!$E$12</c:f>
              <c:strCache>
                <c:ptCount val="1"/>
                <c:pt idx="0">
                  <c:v>FAKTISKI</c:v>
                </c:pt>
              </c:strCache>
            </c:strRef>
          </c:tx>
          <c:invertIfNegative val="0"/>
          <c:cat>
            <c:strRef>
              <c:f>'Budžeta izdevumi'!$C$13:$C$17</c:f>
              <c:strCache>
                <c:ptCount val="4"/>
                <c:pt idx="0">
                  <c:v>Birojs</c:v>
                </c:pt>
                <c:pt idx="1">
                  <c:v>Veikals</c:v>
                </c:pt>
                <c:pt idx="2">
                  <c:v>Pārdevēji</c:v>
                </c:pt>
                <c:pt idx="3">
                  <c:v>Citi</c:v>
                </c:pt>
              </c:strCache>
            </c:strRef>
          </c:cat>
          <c:val>
            <c:numRef>
              <c:f>'Budžeta izdevumi'!$E$13:$E$17</c:f>
              <c:numCache>
                <c:formatCode>#\ ##0.00\ [$€-1]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51936"/>
        <c:axId val="-12955200"/>
      </c:barChart>
      <c:catAx>
        <c:axId val="-1295193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lv-LV"/>
          </a:p>
        </c:txPr>
        <c:crossAx val="-12955200"/>
        <c:crosses val="autoZero"/>
        <c:auto val="1"/>
        <c:lblAlgn val="ctr"/>
        <c:lblOffset val="100"/>
        <c:noMultiLvlLbl val="0"/>
      </c:catAx>
      <c:valAx>
        <c:axId val="-12955200"/>
        <c:scaling>
          <c:orientation val="minMax"/>
        </c:scaling>
        <c:delete val="0"/>
        <c:axPos val="l"/>
        <c:numFmt formatCode="#\ ##0.00\ [$€-1]" sourceLinked="1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lv-LV"/>
          </a:p>
        </c:txPr>
        <c:crossAx val="-12951936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lv-LV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'Budžeta izdevumi'!$D$27</c:f>
              <c:strCache>
                <c:ptCount val="1"/>
                <c:pt idx="0">
                  <c:v>BUDŽETS</c:v>
                </c:pt>
              </c:strCache>
            </c:strRef>
          </c:tx>
          <c:invertIfNegative val="0"/>
          <c:cat>
            <c:strRef>
              <c:f>'Budžeta izdevumi'!$C$28:$C$47</c:f>
              <c:strCache>
                <c:ptCount val="19"/>
                <c:pt idx="0">
                  <c:v>Reklāma</c:v>
                </c:pt>
                <c:pt idx="1">
                  <c:v>Parādi</c:v>
                </c:pt>
                <c:pt idx="2">
                  <c:v>Ieguvumi</c:v>
                </c:pt>
                <c:pt idx="3">
                  <c:v>Krājumi</c:v>
                </c:pt>
                <c:pt idx="4">
                  <c:v>Pasta izdevumi</c:v>
                </c:pt>
                <c:pt idx="5">
                  <c:v>Īre vai hipotēka</c:v>
                </c:pt>
                <c:pt idx="6">
                  <c:v>Pārdošanas izmaksas</c:v>
                </c:pt>
                <c:pt idx="7">
                  <c:v>Nodokļi</c:v>
                </c:pt>
                <c:pt idx="8">
                  <c:v>Komunālie pakalpojumi</c:v>
                </c:pt>
                <c:pt idx="9">
                  <c:v>Citi</c:v>
                </c:pt>
                <c:pt idx="10">
                  <c:v>Apdrošināšana</c:v>
                </c:pt>
                <c:pt idx="11">
                  <c:v>Procenti</c:v>
                </c:pt>
                <c:pt idx="12">
                  <c:v>Tālrunis</c:v>
                </c:pt>
                <c:pt idx="13">
                  <c:v>Tehniskā apkope un remonts</c:v>
                </c:pt>
                <c:pt idx="14">
                  <c:v>Juridiskie izdevumi</c:v>
                </c:pt>
                <c:pt idx="15">
                  <c:v>Nolietojums</c:v>
                </c:pt>
                <c:pt idx="16">
                  <c:v>Transporta pakalpojumi</c:v>
                </c:pt>
                <c:pt idx="17">
                  <c:v>Uzglabāšana</c:v>
                </c:pt>
                <c:pt idx="18">
                  <c:v>Citi</c:v>
                </c:pt>
              </c:strCache>
            </c:strRef>
          </c:cat>
          <c:val>
            <c:numRef>
              <c:f>'Budžeta izdevumi'!$D$28:$D$47</c:f>
              <c:numCache>
                <c:formatCode>#\ ##0.00\ [$€-1]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'Budžeta izdevumi'!$E$27</c:f>
              <c:strCache>
                <c:ptCount val="1"/>
                <c:pt idx="0">
                  <c:v>FAKTISKI</c:v>
                </c:pt>
              </c:strCache>
            </c:strRef>
          </c:tx>
          <c:invertIfNegative val="0"/>
          <c:cat>
            <c:strRef>
              <c:f>'Budžeta izdevumi'!$C$28:$C$47</c:f>
              <c:strCache>
                <c:ptCount val="19"/>
                <c:pt idx="0">
                  <c:v>Reklāma</c:v>
                </c:pt>
                <c:pt idx="1">
                  <c:v>Parādi</c:v>
                </c:pt>
                <c:pt idx="2">
                  <c:v>Ieguvumi</c:v>
                </c:pt>
                <c:pt idx="3">
                  <c:v>Krājumi</c:v>
                </c:pt>
                <c:pt idx="4">
                  <c:v>Pasta izdevumi</c:v>
                </c:pt>
                <c:pt idx="5">
                  <c:v>Īre vai hipotēka</c:v>
                </c:pt>
                <c:pt idx="6">
                  <c:v>Pārdošanas izmaksas</c:v>
                </c:pt>
                <c:pt idx="7">
                  <c:v>Nodokļi</c:v>
                </c:pt>
                <c:pt idx="8">
                  <c:v>Komunālie pakalpojumi</c:v>
                </c:pt>
                <c:pt idx="9">
                  <c:v>Citi</c:v>
                </c:pt>
                <c:pt idx="10">
                  <c:v>Apdrošināšana</c:v>
                </c:pt>
                <c:pt idx="11">
                  <c:v>Procenti</c:v>
                </c:pt>
                <c:pt idx="12">
                  <c:v>Tālrunis</c:v>
                </c:pt>
                <c:pt idx="13">
                  <c:v>Tehniskā apkope un remonts</c:v>
                </c:pt>
                <c:pt idx="14">
                  <c:v>Juridiskie izdevumi</c:v>
                </c:pt>
                <c:pt idx="15">
                  <c:v>Nolietojums</c:v>
                </c:pt>
                <c:pt idx="16">
                  <c:v>Transporta pakalpojumi</c:v>
                </c:pt>
                <c:pt idx="17">
                  <c:v>Uzglabāšana</c:v>
                </c:pt>
                <c:pt idx="18">
                  <c:v>Citi</c:v>
                </c:pt>
              </c:strCache>
            </c:strRef>
          </c:cat>
          <c:val>
            <c:numRef>
              <c:f>'Budžeta izdevumi'!$E$28:$E$47</c:f>
              <c:numCache>
                <c:formatCode>#\ ##0.00\ [$€-1]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9542000"/>
        <c:axId val="-2029847760"/>
      </c:barChart>
      <c:catAx>
        <c:axId val="-595420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 sz="6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lv-LV"/>
          </a:p>
        </c:txPr>
        <c:crossAx val="-2029847760"/>
        <c:crosses val="autoZero"/>
        <c:auto val="1"/>
        <c:lblAlgn val="ctr"/>
        <c:lblOffset val="100"/>
        <c:tickLblSkip val="1"/>
        <c:noMultiLvlLbl val="0"/>
      </c:catAx>
      <c:valAx>
        <c:axId val="-2029847760"/>
        <c:scaling>
          <c:orientation val="minMax"/>
        </c:scaling>
        <c:delete val="0"/>
        <c:axPos val="l"/>
        <c:numFmt formatCode="#\ ##0.00\ [$€-1]" sourceLinked="1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lv-LV"/>
          </a:p>
        </c:txPr>
        <c:crossAx val="-59542000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lv-LV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Virsraksta apmale" descr="&quot;&quot;" title="Robeža"/>
        <xdr:cNvGrpSpPr/>
      </xdr:nvGrpSpPr>
      <xdr:grpSpPr>
        <a:xfrm>
          <a:off x="171450" y="657225"/>
          <a:ext cx="7599045" cy="38100"/>
          <a:chOff x="247650" y="800100"/>
          <a:chExt cx="7751445" cy="38100"/>
        </a:xfrm>
      </xdr:grpSpPr>
      <xdr:cxnSp macro="">
        <xdr:nvCxnSpPr>
          <xdr:cNvPr id="3" name="Tiešs savienotājs 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Tiešs savienotājs 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Personāla budžeta diagramma" descr="Personāla budžeta, piemēram, biroja, veikala, pārdevēju u.c., stabiņu diagrammas kopsavilkums." title="Personāla izdevumi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24</xdr:row>
      <xdr:rowOff>246508</xdr:rowOff>
    </xdr:to>
    <xdr:graphicFrame macro="">
      <xdr:nvGraphicFramePr>
        <xdr:cNvPr id="12" name="Darbības budžeta diagramma" descr="Darbības izdevumu, piemēram, reklāmas, saistību, labumu, krājumu, pasta u.c., stabiņu diagrammas kopsavilkums." title="Darbības izdevumi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Personāla robeža" descr="&quot;&quot;" title="Robeža"/>
        <xdr:cNvGrpSpPr/>
      </xdr:nvGrpSpPr>
      <xdr:grpSpPr>
        <a:xfrm>
          <a:off x="171450" y="4400550"/>
          <a:ext cx="7599045" cy="38100"/>
          <a:chOff x="247650" y="800100"/>
          <a:chExt cx="7751445" cy="38100"/>
        </a:xfrm>
      </xdr:grpSpPr>
      <xdr:cxnSp macro="">
        <xdr:nvCxnSpPr>
          <xdr:cNvPr id="19" name="Tiešs savienotājs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Tiešs savienotājs 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48</xdr:row>
      <xdr:rowOff>0</xdr:rowOff>
    </xdr:from>
    <xdr:to>
      <xdr:col>7</xdr:col>
      <xdr:colOff>36195</xdr:colOff>
      <xdr:row>48</xdr:row>
      <xdr:rowOff>38100</xdr:rowOff>
    </xdr:to>
    <xdr:grpSp>
      <xdr:nvGrpSpPr>
        <xdr:cNvPr id="21" name="Darbības robeža" descr="&quot;&quot;" title="Robeža"/>
        <xdr:cNvGrpSpPr/>
      </xdr:nvGrpSpPr>
      <xdr:grpSpPr>
        <a:xfrm>
          <a:off x="171450" y="12077700"/>
          <a:ext cx="7599045" cy="38100"/>
          <a:chOff x="247650" y="800100"/>
          <a:chExt cx="7751445" cy="38100"/>
        </a:xfrm>
      </xdr:grpSpPr>
      <xdr:cxnSp macro="">
        <xdr:nvCxnSpPr>
          <xdr:cNvPr id="22" name="Tiešs savienotājs 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Tiešs savienotājs 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abula_personāla_izdevumi" displayName="tabula_personāla_izdevumi" ref="B12:G16" headerRowDxfId="23" dataDxfId="22" totalsRowDxfId="21">
  <autoFilter ref="B12:G16"/>
  <tableColumns count="6">
    <tableColumn id="6" name="STATUSS" totalsRowLabel="Total" dataDxfId="20">
      <calculatedColumnFormula>IFERROR(tabula_personāla_izdevumi[[#This Row],[FAKTISKI]]/tabula_personāla_izdevumi[[#This Row],[BUDŽETS]],"")</calculatedColumnFormula>
    </tableColumn>
    <tableColumn id="1" name="PERSONĀLS" dataDxfId="19"/>
    <tableColumn id="2" name="BUDŽETS" dataDxfId="5"/>
    <tableColumn id="3" name="FAKTISKI" dataDxfId="4"/>
    <tableColumn id="4" name="STARPĪBA (summa)" dataDxfId="3">
      <calculatedColumnFormula>tabula_personāla_izdevumi[[#This Row],[BUDŽETS]]-tabula_personāla_izdevumi[[#This Row],[FAKTISKI]]</calculatedColumnFormula>
    </tableColumn>
    <tableColumn id="5" name="STARPĪBA (%)" totalsRowFunction="sum" dataDxfId="18">
      <calculatedColumnFormula>IFERROR(tabula_personāla_izdevumi[STARPĪBA (summa)]/tabula_personāla_izdevumi[BUDŽETS],"")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Personāla izdevumu tabula" altTextSummary="Statuss, personāls. faktiskais, starpība ($) un starpība (%) attiecībā uz tādiem personāla izdevumiem kā birojs, veikals, tirdzniecības darbinieki u.c."/>
    </ext>
  </extLst>
</table>
</file>

<file path=xl/tables/table2.xml><?xml version="1.0" encoding="utf-8"?>
<table xmlns="http://schemas.openxmlformats.org/spreadsheetml/2006/main" id="2" name="tabula_darbības_izdevumi" displayName="tabula_darbības_izdevumi" ref="B27:G47" totalsRowCount="1" headerRowDxfId="17" dataDxfId="16" totalsRowDxfId="15">
  <autoFilter ref="B27:G46"/>
  <tableColumns count="6">
    <tableColumn id="6" name="STATUSS" dataDxfId="14" totalsRowDxfId="13">
      <calculatedColumnFormula>IFERROR(tabula_darbības_izdevumi[[#This Row],[FAKTISKI]]/tabula_darbības_izdevumi[[#This Row],[BUDŽETS]],"")</calculatedColumnFormula>
    </tableColumn>
    <tableColumn id="1" name="EKSPLUATĀCIJA1" totalsRowLabel="Kopējie izdevumi" dataDxfId="12" totalsRowDxfId="11"/>
    <tableColumn id="2" name="BUDŽETS" totalsRowFunction="custom" dataDxfId="2" totalsRowDxfId="10" dataCellStyle="Valūta">
      <totalsRowFormula>SUBTOTAL(109,tabula_darbības_izdevumi[BUDŽETS],tabula_personāla_izdevumi[BUDŽETS])</totalsRowFormula>
    </tableColumn>
    <tableColumn id="3" name="FAKTISKI" totalsRowFunction="custom" dataDxfId="1" totalsRowDxfId="9" dataCellStyle="Valūta">
      <totalsRowFormula>SUBTOTAL(109,tabula_darbības_izdevumi[FAKTISKI],tabula_personāla_izdevumi[FAKTISKI])</totalsRowFormula>
    </tableColumn>
    <tableColumn id="4" name="STARPĪBA (summa)" totalsRowFunction="custom" dataDxfId="0" totalsRowDxfId="8">
      <calculatedColumnFormula>tabula_darbības_izdevumi[[#This Row],[BUDŽETS]]-tabula_darbības_izdevumi[[#This Row],[FAKTISKI]]</calculatedColumnFormula>
      <totalsRowFormula>SUBTOTAL(109,tabula_darbības_izdevumi[STARPĪBA (summa)],tabula_personāla_izdevumi[STARPĪBA (summa)])</totalsRowFormula>
    </tableColumn>
    <tableColumn id="5" name="STARPĪBA (%)" totalsRowFunction="custom" dataDxfId="7" totalsRowDxfId="6" dataCellStyle="Procenti">
      <calculatedColumnFormula>IFERROR(tabula_darbības_izdevumi[[#This Row],[STARPĪBA (summa)]]/tabula_darbības_izdevumi[[#This Row],[BUDŽETS]],"")</calculatedColumnFormula>
      <totalsRowFormula>IFERROR(SUM(tabula_darbības_izdevumi[[#Totals],[STARPĪBA (summa)]]/tabula_darbības_izdevumi[[#Totals],[BUDŽETS]]),"")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Darbības izdevumi" altTextSummary="Statuss, darbības, budžets, faktiskais, starpība ($) un starpība (%) attiecībā uz tādiem ekspluatācijas izdevumiem kā reklamēšana, parādi, pabalsti, piegādes, sūtīšana u.c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48"/>
  <sheetViews>
    <sheetView showGridLines="0" tabSelected="1" workbookViewId="0"/>
  </sheetViews>
  <sheetFormatPr defaultRowHeight="19.5" customHeight="1" x14ac:dyDescent="0.3"/>
  <cols>
    <col min="1" max="1" width="2.25" style="1" customWidth="1"/>
    <col min="2" max="2" width="13.75" style="1" customWidth="1"/>
    <col min="3" max="3" width="23.125" style="1" customWidth="1"/>
    <col min="4" max="5" width="13.25" style="1" customWidth="1"/>
    <col min="6" max="6" width="18.625" style="1" customWidth="1"/>
    <col min="7" max="7" width="17.25" style="1" customWidth="1"/>
    <col min="8" max="8" width="2.25" style="1" customWidth="1"/>
    <col min="9" max="16384" width="9" style="1"/>
  </cols>
  <sheetData>
    <row r="1" spans="2:7" s="2" customFormat="1" ht="43.5" customHeight="1" x14ac:dyDescent="0.5">
      <c r="B1" s="28" t="s">
        <v>22</v>
      </c>
      <c r="C1" s="28"/>
      <c r="D1" s="28"/>
      <c r="E1" s="28"/>
      <c r="F1" s="27" t="s">
        <v>31</v>
      </c>
      <c r="G1" s="27"/>
    </row>
    <row r="2" spans="2:7" s="8" customFormat="1" ht="15" customHeight="1" x14ac:dyDescent="0.3">
      <c r="D2" s="6"/>
      <c r="E2" s="6"/>
      <c r="F2" s="7"/>
    </row>
    <row r="3" spans="2:7" ht="15" customHeight="1" x14ac:dyDescent="0.3"/>
    <row r="4" spans="2:7" ht="19.5" customHeight="1" x14ac:dyDescent="0.3">
      <c r="B4" s="22" t="s">
        <v>29</v>
      </c>
      <c r="C4" s="10"/>
      <c r="D4" s="11"/>
      <c r="E4" s="12"/>
      <c r="F4" s="12"/>
      <c r="G4" s="12"/>
    </row>
    <row r="5" spans="2:7" ht="19.5" customHeight="1" x14ac:dyDescent="0.3">
      <c r="B5" s="13"/>
      <c r="G5" s="14"/>
    </row>
    <row r="6" spans="2:7" ht="19.5" customHeight="1" x14ac:dyDescent="0.3">
      <c r="B6" s="13"/>
      <c r="G6" s="14"/>
    </row>
    <row r="7" spans="2:7" ht="19.5" customHeight="1" x14ac:dyDescent="0.3">
      <c r="B7" s="13"/>
      <c r="G7" s="14"/>
    </row>
    <row r="8" spans="2:7" ht="19.5" customHeight="1" x14ac:dyDescent="0.3">
      <c r="B8" s="13"/>
      <c r="G8" s="14"/>
    </row>
    <row r="9" spans="2:7" ht="19.5" customHeight="1" x14ac:dyDescent="0.3">
      <c r="B9" s="13"/>
      <c r="G9" s="14"/>
    </row>
    <row r="10" spans="2:7" ht="19.5" customHeight="1" x14ac:dyDescent="0.3">
      <c r="B10" s="11"/>
      <c r="C10" s="12"/>
      <c r="D10" s="12"/>
      <c r="E10" s="12"/>
      <c r="F10" s="12"/>
      <c r="G10" s="15"/>
    </row>
    <row r="12" spans="2:7" s="3" customFormat="1" ht="19.5" customHeight="1" x14ac:dyDescent="0.3">
      <c r="B12" s="17" t="s">
        <v>23</v>
      </c>
      <c r="C12" s="18" t="s">
        <v>24</v>
      </c>
      <c r="D12" s="17" t="s">
        <v>25</v>
      </c>
      <c r="E12" s="17" t="s">
        <v>26</v>
      </c>
      <c r="F12" s="17" t="s">
        <v>27</v>
      </c>
      <c r="G12" s="17" t="s">
        <v>28</v>
      </c>
    </row>
    <row r="13" spans="2:7" s="3" customFormat="1" ht="19.5" customHeight="1" x14ac:dyDescent="0.25">
      <c r="B13" s="19">
        <f>IFERROR(tabula_personāla_izdevumi[[#This Row],[FAKTISKI]]/tabula_personāla_izdevumi[[#This Row],[BUDŽETS]],"")</f>
        <v>1.1299999999999999</v>
      </c>
      <c r="C13" s="21" t="s">
        <v>0</v>
      </c>
      <c r="D13" s="31">
        <v>500</v>
      </c>
      <c r="E13" s="31">
        <v>565</v>
      </c>
      <c r="F13" s="32">
        <f>tabula_personāla_izdevumi[[#This Row],[BUDŽETS]]-tabula_personāla_izdevumi[[#This Row],[FAKTISKI]]</f>
        <v>-65</v>
      </c>
      <c r="G13" s="20">
        <f>IFERROR(tabula_personāla_izdevumi[STARPĪBA (summa)]/tabula_personāla_izdevumi[BUDŽETS],"")</f>
        <v>-0.13</v>
      </c>
    </row>
    <row r="14" spans="2:7" s="3" customFormat="1" ht="19.5" customHeight="1" x14ac:dyDescent="0.3">
      <c r="B14" s="19">
        <f>IFERROR(tabula_personāla_izdevumi[[#This Row],[FAKTISKI]]/tabula_personāla_izdevumi[[#This Row],[BUDŽETS]],"")</f>
        <v>1.2</v>
      </c>
      <c r="C14" s="16" t="s">
        <v>1</v>
      </c>
      <c r="D14" s="31">
        <v>125</v>
      </c>
      <c r="E14" s="31">
        <v>150</v>
      </c>
      <c r="F14" s="32">
        <f>tabula_personāla_izdevumi[[#This Row],[BUDŽETS]]-tabula_personāla_izdevumi[[#This Row],[FAKTISKI]]</f>
        <v>-25</v>
      </c>
      <c r="G14" s="20">
        <f>IFERROR(tabula_personāla_izdevumi[STARPĪBA (summa)]/tabula_personāla_izdevumi[BUDŽETS],"")</f>
        <v>-0.2</v>
      </c>
    </row>
    <row r="15" spans="2:7" s="3" customFormat="1" ht="19.5" customHeight="1" x14ac:dyDescent="0.3">
      <c r="B15" s="19">
        <f>IFERROR(tabula_personāla_izdevumi[[#This Row],[FAKTISKI]]/tabula_personāla_izdevumi[[#This Row],[BUDŽETS]],"")</f>
        <v>1</v>
      </c>
      <c r="C15" s="16" t="s">
        <v>2</v>
      </c>
      <c r="D15" s="31">
        <v>100</v>
      </c>
      <c r="E15" s="31">
        <v>100</v>
      </c>
      <c r="F15" s="32">
        <f>tabula_personāla_izdevumi[[#This Row],[BUDŽETS]]-tabula_personāla_izdevumi[[#This Row],[FAKTISKI]]</f>
        <v>0</v>
      </c>
      <c r="G15" s="20">
        <f>IFERROR(tabula_personāla_izdevumi[STARPĪBA (summa)]/tabula_personāla_izdevumi[BUDŽETS],"")</f>
        <v>0</v>
      </c>
    </row>
    <row r="16" spans="2:7" s="3" customFormat="1" ht="19.5" customHeight="1" x14ac:dyDescent="0.3">
      <c r="B16" s="19">
        <f>IFERROR(tabula_personāla_izdevumi[[#This Row],[FAKTISKI]]/tabula_personāla_izdevumi[[#This Row],[BUDŽETS]],"")</f>
        <v>0.9</v>
      </c>
      <c r="C16" s="16" t="s">
        <v>13</v>
      </c>
      <c r="D16" s="31">
        <v>100</v>
      </c>
      <c r="E16" s="31">
        <v>90</v>
      </c>
      <c r="F16" s="32">
        <f>tabula_personāla_izdevumi[[#This Row],[BUDŽETS]]-tabula_personāla_izdevumi[[#This Row],[FAKTISKI]]</f>
        <v>10</v>
      </c>
      <c r="G16" s="20">
        <f>IFERROR(tabula_personāla_izdevumi[STARPĪBA (summa)]/tabula_personāla_izdevumi[BUDŽETS],"")</f>
        <v>0.1</v>
      </c>
    </row>
    <row r="17" spans="1:7" s="3" customFormat="1" ht="19.5" customHeight="1" x14ac:dyDescent="0.3">
      <c r="B17" s="30"/>
      <c r="C17" s="30"/>
      <c r="D17" s="30"/>
      <c r="E17" s="30"/>
      <c r="F17" s="30"/>
      <c r="G17" s="30"/>
    </row>
    <row r="18" spans="1:7" s="3" customFormat="1" ht="19.5" customHeight="1" x14ac:dyDescent="0.3">
      <c r="B18"/>
      <c r="D18" s="4"/>
      <c r="E18" s="4"/>
      <c r="F18" s="4"/>
      <c r="G18" s="5"/>
    </row>
    <row r="19" spans="1:7" s="3" customFormat="1" ht="19.5" customHeight="1" x14ac:dyDescent="0.3">
      <c r="A19" s="9"/>
      <c r="B19" s="23" t="s">
        <v>30</v>
      </c>
      <c r="C19" s="10"/>
      <c r="D19" s="11"/>
      <c r="E19" s="12"/>
      <c r="F19" s="12"/>
      <c r="G19" s="12"/>
    </row>
    <row r="20" spans="1:7" s="3" customFormat="1" ht="19.5" customHeight="1" x14ac:dyDescent="0.3">
      <c r="A20" s="9"/>
      <c r="B20" s="13"/>
      <c r="C20" s="1"/>
      <c r="D20" s="1"/>
      <c r="E20" s="1"/>
      <c r="F20" s="1"/>
      <c r="G20" s="14"/>
    </row>
    <row r="21" spans="1:7" s="3" customFormat="1" ht="19.5" customHeight="1" x14ac:dyDescent="0.3">
      <c r="A21" s="9"/>
      <c r="B21" s="13"/>
      <c r="C21" s="1"/>
      <c r="D21" s="1"/>
      <c r="E21" s="1"/>
      <c r="F21" s="1"/>
      <c r="G21" s="14"/>
    </row>
    <row r="22" spans="1:7" s="3" customFormat="1" ht="19.5" customHeight="1" x14ac:dyDescent="0.3">
      <c r="A22" s="9"/>
      <c r="B22" s="13"/>
      <c r="C22" s="1"/>
      <c r="D22" s="1"/>
      <c r="E22" s="1"/>
      <c r="F22" s="1"/>
      <c r="G22" s="14"/>
    </row>
    <row r="23" spans="1:7" s="3" customFormat="1" ht="19.5" customHeight="1" x14ac:dyDescent="0.3">
      <c r="A23" s="9"/>
      <c r="B23" s="13"/>
      <c r="C23" s="1"/>
      <c r="D23" s="1"/>
      <c r="E23" s="1"/>
      <c r="F23" s="1"/>
      <c r="G23" s="14"/>
    </row>
    <row r="24" spans="1:7" s="3" customFormat="1" ht="19.5" customHeight="1" x14ac:dyDescent="0.3">
      <c r="A24" s="9"/>
      <c r="B24" s="13"/>
      <c r="C24" s="1"/>
      <c r="D24" s="1"/>
      <c r="E24" s="1"/>
      <c r="F24" s="1"/>
      <c r="G24" s="14"/>
    </row>
    <row r="25" spans="1:7" s="3" customFormat="1" ht="19.5" customHeight="1" x14ac:dyDescent="0.3">
      <c r="A25" s="9"/>
      <c r="B25" s="11"/>
      <c r="C25" s="12"/>
      <c r="D25" s="12"/>
      <c r="E25" s="12"/>
      <c r="F25" s="12"/>
      <c r="G25" s="15"/>
    </row>
    <row r="26" spans="1:7" s="3" customFormat="1" ht="19.5" customHeight="1" x14ac:dyDescent="0.3">
      <c r="B26" s="1"/>
      <c r="C26" s="1"/>
      <c r="D26" s="1"/>
      <c r="E26" s="1"/>
      <c r="F26" s="1"/>
      <c r="G26" s="1"/>
    </row>
    <row r="27" spans="1:7" s="3" customFormat="1" ht="19.5" customHeight="1" x14ac:dyDescent="0.3">
      <c r="B27" s="17" t="s">
        <v>23</v>
      </c>
      <c r="C27" s="18" t="s">
        <v>32</v>
      </c>
      <c r="D27" s="17" t="s">
        <v>25</v>
      </c>
      <c r="E27" s="17" t="s">
        <v>26</v>
      </c>
      <c r="F27" s="17" t="s">
        <v>27</v>
      </c>
      <c r="G27" s="17" t="s">
        <v>28</v>
      </c>
    </row>
    <row r="28" spans="1:7" s="3" customFormat="1" ht="19.5" customHeight="1" x14ac:dyDescent="0.3">
      <c r="B28" s="19">
        <f>IFERROR(tabula_darbības_izdevumi[[#This Row],[FAKTISKI]]/tabula_darbības_izdevumi[[#This Row],[BUDŽETS]],"")</f>
        <v>0.98</v>
      </c>
      <c r="C28" s="16" t="s">
        <v>4</v>
      </c>
      <c r="D28" s="31">
        <v>250</v>
      </c>
      <c r="E28" s="31">
        <v>245</v>
      </c>
      <c r="F28" s="33">
        <f>tabula_darbības_izdevumi[[#This Row],[BUDŽETS]]-tabula_darbības_izdevumi[[#This Row],[FAKTISKI]]</f>
        <v>5</v>
      </c>
      <c r="G28" s="20">
        <f>IFERROR(tabula_darbības_izdevumi[[#This Row],[STARPĪBA (summa)]]/tabula_darbības_izdevumi[[#This Row],[BUDŽETS]],"")</f>
        <v>0.02</v>
      </c>
    </row>
    <row r="29" spans="1:7" s="3" customFormat="1" ht="19.5" customHeight="1" x14ac:dyDescent="0.3">
      <c r="B29" s="19">
        <f>IFERROR(tabula_darbības_izdevumi[[#This Row],[FAKTISKI]]/tabula_darbības_izdevumi[[#This Row],[BUDŽETS]],"")</f>
        <v>1.2</v>
      </c>
      <c r="C29" s="16" t="s">
        <v>5</v>
      </c>
      <c r="D29" s="31">
        <v>125</v>
      </c>
      <c r="E29" s="31">
        <v>150</v>
      </c>
      <c r="F29" s="33">
        <f>tabula_darbības_izdevumi[[#This Row],[BUDŽETS]]-tabula_darbības_izdevumi[[#This Row],[FAKTISKI]]</f>
        <v>-25</v>
      </c>
      <c r="G29" s="20">
        <f>IFERROR(tabula_darbības_izdevumi[[#This Row],[STARPĪBA (summa)]]/tabula_darbības_izdevumi[[#This Row],[BUDŽETS]],"")</f>
        <v>-0.2</v>
      </c>
    </row>
    <row r="30" spans="1:7" s="3" customFormat="1" ht="19.5" customHeight="1" x14ac:dyDescent="0.3">
      <c r="B30" s="19">
        <f>IFERROR(tabula_darbības_izdevumi[[#This Row],[FAKTISKI]]/tabula_darbības_izdevumi[[#This Row],[BUDŽETS]],"")</f>
        <v>1</v>
      </c>
      <c r="C30" s="16" t="s">
        <v>6</v>
      </c>
      <c r="D30" s="31">
        <v>100</v>
      </c>
      <c r="E30" s="31">
        <v>100</v>
      </c>
      <c r="F30" s="33">
        <f>tabula_darbības_izdevumi[[#This Row],[BUDŽETS]]-tabula_darbības_izdevumi[[#This Row],[FAKTISKI]]</f>
        <v>0</v>
      </c>
      <c r="G30" s="20">
        <f>IFERROR(tabula_darbības_izdevumi[[#This Row],[STARPĪBA (summa)]]/tabula_darbības_izdevumi[[#This Row],[BUDŽETS]],"")</f>
        <v>0</v>
      </c>
    </row>
    <row r="31" spans="1:7" s="3" customFormat="1" ht="19.5" customHeight="1" x14ac:dyDescent="0.3">
      <c r="B31" s="19">
        <f>IFERROR(tabula_darbības_izdevumi[[#This Row],[FAKTISKI]]/tabula_darbības_izdevumi[[#This Row],[BUDŽETS]],"")</f>
        <v>0.9</v>
      </c>
      <c r="C31" s="16" t="s">
        <v>7</v>
      </c>
      <c r="D31" s="31">
        <v>100</v>
      </c>
      <c r="E31" s="31">
        <v>90</v>
      </c>
      <c r="F31" s="33">
        <f>tabula_darbības_izdevumi[[#This Row],[BUDŽETS]]-tabula_darbības_izdevumi[[#This Row],[FAKTISKI]]</f>
        <v>10</v>
      </c>
      <c r="G31" s="20">
        <f>IFERROR(tabula_darbības_izdevumi[[#This Row],[STARPĪBA (summa)]]/tabula_darbības_izdevumi[[#This Row],[BUDŽETS]],"")</f>
        <v>0.1</v>
      </c>
    </row>
    <row r="32" spans="1:7" s="3" customFormat="1" ht="19.5" customHeight="1" x14ac:dyDescent="0.3">
      <c r="B32" s="19" t="str">
        <f>IFERROR(tabula_darbības_izdevumi[[#This Row],[FAKTISKI]]/tabula_darbības_izdevumi[[#This Row],[BUDŽETS]],"")</f>
        <v/>
      </c>
      <c r="C32" s="16" t="s">
        <v>8</v>
      </c>
      <c r="D32" s="31"/>
      <c r="E32" s="31"/>
      <c r="F32" s="33">
        <f>tabula_darbības_izdevumi[[#This Row],[BUDŽETS]]-tabula_darbības_izdevumi[[#This Row],[FAKTISKI]]</f>
        <v>0</v>
      </c>
      <c r="G32" s="20" t="str">
        <f>IFERROR(tabula_darbības_izdevumi[[#This Row],[STARPĪBA (summa)]]/tabula_darbības_izdevumi[[#This Row],[BUDŽETS]],"")</f>
        <v/>
      </c>
    </row>
    <row r="33" spans="2:7" s="3" customFormat="1" ht="19.5" customHeight="1" x14ac:dyDescent="0.3">
      <c r="B33" s="19" t="str">
        <f>IFERROR(tabula_darbības_izdevumi[[#This Row],[FAKTISKI]]/tabula_darbības_izdevumi[[#This Row],[BUDŽETS]],"")</f>
        <v/>
      </c>
      <c r="C33" s="16" t="s">
        <v>9</v>
      </c>
      <c r="D33" s="31"/>
      <c r="E33" s="31"/>
      <c r="F33" s="33">
        <f>tabula_darbības_izdevumi[[#This Row],[BUDŽETS]]-tabula_darbības_izdevumi[[#This Row],[FAKTISKI]]</f>
        <v>0</v>
      </c>
      <c r="G33" s="20" t="str">
        <f>IFERROR(tabula_darbības_izdevumi[[#This Row],[STARPĪBA (summa)]]/tabula_darbības_izdevumi[[#This Row],[BUDŽETS]],"")</f>
        <v/>
      </c>
    </row>
    <row r="34" spans="2:7" s="3" customFormat="1" ht="19.5" customHeight="1" x14ac:dyDescent="0.3">
      <c r="B34" s="19" t="str">
        <f>IFERROR(tabula_darbības_izdevumi[[#This Row],[FAKTISKI]]/tabula_darbības_izdevumi[[#This Row],[BUDŽETS]],"")</f>
        <v/>
      </c>
      <c r="C34" s="16" t="s">
        <v>10</v>
      </c>
      <c r="D34" s="31"/>
      <c r="E34" s="31"/>
      <c r="F34" s="33">
        <f>tabula_darbības_izdevumi[[#This Row],[BUDŽETS]]-tabula_darbības_izdevumi[[#This Row],[FAKTISKI]]</f>
        <v>0</v>
      </c>
      <c r="G34" s="20" t="str">
        <f>IFERROR(tabula_darbības_izdevumi[[#This Row],[STARPĪBA (summa)]]/tabula_darbības_izdevumi[[#This Row],[BUDŽETS]],"")</f>
        <v/>
      </c>
    </row>
    <row r="35" spans="2:7" s="3" customFormat="1" ht="19.5" customHeight="1" x14ac:dyDescent="0.3">
      <c r="B35" s="19" t="str">
        <f>IFERROR(tabula_darbības_izdevumi[[#This Row],[FAKTISKI]]/tabula_darbības_izdevumi[[#This Row],[BUDŽETS]],"")</f>
        <v/>
      </c>
      <c r="C35" s="16" t="s">
        <v>11</v>
      </c>
      <c r="D35" s="31"/>
      <c r="E35" s="31"/>
      <c r="F35" s="33">
        <f>tabula_darbības_izdevumi[[#This Row],[BUDŽETS]]-tabula_darbības_izdevumi[[#This Row],[FAKTISKI]]</f>
        <v>0</v>
      </c>
      <c r="G35" s="20" t="str">
        <f>IFERROR(tabula_darbības_izdevumi[[#This Row],[STARPĪBA (summa)]]/tabula_darbības_izdevumi[[#This Row],[BUDŽETS]],"")</f>
        <v/>
      </c>
    </row>
    <row r="36" spans="2:7" s="3" customFormat="1" ht="19.5" customHeight="1" x14ac:dyDescent="0.3">
      <c r="B36" s="19" t="str">
        <f>IFERROR(tabula_darbības_izdevumi[[#This Row],[FAKTISKI]]/tabula_darbības_izdevumi[[#This Row],[BUDŽETS]],"")</f>
        <v/>
      </c>
      <c r="C36" s="16" t="s">
        <v>12</v>
      </c>
      <c r="D36" s="31"/>
      <c r="E36" s="31"/>
      <c r="F36" s="33">
        <f>tabula_darbības_izdevumi[[#This Row],[BUDŽETS]]-tabula_darbības_izdevumi[[#This Row],[FAKTISKI]]</f>
        <v>0</v>
      </c>
      <c r="G36" s="20" t="str">
        <f>IFERROR(tabula_darbības_izdevumi[[#This Row],[STARPĪBA (summa)]]/tabula_darbības_izdevumi[[#This Row],[BUDŽETS]],"")</f>
        <v/>
      </c>
    </row>
    <row r="37" spans="2:7" s="3" customFormat="1" ht="19.5" customHeight="1" x14ac:dyDescent="0.3">
      <c r="B37" s="19" t="str">
        <f>IFERROR(tabula_darbības_izdevumi[[#This Row],[FAKTISKI]]/tabula_darbības_izdevumi[[#This Row],[BUDŽETS]],"")</f>
        <v/>
      </c>
      <c r="C37" s="16" t="s">
        <v>13</v>
      </c>
      <c r="D37" s="31"/>
      <c r="E37" s="31"/>
      <c r="F37" s="33">
        <f>tabula_darbības_izdevumi[[#This Row],[BUDŽETS]]-tabula_darbības_izdevumi[[#This Row],[FAKTISKI]]</f>
        <v>0</v>
      </c>
      <c r="G37" s="20" t="str">
        <f>IFERROR(tabula_darbības_izdevumi[[#This Row],[STARPĪBA (summa)]]/tabula_darbības_izdevumi[[#This Row],[BUDŽETS]],"")</f>
        <v/>
      </c>
    </row>
    <row r="38" spans="2:7" s="3" customFormat="1" ht="19.5" customHeight="1" x14ac:dyDescent="0.3">
      <c r="B38" s="19" t="str">
        <f>IFERROR(tabula_darbības_izdevumi[[#This Row],[FAKTISKI]]/tabula_darbības_izdevumi[[#This Row],[BUDŽETS]],"")</f>
        <v/>
      </c>
      <c r="C38" s="16" t="s">
        <v>14</v>
      </c>
      <c r="D38" s="31"/>
      <c r="E38" s="31"/>
      <c r="F38" s="33">
        <f>tabula_darbības_izdevumi[[#This Row],[BUDŽETS]]-tabula_darbības_izdevumi[[#This Row],[FAKTISKI]]</f>
        <v>0</v>
      </c>
      <c r="G38" s="20" t="str">
        <f>IFERROR(tabula_darbības_izdevumi[[#This Row],[STARPĪBA (summa)]]/tabula_darbības_izdevumi[[#This Row],[BUDŽETS]],"")</f>
        <v/>
      </c>
    </row>
    <row r="39" spans="2:7" s="3" customFormat="1" ht="19.5" customHeight="1" x14ac:dyDescent="0.3">
      <c r="B39" s="19" t="str">
        <f>IFERROR(tabula_darbības_izdevumi[[#This Row],[FAKTISKI]]/tabula_darbības_izdevumi[[#This Row],[BUDŽETS]],"")</f>
        <v/>
      </c>
      <c r="C39" s="16" t="s">
        <v>15</v>
      </c>
      <c r="D39" s="31"/>
      <c r="E39" s="31"/>
      <c r="F39" s="33">
        <f>tabula_darbības_izdevumi[[#This Row],[BUDŽETS]]-tabula_darbības_izdevumi[[#This Row],[FAKTISKI]]</f>
        <v>0</v>
      </c>
      <c r="G39" s="20" t="str">
        <f>IFERROR(tabula_darbības_izdevumi[[#This Row],[STARPĪBA (summa)]]/tabula_darbības_izdevumi[[#This Row],[BUDŽETS]],"")</f>
        <v/>
      </c>
    </row>
    <row r="40" spans="2:7" s="3" customFormat="1" ht="19.5" customHeight="1" x14ac:dyDescent="0.3">
      <c r="B40" s="19" t="str">
        <f>IFERROR(tabula_darbības_izdevumi[[#This Row],[FAKTISKI]]/tabula_darbības_izdevumi[[#This Row],[BUDŽETS]],"")</f>
        <v/>
      </c>
      <c r="C40" s="16" t="s">
        <v>16</v>
      </c>
      <c r="D40" s="31"/>
      <c r="E40" s="31"/>
      <c r="F40" s="33">
        <f>tabula_darbības_izdevumi[[#This Row],[BUDŽETS]]-tabula_darbības_izdevumi[[#This Row],[FAKTISKI]]</f>
        <v>0</v>
      </c>
      <c r="G40" s="20" t="str">
        <f>IFERROR(tabula_darbības_izdevumi[[#This Row],[STARPĪBA (summa)]]/tabula_darbības_izdevumi[[#This Row],[BUDŽETS]],"")</f>
        <v/>
      </c>
    </row>
    <row r="41" spans="2:7" s="3" customFormat="1" ht="19.5" customHeight="1" x14ac:dyDescent="0.3">
      <c r="B41" s="19" t="str">
        <f>IFERROR(tabula_darbības_izdevumi[[#This Row],[FAKTISKI]]/tabula_darbības_izdevumi[[#This Row],[BUDŽETS]],"")</f>
        <v/>
      </c>
      <c r="C41" s="16" t="s">
        <v>17</v>
      </c>
      <c r="D41" s="31"/>
      <c r="E41" s="31"/>
      <c r="F41" s="33">
        <f>tabula_darbības_izdevumi[[#This Row],[BUDŽETS]]-tabula_darbības_izdevumi[[#This Row],[FAKTISKI]]</f>
        <v>0</v>
      </c>
      <c r="G41" s="20" t="str">
        <f>IFERROR(tabula_darbības_izdevumi[[#This Row],[STARPĪBA (summa)]]/tabula_darbības_izdevumi[[#This Row],[BUDŽETS]],"")</f>
        <v/>
      </c>
    </row>
    <row r="42" spans="2:7" s="3" customFormat="1" ht="19.5" customHeight="1" x14ac:dyDescent="0.3">
      <c r="B42" s="19" t="str">
        <f>IFERROR(tabula_darbības_izdevumi[[#This Row],[FAKTISKI]]/tabula_darbības_izdevumi[[#This Row],[BUDŽETS]],"")</f>
        <v/>
      </c>
      <c r="C42" s="16" t="s">
        <v>18</v>
      </c>
      <c r="D42" s="31"/>
      <c r="E42" s="31"/>
      <c r="F42" s="33">
        <f>tabula_darbības_izdevumi[[#This Row],[BUDŽETS]]-tabula_darbības_izdevumi[[#This Row],[FAKTISKI]]</f>
        <v>0</v>
      </c>
      <c r="G42" s="20" t="str">
        <f>IFERROR(tabula_darbības_izdevumi[[#This Row],[STARPĪBA (summa)]]/tabula_darbības_izdevumi[[#This Row],[BUDŽETS]],"")</f>
        <v/>
      </c>
    </row>
    <row r="43" spans="2:7" s="3" customFormat="1" ht="19.5" customHeight="1" x14ac:dyDescent="0.3">
      <c r="B43" s="19" t="str">
        <f>IFERROR(tabula_darbības_izdevumi[[#This Row],[FAKTISKI]]/tabula_darbības_izdevumi[[#This Row],[BUDŽETS]],"")</f>
        <v/>
      </c>
      <c r="C43" s="16" t="s">
        <v>19</v>
      </c>
      <c r="D43" s="31"/>
      <c r="E43" s="31"/>
      <c r="F43" s="33">
        <f>tabula_darbības_izdevumi[[#This Row],[BUDŽETS]]-tabula_darbības_izdevumi[[#This Row],[FAKTISKI]]</f>
        <v>0</v>
      </c>
      <c r="G43" s="20" t="str">
        <f>IFERROR(tabula_darbības_izdevumi[[#This Row],[STARPĪBA (summa)]]/tabula_darbības_izdevumi[[#This Row],[BUDŽETS]],"")</f>
        <v/>
      </c>
    </row>
    <row r="44" spans="2:7" s="3" customFormat="1" ht="19.5" customHeight="1" x14ac:dyDescent="0.3">
      <c r="B44" s="19" t="str">
        <f>IFERROR(tabula_darbības_izdevumi[[#This Row],[FAKTISKI]]/tabula_darbības_izdevumi[[#This Row],[BUDŽETS]],"")</f>
        <v/>
      </c>
      <c r="C44" s="16" t="s">
        <v>20</v>
      </c>
      <c r="D44" s="31"/>
      <c r="E44" s="31"/>
      <c r="F44" s="33">
        <f>tabula_darbības_izdevumi[[#This Row],[BUDŽETS]]-tabula_darbības_izdevumi[[#This Row],[FAKTISKI]]</f>
        <v>0</v>
      </c>
      <c r="G44" s="20" t="str">
        <f>IFERROR(tabula_darbības_izdevumi[[#This Row],[STARPĪBA (summa)]]/tabula_darbības_izdevumi[[#This Row],[BUDŽETS]],"")</f>
        <v/>
      </c>
    </row>
    <row r="45" spans="2:7" s="3" customFormat="1" ht="19.5" customHeight="1" x14ac:dyDescent="0.3">
      <c r="B45" s="19" t="str">
        <f>IFERROR(tabula_darbības_izdevumi[[#This Row],[FAKTISKI]]/tabula_darbības_izdevumi[[#This Row],[BUDŽETS]],"")</f>
        <v/>
      </c>
      <c r="C45" s="16" t="s">
        <v>21</v>
      </c>
      <c r="D45" s="31"/>
      <c r="E45" s="31"/>
      <c r="F45" s="33">
        <f>tabula_darbības_izdevumi[[#This Row],[BUDŽETS]]-tabula_darbības_izdevumi[[#This Row],[FAKTISKI]]</f>
        <v>0</v>
      </c>
      <c r="G45" s="20" t="str">
        <f>IFERROR(tabula_darbības_izdevumi[[#This Row],[STARPĪBA (summa)]]/tabula_darbības_izdevumi[[#This Row],[BUDŽETS]],"")</f>
        <v/>
      </c>
    </row>
    <row r="46" spans="2:7" s="3" customFormat="1" ht="19.5" customHeight="1" x14ac:dyDescent="0.3">
      <c r="B46" s="19" t="str">
        <f>IFERROR(tabula_darbības_izdevumi[[#This Row],[FAKTISKI]]/tabula_darbības_izdevumi[[#This Row],[BUDŽETS]],"")</f>
        <v/>
      </c>
      <c r="C46" s="16" t="s">
        <v>13</v>
      </c>
      <c r="D46" s="31"/>
      <c r="E46" s="31"/>
      <c r="F46" s="33">
        <f>tabula_darbības_izdevumi[[#This Row],[BUDŽETS]]-tabula_darbības_izdevumi[[#This Row],[FAKTISKI]]</f>
        <v>0</v>
      </c>
      <c r="G46" s="20" t="str">
        <f>IFERROR(tabula_darbības_izdevumi[[#This Row],[STARPĪBA (summa)]]/tabula_darbības_izdevumi[[#This Row],[BUDŽETS]],"")</f>
        <v/>
      </c>
    </row>
    <row r="47" spans="2:7" s="3" customFormat="1" ht="19.5" customHeight="1" x14ac:dyDescent="0.3">
      <c r="B47" s="24"/>
      <c r="C47" s="25" t="s">
        <v>3</v>
      </c>
      <c r="D47" s="34">
        <f>SUBTOTAL(109,tabula_darbības_izdevumi[BUDŽETS],tabula_personāla_izdevumi[BUDŽETS])</f>
        <v>1400</v>
      </c>
      <c r="E47" s="34">
        <f>SUBTOTAL(109,tabula_darbības_izdevumi[FAKTISKI],tabula_personāla_izdevumi[FAKTISKI])</f>
        <v>1490</v>
      </c>
      <c r="F47" s="35">
        <f>SUBTOTAL(109,tabula_darbības_izdevumi[STARPĪBA (summa)],tabula_personāla_izdevumi[STARPĪBA (summa)])</f>
        <v>-90</v>
      </c>
      <c r="G47" s="26">
        <f>IFERROR(SUM(tabula_darbības_izdevumi[[#Totals],[STARPĪBA (summa)]]/tabula_darbības_izdevumi[[#Totals],[BUDŽETS]]),"")</f>
        <v>-6.4285714285714279E-2</v>
      </c>
    </row>
    <row r="48" spans="2:7" ht="19.5" customHeight="1" x14ac:dyDescent="0.3">
      <c r="B48" s="29"/>
      <c r="C48" s="29"/>
      <c r="D48" s="29"/>
      <c r="E48" s="29"/>
      <c r="F48" s="29"/>
      <c r="G48" s="29"/>
    </row>
  </sheetData>
  <mergeCells count="4">
    <mergeCell ref="F1:G1"/>
    <mergeCell ref="B1:E1"/>
    <mergeCell ref="B48:G48"/>
    <mergeCell ref="B17:G17"/>
  </mergeCells>
  <conditionalFormatting sqref="G13:G16">
    <cfRule type="dataBar" priority="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scale="86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10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" id="{8B5362F0-C676-4C1A-9831-0F3681DDD1D8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B47</xm:sqref>
        </x14:conditionalFormatting>
        <x14:conditionalFormatting xmlns:xm="http://schemas.microsoft.com/office/excel/2006/main">
          <x14:cfRule type="iconSet" priority="18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B28:B46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7bfde04f-d4bc-4268-81e4-bb697037e161">english</DirectSourceMarket>
    <ApprovalStatus xmlns="7bfde04f-d4bc-4268-81e4-bb697037e161">InProgress</ApprovalStatus>
    <MarketSpecific xmlns="7bfde04f-d4bc-4268-81e4-bb697037e161">false</MarketSpecific>
    <LocComments xmlns="7bfde04f-d4bc-4268-81e4-bb697037e161" xsi:nil="true"/>
    <ThumbnailAssetId xmlns="7bfde04f-d4bc-4268-81e4-bb697037e161" xsi:nil="true"/>
    <PrimaryImageGen xmlns="7bfde04f-d4bc-4268-81e4-bb697037e161">false</PrimaryImageGen>
    <LegacyData xmlns="7bfde04f-d4bc-4268-81e4-bb697037e161" xsi:nil="true"/>
    <LocRecommendedHandoff xmlns="7bfde04f-d4bc-4268-81e4-bb697037e161" xsi:nil="true"/>
    <BusinessGroup xmlns="7bfde04f-d4bc-4268-81e4-bb697037e161" xsi:nil="true"/>
    <BlockPublish xmlns="7bfde04f-d4bc-4268-81e4-bb697037e161">false</BlockPublish>
    <TPFriendlyName xmlns="7bfde04f-d4bc-4268-81e4-bb697037e161" xsi:nil="true"/>
    <NumericId xmlns="7bfde04f-d4bc-4268-81e4-bb697037e161" xsi:nil="true"/>
    <APEditor xmlns="7bfde04f-d4bc-4268-81e4-bb697037e161">
      <UserInfo>
        <DisplayName/>
        <AccountId xsi:nil="true"/>
        <AccountType/>
      </UserInfo>
    </APEditor>
    <SourceTitle xmlns="7bfde04f-d4bc-4268-81e4-bb697037e161" xsi:nil="true"/>
    <OpenTemplate xmlns="7bfde04f-d4bc-4268-81e4-bb697037e161">true</OpenTemplate>
    <UALocComments xmlns="7bfde04f-d4bc-4268-81e4-bb697037e161" xsi:nil="true"/>
    <ParentAssetId xmlns="7bfde04f-d4bc-4268-81e4-bb697037e161" xsi:nil="true"/>
    <IntlLangReviewDate xmlns="7bfde04f-d4bc-4268-81e4-bb697037e161" xsi:nil="true"/>
    <FeatureTagsTaxHTField0 xmlns="7bfde04f-d4bc-4268-81e4-bb697037e161">
      <Terms xmlns="http://schemas.microsoft.com/office/infopath/2007/PartnerControls"/>
    </FeatureTagsTaxHTField0>
    <PublishStatusLookup xmlns="7bfde04f-d4bc-4268-81e4-bb697037e161">
      <Value>232666</Value>
    </PublishStatusLookup>
    <Providers xmlns="7bfde04f-d4bc-4268-81e4-bb697037e161" xsi:nil="true"/>
    <MachineTranslated xmlns="7bfde04f-d4bc-4268-81e4-bb697037e161">false</MachineTranslated>
    <OriginalSourceMarket xmlns="7bfde04f-d4bc-4268-81e4-bb697037e161">english</OriginalSourceMarket>
    <APDescription xmlns="7bfde04f-d4bc-4268-81e4-bb697037e161" xsi:nil="true"/>
    <ClipArtFilename xmlns="7bfde04f-d4bc-4268-81e4-bb697037e161" xsi:nil="true"/>
    <ContentItem xmlns="7bfde04f-d4bc-4268-81e4-bb697037e161" xsi:nil="true"/>
    <TPInstallLocation xmlns="7bfde04f-d4bc-4268-81e4-bb697037e161" xsi:nil="true"/>
    <PublishTargets xmlns="7bfde04f-d4bc-4268-81e4-bb697037e161">OfficeOnlineVNext</PublishTargets>
    <TimesCloned xmlns="7bfde04f-d4bc-4268-81e4-bb697037e161" xsi:nil="true"/>
    <AssetStart xmlns="7bfde04f-d4bc-4268-81e4-bb697037e161">2012-08-31T01:16:00+00:00</AssetStart>
    <Provider xmlns="7bfde04f-d4bc-4268-81e4-bb697037e161" xsi:nil="true"/>
    <AcquiredFrom xmlns="7bfde04f-d4bc-4268-81e4-bb697037e161">Internal MS</AcquiredFrom>
    <FriendlyTitle xmlns="7bfde04f-d4bc-4268-81e4-bb697037e161" xsi:nil="true"/>
    <LastHandOff xmlns="7bfde04f-d4bc-4268-81e4-bb697037e161" xsi:nil="true"/>
    <TPClientViewer xmlns="7bfde04f-d4bc-4268-81e4-bb697037e161" xsi:nil="true"/>
    <UACurrentWords xmlns="7bfde04f-d4bc-4268-81e4-bb697037e161" xsi:nil="true"/>
    <ArtSampleDocs xmlns="7bfde04f-d4bc-4268-81e4-bb697037e161" xsi:nil="true"/>
    <UALocRecommendation xmlns="7bfde04f-d4bc-4268-81e4-bb697037e161">Localize</UALocRecommendation>
    <Manager xmlns="7bfde04f-d4bc-4268-81e4-bb697037e161" xsi:nil="true"/>
    <ShowIn xmlns="7bfde04f-d4bc-4268-81e4-bb697037e161">Show everywhere</ShowIn>
    <UANotes xmlns="7bfde04f-d4bc-4268-81e4-bb697037e161" xsi:nil="true"/>
    <TemplateStatus xmlns="7bfde04f-d4bc-4268-81e4-bb697037e161">Complete</TemplateStatus>
    <InternalTagsTaxHTField0 xmlns="7bfde04f-d4bc-4268-81e4-bb697037e161">
      <Terms xmlns="http://schemas.microsoft.com/office/infopath/2007/PartnerControls"/>
    </InternalTagsTaxHTField0>
    <CSXHash xmlns="7bfde04f-d4bc-4268-81e4-bb697037e161" xsi:nil="true"/>
    <Downloads xmlns="7bfde04f-d4bc-4268-81e4-bb697037e161">0</Downloads>
    <VoteCount xmlns="7bfde04f-d4bc-4268-81e4-bb697037e161" xsi:nil="true"/>
    <OOCacheId xmlns="7bfde04f-d4bc-4268-81e4-bb697037e161" xsi:nil="true"/>
    <IsDeleted xmlns="7bfde04f-d4bc-4268-81e4-bb697037e161">false</IsDeleted>
    <AssetExpire xmlns="7bfde04f-d4bc-4268-81e4-bb697037e161">2029-01-01T08:00:00+00:00</AssetExpire>
    <DSATActionTaken xmlns="7bfde04f-d4bc-4268-81e4-bb697037e161" xsi:nil="true"/>
    <CSXSubmissionMarket xmlns="7bfde04f-d4bc-4268-81e4-bb697037e161" xsi:nil="true"/>
    <TPExecutable xmlns="7bfde04f-d4bc-4268-81e4-bb697037e161" xsi:nil="true"/>
    <SubmitterId xmlns="7bfde04f-d4bc-4268-81e4-bb697037e161" xsi:nil="true"/>
    <EditorialTags xmlns="7bfde04f-d4bc-4268-81e4-bb697037e161" xsi:nil="true"/>
    <AssetType xmlns="7bfde04f-d4bc-4268-81e4-bb697037e161">TP</AssetType>
    <BugNumber xmlns="7bfde04f-d4bc-4268-81e4-bb697037e161" xsi:nil="true"/>
    <CSXSubmissionDate xmlns="7bfde04f-d4bc-4268-81e4-bb697037e161" xsi:nil="true"/>
    <CSXUpdate xmlns="7bfde04f-d4bc-4268-81e4-bb697037e161">false</CSXUpdate>
    <ApprovalLog xmlns="7bfde04f-d4bc-4268-81e4-bb697037e161" xsi:nil="true"/>
    <Milestone xmlns="7bfde04f-d4bc-4268-81e4-bb697037e161" xsi:nil="true"/>
    <RecommendationsModifier xmlns="7bfde04f-d4bc-4268-81e4-bb697037e161" xsi:nil="true"/>
    <OriginAsset xmlns="7bfde04f-d4bc-4268-81e4-bb697037e161" xsi:nil="true"/>
    <TPComponent xmlns="7bfde04f-d4bc-4268-81e4-bb697037e161" xsi:nil="true"/>
    <AssetId xmlns="7bfde04f-d4bc-4268-81e4-bb697037e161">TP103428874</AssetId>
    <IntlLocPriority xmlns="7bfde04f-d4bc-4268-81e4-bb697037e161" xsi:nil="true"/>
    <PolicheckWords xmlns="7bfde04f-d4bc-4268-81e4-bb697037e161" xsi:nil="true"/>
    <TPLaunchHelpLink xmlns="7bfde04f-d4bc-4268-81e4-bb697037e161" xsi:nil="true"/>
    <TPApplication xmlns="7bfde04f-d4bc-4268-81e4-bb697037e161" xsi:nil="true"/>
    <CrawlForDependencies xmlns="7bfde04f-d4bc-4268-81e4-bb697037e161">false</CrawlForDependencies>
    <HandoffToMSDN xmlns="7bfde04f-d4bc-4268-81e4-bb697037e161" xsi:nil="true"/>
    <PlannedPubDate xmlns="7bfde04f-d4bc-4268-81e4-bb697037e161" xsi:nil="true"/>
    <IntlLangReviewer xmlns="7bfde04f-d4bc-4268-81e4-bb697037e161" xsi:nil="true"/>
    <TrustLevel xmlns="7bfde04f-d4bc-4268-81e4-bb697037e161">1 Microsoft Managed Content</TrustLevel>
    <LocLastLocAttemptVersionLookup xmlns="7bfde04f-d4bc-4268-81e4-bb697037e161">854929</LocLastLocAttemptVersionLookup>
    <IsSearchable xmlns="7bfde04f-d4bc-4268-81e4-bb697037e161">true</IsSearchable>
    <TemplateTemplateType xmlns="7bfde04f-d4bc-4268-81e4-bb697037e161">Excel Spreadsheet Template</TemplateTemplateType>
    <CampaignTagsTaxHTField0 xmlns="7bfde04f-d4bc-4268-81e4-bb697037e161">
      <Terms xmlns="http://schemas.microsoft.com/office/infopath/2007/PartnerControls"/>
    </CampaignTagsTaxHTField0>
    <TPNamespace xmlns="7bfde04f-d4bc-4268-81e4-bb697037e161" xsi:nil="true"/>
    <TaxCatchAll xmlns="7bfde04f-d4bc-4268-81e4-bb697037e161"/>
    <Markets xmlns="7bfde04f-d4bc-4268-81e4-bb697037e161"/>
    <UAProjectedTotalWords xmlns="7bfde04f-d4bc-4268-81e4-bb697037e161" xsi:nil="true"/>
    <LocMarketGroupTiers2 xmlns="7bfde04f-d4bc-4268-81e4-bb697037e161" xsi:nil="true"/>
    <IntlLangReview xmlns="7bfde04f-d4bc-4268-81e4-bb697037e161">false</IntlLangReview>
    <OutputCachingOn xmlns="7bfde04f-d4bc-4268-81e4-bb697037e161">false</OutputCachingOn>
    <APAuthor xmlns="7bfde04f-d4bc-4268-81e4-bb697037e161">
      <UserInfo>
        <DisplayName>REDMOND\matthos</DisplayName>
        <AccountId>59</AccountId>
        <AccountType/>
      </UserInfo>
    </APAuthor>
    <LocManualTestRequired xmlns="7bfde04f-d4bc-4268-81e4-bb697037e161">false</LocManualTestRequired>
    <TPCommandLine xmlns="7bfde04f-d4bc-4268-81e4-bb697037e161" xsi:nil="true"/>
    <TPAppVersion xmlns="7bfde04f-d4bc-4268-81e4-bb697037e161" xsi:nil="true"/>
    <EditorialStatus xmlns="7bfde04f-d4bc-4268-81e4-bb697037e161">Complete</EditorialStatus>
    <LastModifiedDateTime xmlns="7bfde04f-d4bc-4268-81e4-bb697037e161" xsi:nil="true"/>
    <ScenarioTagsTaxHTField0 xmlns="7bfde04f-d4bc-4268-81e4-bb697037e161">
      <Terms xmlns="http://schemas.microsoft.com/office/infopath/2007/PartnerControls"/>
    </ScenarioTagsTaxHTField0>
    <OriginalRelease xmlns="7bfde04f-d4bc-4268-81e4-bb697037e161">15</OriginalRelease>
    <TPLaunchHelpLinkType xmlns="7bfde04f-d4bc-4268-81e4-bb697037e161">Template</TPLaunchHelpLinkType>
    <LocalizationTagsTaxHTField0 xmlns="7bfde04f-d4bc-4268-81e4-bb697037e161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2AD7A6-30E1-4318-8E4A-A6F563734729}"/>
</file>

<file path=customXml/itemProps2.xml><?xml version="1.0" encoding="utf-8"?>
<ds:datastoreItem xmlns:ds="http://schemas.openxmlformats.org/officeDocument/2006/customXml" ds:itemID="{255785D4-ED40-4725-BB58-C6664DAC676E}"/>
</file>

<file path=customXml/itemProps3.xml><?xml version="1.0" encoding="utf-8"?>
<ds:datastoreItem xmlns:ds="http://schemas.openxmlformats.org/officeDocument/2006/customXml" ds:itemID="{77598D4A-D0F0-4F55-AA5A-3887E8BF1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Budžeta izdevumi</vt:lpstr>
      <vt:lpstr>'Budžeta izdevumi'!Drukāt_virsrakstus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LVI</dc:creator>
  <cp:lastModifiedBy>Petr Barborik</cp:lastModifiedBy>
  <dcterms:created xsi:type="dcterms:W3CDTF">2012-08-27T22:22:27Z</dcterms:created>
  <dcterms:modified xsi:type="dcterms:W3CDTF">2014-04-14T11:26:26Z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0x010100D3C4CE5673F73C45AB52850A0E51E49F040019DC828CB3D3D348B9D8CA497EBC10AA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