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mc:AlternateContent xmlns:mc="http://schemas.openxmlformats.org/markup-compatibility/2006">
    <mc:Choice Requires="x15">
      <x15ac:absPath xmlns:x15ac="http://schemas.microsoft.com/office/spreadsheetml/2010/11/ac" url="C:\Users\admin\Desktop\"/>
    </mc:Choice>
  </mc:AlternateContent>
  <xr:revisionPtr revIDLastSave="0" documentId="12_ncr:580000_{04F6A423-B917-4D6E-A261-7577144E5680}" xr6:coauthVersionLast="31" xr6:coauthVersionMax="32" xr10:uidLastSave="{00000000-0000-0000-0000-000000000000}"/>
  <bookViews>
    <workbookView xWindow="0" yWindow="0" windowWidth="28800" windowHeight="11760" xr2:uid="{00000000-000D-0000-FFFF-FFFF00000000}"/>
  </bookViews>
  <sheets>
    <sheet name="Uzdevumu grafiks" sheetId="1" r:id="rId1"/>
    <sheet name="Detalizēti par uzdevumu" sheetId="3" r:id="rId2"/>
  </sheets>
  <definedNames>
    <definedName name="DateCheck">'Uzdevumu grafiks'!$C$3*IF('Uzdevumu grafiks'!$D$3="NEDĒĻAS",7,IF('Uzdevumu grafiks'!$D$3="DIENAS",1,30))</definedName>
    <definedName name="Datu_griezums_Izpildes_datums">#N/A</definedName>
    <definedName name="Datu_griezums_Mācību_priekšmets">#N/A</definedName>
    <definedName name="Datu_griezums_Norise">#N/A</definedName>
    <definedName name="Datu_griezums_Sākuma_datums">#N/A</definedName>
    <definedName name="Datu_griezums_Uzdevums">#N/A</definedName>
    <definedName name="_xlnm.Print_Area" localSheetId="1">'Detalizēti par uzdevumu'!$A:$H</definedName>
    <definedName name="_xlnm.Print_Titles" localSheetId="1">'Detalizēti par uzdevumu'!$3:$3</definedName>
    <definedName name="_xlnm.Print_Titles" localSheetId="0">'Uzdevumu grafiks'!$5:$5</definedName>
    <definedName name="HighlightRule">IF('Uzdevumu grafiks'!$D$3="BEZ IEZĪMĒŠANAS",FALSE,TRUE)</definedName>
  </definedNames>
  <calcPr calcId="162913"/>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<sst xmlns="http://schemas.openxmlformats.org/spreadsheetml/2006/main" count="87" uniqueCount="41">
  <si>
    <t>UZDEVUMU GRAFIKS</t>
  </si>
  <si>
    <t xml:space="preserve">ATLASIET UZDEVUMU KRITĒRIJUS AR IZPILDES TERMIŅU: </t>
  </si>
  <si>
    <t>Uzdevums</t>
  </si>
  <si>
    <t>1. projekts</t>
  </si>
  <si>
    <t>2. projekts</t>
  </si>
  <si>
    <t>3. projekts</t>
  </si>
  <si>
    <t>4. projekts</t>
  </si>
  <si>
    <t>5. projekts</t>
  </si>
  <si>
    <t>6. projekts</t>
  </si>
  <si>
    <t>7. projekts</t>
  </si>
  <si>
    <t>8. projekts</t>
  </si>
  <si>
    <t>9. projekts</t>
  </si>
  <si>
    <t>10. projekts</t>
  </si>
  <si>
    <t>11. projekts</t>
  </si>
  <si>
    <t>12. projekts</t>
  </si>
  <si>
    <t>Mācību priekšmets</t>
  </si>
  <si>
    <t>Paramedicīna, 1. daļa</t>
  </si>
  <si>
    <t>Paramedicīna, 2. daļa</t>
  </si>
  <si>
    <t>Paramedicīna, 3. daļa</t>
  </si>
  <si>
    <t>DETALIZĒTA INFORMĀCIJA PAR UZDEVUMU &gt;</t>
  </si>
  <si>
    <t>PABEIGTĪBAS KRĀSU JOSLAS APZĪMĒJUMS</t>
  </si>
  <si>
    <t>DIENAS</t>
  </si>
  <si>
    <t>Pasniedzējs</t>
  </si>
  <si>
    <t>1. pasniedzējs</t>
  </si>
  <si>
    <t>2. pasniedzējs</t>
  </si>
  <si>
    <t>3. pasniedzējs</t>
  </si>
  <si>
    <t>4. pasniedzējs</t>
  </si>
  <si>
    <t>Sākuma datums</t>
  </si>
  <si>
    <t>&gt; = 0%</t>
  </si>
  <si>
    <t>Izpildes datums</t>
  </si>
  <si>
    <t>&lt; 40% = &gt;</t>
  </si>
  <si>
    <t>Norise</t>
  </si>
  <si>
    <t>Procenti</t>
  </si>
  <si>
    <t>DETALIZĒTA INFORMĀCIJA PAR UZDEVUMU</t>
  </si>
  <si>
    <t xml:space="preserve">Lai atjauninātu šos datus, atlasiet kādu šūnu rakurstabulā, kas sākas šūnā B3, dodieties uz cilni Analīze un pēc tam atlasiet Atsvaidzināt. Datu griezumi, lai filtrētu izdevumus pēc uzdevumiem, sākuma datuma, mācību priekšmeta, izpildes datuma un norises procentuālās vērtības, ir šūnās I3, K3, M3, I13 un K13.
</t>
  </si>
  <si>
    <t>Datu griezums, lai tabulas datus filtrētu atbilstoši uzdevumam, ir šajā šūnā.</t>
  </si>
  <si>
    <t>Datu griezums, lai tabulas datus filtrētu atbilstoši izpildes datumam, ir šajā šūnā.</t>
  </si>
  <si>
    <t>Datu griezums, lai tabulas datus filtrētu atbilstoši sākuma datumam, ir šajā šūnā.</t>
  </si>
  <si>
    <t>Datu griezums, lai tabulas datus filtrētu atbilstoši norises procentuālajai vērtībai, ir šajā šūnā.</t>
  </si>
  <si>
    <t>&lt; UZDEVUMU GRAFIKS</t>
  </si>
  <si>
    <t>Datu griezums, lai tabulas datus filtrētu atbilstoši mācību priekšmetam, ir šajā šūnā.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</si>
</sst>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d/mm/yyyy/"/>
  </numFmts>
  <fonts count="14"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1" fillId="0" borderId="0" applyNumberFormat="0" applyBorder="0" applyAlignment="0" applyProtection="0"/>
    <xf numFmtId="0" fontId="5" fillId="2" borderId="1" applyNumberFormat="0" applyAlignment="0" applyProtection="0"/>
    <xf numFmtId="0" fontId="8" fillId="0" borderId="0" applyNumberFormat="0" applyBorder="0" applyAlignment="0" applyProtection="0">
      <alignment horizontal="left" vertical="center"/>
    </xf>
    <xf numFmtId="0" fontId="9" fillId="0" borderId="0" applyNumberFormat="0" applyFill="0" applyBorder="0" applyAlignment="0" applyProtection="0">
      <alignment horizontal="left" vertical="center"/>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3" fillId="0" borderId="0" applyNumberFormat="0" applyProtection="0">
      <alignment horizontal="center" vertical="center"/>
    </xf>
    <xf numFmtId="0" fontId="10" fillId="0" borderId="0" applyNumberFormat="0" applyBorder="0" applyAlignment="0" applyProtection="0"/>
    <xf numFmtId="0" fontId="1" fillId="4" borderId="0" applyNumberFormat="0" applyBorder="0" applyAlignment="0" applyProtection="0"/>
    <xf numFmtId="0" fontId="12"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6">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4" fillId="0" borderId="0" xfId="0" applyFont="1">
      <alignment horizontal="left" vertical="center"/>
    </xf>
    <xf numFmtId="0" fontId="0"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0" fontId="0" fillId="0" borderId="0" xfId="0" applyFont="1" applyFill="1" applyBorder="1" applyAlignment="1">
      <alignment vertical="center" wrapText="1"/>
    </xf>
    <xf numFmtId="9" fontId="0" fillId="0" borderId="0" xfId="1" applyFont="1" applyFill="1" applyBorder="1" applyAlignment="1">
      <alignment vertical="center"/>
    </xf>
    <xf numFmtId="0" fontId="1" fillId="3"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6" fillId="0" borderId="0" xfId="0" applyNumberFormat="1" applyFont="1" applyBorder="1" applyAlignment="1"/>
    <xf numFmtId="0" fontId="0" fillId="0" borderId="0" xfId="0" applyNumberFormat="1" applyFo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lignment horizontal="left" vertical="center"/>
    </xf>
    <xf numFmtId="0" fontId="0" fillId="0" borderId="0" xfId="0" applyAlignment="1">
      <alignment vertical="center"/>
    </xf>
    <xf numFmtId="0" fontId="13" fillId="0" borderId="0" xfId="10">
      <alignment horizontal="center" vertical="center"/>
    </xf>
    <xf numFmtId="9" fontId="12" fillId="5" borderId="0" xfId="13" applyNumberFormat="1" applyAlignment="1">
      <alignment horizontal="center" vertical="center"/>
    </xf>
    <xf numFmtId="0" fontId="1" fillId="6" borderId="0" xfId="14" applyNumberFormat="1" applyAlignment="1">
      <alignment horizontal="center" vertical="center"/>
    </xf>
    <xf numFmtId="14" fontId="1" fillId="0" borderId="0" xfId="15">
      <alignment horizontal="left" vertical="center"/>
    </xf>
    <xf numFmtId="9" fontId="0" fillId="0" borderId="0" xfId="1" applyFont="1" applyFill="1" applyBorder="1" applyAlignment="1">
      <alignment horizontal="right" vertical="center"/>
    </xf>
    <xf numFmtId="9" fontId="0" fillId="4" borderId="0" xfId="12" applyNumberFormat="1" applyFont="1" applyAlignment="1">
      <alignment horizontal="center" vertical="center"/>
    </xf>
    <xf numFmtId="0" fontId="0" fillId="0" borderId="0" xfId="0" pivotButton="1" applyFont="1" applyAlignment="1">
      <alignment horizontal="center" vertical="center"/>
    </xf>
    <xf numFmtId="168"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13" fillId="0" borderId="0" xfId="10" applyNumberFormat="1">
      <alignment horizontal="center" vertical="center"/>
    </xf>
    <xf numFmtId="0" fontId="11" fillId="0" borderId="0" xfId="2" applyAlignment="1">
      <alignment horizontal="left" vertical="top"/>
    </xf>
    <xf numFmtId="0" fontId="8" fillId="0" borderId="0" xfId="4" applyAlignment="1">
      <alignment horizontal="righ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7" fillId="0" borderId="0" xfId="0" applyFont="1" applyAlignment="1">
      <alignment horizontal="center" vertical="center"/>
    </xf>
    <xf numFmtId="0" fontId="10" fillId="0" borderId="0" xfId="11" applyAlignment="1">
      <alignment horizontal="left" vertical="top" wrapText="1"/>
    </xf>
  </cellXfs>
  <cellStyles count="16">
    <cellStyle name="40% no 2. izcēluma" xfId="12" builtinId="35"/>
    <cellStyle name="40% no 4. izcēluma" xfId="14" builtinId="43"/>
    <cellStyle name="Datums" xfId="15" xr:uid="{00000000-0005-0000-0000-000008000000}"/>
    <cellStyle name="Hipersaite" xfId="4" builtinId="8" customBuiltin="1"/>
    <cellStyle name="Izcēlums (3. veids)" xfId="13" builtinId="37" customBuiltin="1"/>
    <cellStyle name="Izmantota hipersaite" xfId="5" builtinId="9" customBuiltin="1"/>
    <cellStyle name="Komats" xfId="6" builtinId="3" customBuiltin="1"/>
    <cellStyle name="Komats [0]" xfId="7" builtinId="6" customBuiltin="1"/>
    <cellStyle name="Nosaukums" xfId="2" builtinId="15" customBuiltin="1"/>
    <cellStyle name="Parasts" xfId="0" builtinId="0" customBuiltin="1"/>
    <cellStyle name="Paskaidrojošs teksts" xfId="11" builtinId="53" customBuiltin="1"/>
    <cellStyle name="Pārbaudes šūna" xfId="3" builtinId="23" customBuiltin="1"/>
    <cellStyle name="Procenti" xfId="1" builtinId="5"/>
    <cellStyle name="Valūta" xfId="8" builtinId="4" customBuiltin="1"/>
    <cellStyle name="Valūta [0]" xfId="9" builtinId="7" customBuiltin="1"/>
    <cellStyle name="Virsraksts 1" xfId="10" builtinId="16" customBuiltin="1"/>
  </cellStyles>
  <dxfs count="188">
    <dxf>
      <font>
        <sz val="10"/>
      </font>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numFmt numFmtId="168" formatCode="dd/mm/yyyy/"/>
    </dxf>
    <dxf>
      <font>
        <sz val="10"/>
      </font>
    </dxf>
    <dxf>
      <alignment horizontal="righ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dxf>
    <dxf>
      <font>
        <color theme="1"/>
      </font>
      <border>
        <bottom style="thin">
          <color theme="0" tint="-0.24994659260841701"/>
        </bottom>
        <horizontal style="thin">
          <color theme="0" tint="-0.24994659260841701"/>
        </horizontal>
      </border>
    </dxf>
    <dxf>
      <font>
        <b val="0"/>
        <i val="0"/>
        <sz val="11"/>
        <color theme="0"/>
        <name val="Calibri"/>
        <scheme val="major"/>
      </font>
      <fill>
        <patternFill>
          <bgColor theme="1" tint="0.24994659260841701"/>
        </patternFill>
      </fill>
      <border>
        <vertical/>
        <horizontal/>
      </border>
    </dxf>
    <dxf>
      <font>
        <b val="0"/>
        <i val="0"/>
        <sz val="11"/>
        <color theme="0"/>
      </font>
      <fill>
        <patternFill patternType="solid">
          <bgColor theme="0"/>
        </patternFill>
      </fill>
      <border>
        <vertical/>
        <horizontal/>
      </border>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fill>
        <patternFill patternType="none">
          <bgColor auto="1"/>
        </patternFill>
      </fill>
      <border>
        <bottom style="thin">
          <color theme="0" tint="-0.24994659260841701"/>
        </bottom>
        <horizontal style="thin">
          <color theme="0" tint="-0.24994659260841701"/>
        </horizontal>
      </border>
    </dxf>
    <dxf>
      <font>
        <b val="0"/>
        <i val="0"/>
        <sz val="11"/>
        <color theme="0"/>
        <name val="Calibri"/>
        <family val="2"/>
        <charset val="186"/>
        <scheme val="major"/>
      </font>
      <fill>
        <patternFill>
          <bgColor theme="1" tint="0.24994659260841701"/>
        </patternFill>
      </fill>
    </dxf>
    <dxf>
      <font>
        <b val="0"/>
        <i val="0"/>
        <sz val="11"/>
      </font>
      <fill>
        <patternFill>
          <bgColor theme="0"/>
        </patternFill>
      </fill>
    </dxf>
  </dxfs>
  <tableStyles count="4" defaultTableStyle="TableStyleMedium2" defaultPivotStyle="PivotStyleLight16">
    <tableStyle name="Assignment detail Slicer" pivot="0" table="0" count="10" xr9:uid="{398B098F-06AD-432E-822D-7B8520E849AF}">
      <tableStyleElement type="wholeTable" dxfId="187"/>
      <tableStyleElement type="headerRow" dxfId="186"/>
    </tableStyle>
    <tableStyle name="Detalizēta informācija par uzdevumu" table="0" count="11" xr9:uid="{00000000-0011-0000-FFFF-FFFF00000000}">
      <tableStyleElement type="wholeTable" dxfId="185"/>
      <tableStyleElement type="headerRow" dxfId="184"/>
      <tableStyleElement type="totalRow" dxfId="183"/>
      <tableStyleElement type="firstRowStripe" dxfId="182"/>
      <tableStyleElement type="firstColumnStripe" dxfId="181"/>
      <tableStyleElement type="firstSubtotalRow" dxfId="180"/>
      <tableStyleElement type="secondSubtotalRow" dxfId="179"/>
      <tableStyleElement type="firstRowSubheading" dxfId="178"/>
      <tableStyleElement type="secondRowSubheading" dxfId="177"/>
      <tableStyleElement type="pageFieldLabels" dxfId="176"/>
      <tableStyleElement type="pageFieldValues" dxfId="175"/>
    </tableStyle>
    <tableStyle name="Detalizēta informācija par uzdevumu, datu griezums" pivot="0" table="0" count="2" xr9:uid="{00000000-0011-0000-FFFF-FFFF01000000}">
      <tableStyleElement type="wholeTable" dxfId="174"/>
      <tableStyleElement type="headerRow" dxfId="173"/>
    </tableStyle>
    <tableStyle name="Uzdevumu grafiks" pivot="0" count="6" xr9:uid="{00000000-0011-0000-FFFF-FFFF02000000}">
      <tableStyleElement type="wholeTable" dxfId="172"/>
      <tableStyleElement type="headerRow" dxfId="171"/>
      <tableStyleElement type="totalRow" dxfId="170"/>
      <tableStyleElement type="firstColumn" dxfId="169"/>
      <tableStyleElement type="lastColumn" dxfId="168"/>
      <tableStyleElement type="firstColumnStripe" dxfId="167"/>
    </tableStyle>
  </tableStyles>
  <colors>
    <mruColors>
      <color rgb="FFFFFFFF"/>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bgColor theme="7" tint="0.79998168889431442"/>
            </patternFill>
          </fill>
          <border>
            <left style="thin">
              <color theme="0"/>
            </left>
            <right style="thin">
              <color theme="0"/>
            </right>
            <top style="thin">
              <color theme="0"/>
            </top>
            <bottom style="thin">
              <color theme="0"/>
            </bottom>
          </border>
        </dxf>
        <dxf>
          <font>
            <b val="0"/>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7"/>
          </font>
          <fill>
            <patternFill>
              <bgColor theme="0" tint="-0.14996795556505021"/>
            </patternFill>
          </fill>
          <border>
            <left style="thin">
              <color theme="0"/>
            </left>
            <right style="thin">
              <color theme="0"/>
            </right>
            <top style="thin">
              <color theme="0"/>
            </top>
            <bottom style="thin">
              <color theme="0"/>
            </bottom>
          </border>
        </dxf>
        <dxf>
          <font>
            <b/>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0"/>
          </font>
          <fill>
            <patternFill>
              <fgColor theme="4" tint="0.79998168889431442"/>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theme="4" tint="0.59996337778862885"/>
              <bgColor theme="7" tint="-0.24994659260841701"/>
            </patternFill>
          </fill>
          <border>
            <left style="thin">
              <color theme="0"/>
            </left>
            <right style="thin">
              <color theme="0"/>
            </right>
            <top style="thin">
              <color theme="0"/>
            </top>
            <bottom style="thin">
              <color theme="0"/>
            </bottom>
          </border>
        </dxf>
        <dxf>
          <font>
            <b val="0"/>
            <i val="0"/>
            <sz val="11"/>
            <color theme="0"/>
          </font>
          <fill>
            <patternFill>
              <fgColor rgb="FFFFFFFF"/>
              <bgColor theme="7" tint="0.59996337778862885"/>
            </patternFill>
          </fill>
          <border>
            <left style="thin">
              <color theme="0"/>
            </left>
            <right style="thin">
              <color theme="0"/>
            </right>
            <top style="thin">
              <color theme="0"/>
            </top>
            <bottom style="thin">
              <color theme="0"/>
            </bottom>
          </border>
        </dxf>
        <dxf>
          <font>
            <b val="0"/>
            <i val="0"/>
            <sz val="11"/>
            <color theme="0"/>
          </font>
          <fill>
            <patternFill patternType="solid">
              <fgColor rgb="FFFFFFFF"/>
              <bgColor theme="7"/>
            </patternFill>
          </fill>
          <border>
            <left style="thin">
              <color theme="0"/>
            </left>
            <right style="thin">
              <color theme="0"/>
            </right>
            <top style="thin">
              <color theme="0"/>
            </top>
            <bottom style="thin">
              <color theme="0"/>
            </bottom>
          </border>
        </dxf>
      </x14:dxfs>
    </ext>
    <ext xmlns:x14="http://schemas.microsoft.com/office/spreadsheetml/2009/9/main" uri="{EB79DEF2-80B8-43e5-95BD-54CBDDF9020C}">
      <x14:slicerStyles defaultSlicerStyle="SlicerStyleLight1">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47625</xdr:colOff>
      <xdr:row>2</xdr:row>
      <xdr:rowOff>0</xdr:rowOff>
    </xdr:from>
    <xdr:to>
      <xdr:col>9</xdr:col>
      <xdr:colOff>542925</xdr:colOff>
      <xdr:row>11</xdr:row>
      <xdr:rowOff>113325</xdr:rowOff>
    </xdr:to>
    <mc:AlternateContent xmlns:mc="http://schemas.openxmlformats.org/markup-compatibility/2006">
      <mc:Choice xmlns:a14="http://schemas.microsoft.com/office/drawing/2010/main" Requires="a14">
        <xdr:graphicFrame macro="">
          <xdr:nvGraphicFramePr>
            <xdr:cNvPr id="2" name="Uzdevums">
              <a:extLst>
                <a:ext uri="{FF2B5EF4-FFF2-40B4-BE49-F238E27FC236}">
                  <a16:creationId xmlns:a16="http://schemas.microsoft.com/office/drawing/2014/main" id="{18CBB0EA-F942-4821-9B19-1D113892111B}"/>
                </a:ext>
              </a:extLst>
            </xdr:cNvPr>
            <xdr:cNvGraphicFramePr/>
          </xdr:nvGraphicFramePr>
          <xdr:xfrm>
            <a:off x="0" y="0"/>
            <a:ext cx="0" cy="0"/>
          </xdr:xfrm>
          <a:graphic>
            <a:graphicData uri="http://schemas.microsoft.com/office/drawing/2010/slicer">
              <sle:slicer xmlns:sle="http://schemas.microsoft.com/office/drawing/2010/slicer" name="Uzdevums"/>
            </a:graphicData>
          </a:graphic>
        </xdr:graphicFrame>
      </mc:Choice>
      <mc:Fallback>
        <xdr:sp macro="" textlink="">
          <xdr:nvSpPr>
            <xdr:cNvPr id="0" name=""/>
            <xdr:cNvSpPr>
              <a:spLocks noTextEdit="1"/>
            </xdr:cNvSpPr>
          </xdr:nvSpPr>
          <xdr:spPr>
            <a:xfrm>
              <a:off x="8343900" y="1104900"/>
              <a:ext cx="1371600" cy="20088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twoCellAnchor editAs="oneCell">
    <xdr:from>
      <xdr:col>11</xdr:col>
      <xdr:colOff>571500</xdr:colOff>
      <xdr:row>2</xdr:row>
      <xdr:rowOff>0</xdr:rowOff>
    </xdr:from>
    <xdr:to>
      <xdr:col>13</xdr:col>
      <xdr:colOff>533400</xdr:colOff>
      <xdr:row>11</xdr:row>
      <xdr:rowOff>113325</xdr:rowOff>
    </xdr:to>
    <mc:AlternateContent xmlns:mc="http://schemas.openxmlformats.org/markup-compatibility/2006">
      <mc:Choice xmlns:a14="http://schemas.microsoft.com/office/drawing/2010/main" Requires="a14">
        <xdr:graphicFrame macro="">
          <xdr:nvGraphicFramePr>
            <xdr:cNvPr id="3" name="Mācību priekšmets">
              <a:extLst>
                <a:ext uri="{FF2B5EF4-FFF2-40B4-BE49-F238E27FC236}">
                  <a16:creationId xmlns:a16="http://schemas.microsoft.com/office/drawing/2014/main" id="{297779FC-5994-4B35-B184-509144DE3399}"/>
                </a:ext>
              </a:extLst>
            </xdr:cNvPr>
            <xdr:cNvGraphicFramePr/>
          </xdr:nvGraphicFramePr>
          <xdr:xfrm>
            <a:off x="0" y="0"/>
            <a:ext cx="0" cy="0"/>
          </xdr:xfrm>
          <a:graphic>
            <a:graphicData uri="http://schemas.microsoft.com/office/drawing/2010/slicer">
              <sle:slicer xmlns:sle="http://schemas.microsoft.com/office/drawing/2010/slicer" name="Mācību priekšmets"/>
            </a:graphicData>
          </a:graphic>
        </xdr:graphicFrame>
      </mc:Choice>
      <mc:Fallback>
        <xdr:sp macro="" textlink="">
          <xdr:nvSpPr>
            <xdr:cNvPr id="0" name=""/>
            <xdr:cNvSpPr>
              <a:spLocks noTextEdit="1"/>
            </xdr:cNvSpPr>
          </xdr:nvSpPr>
          <xdr:spPr>
            <a:xfrm>
              <a:off x="11153775" y="1104900"/>
              <a:ext cx="1371600" cy="20088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twoCellAnchor editAs="oneCell">
    <xdr:from>
      <xdr:col>9</xdr:col>
      <xdr:colOff>581025</xdr:colOff>
      <xdr:row>2</xdr:row>
      <xdr:rowOff>0</xdr:rowOff>
    </xdr:from>
    <xdr:to>
      <xdr:col>11</xdr:col>
      <xdr:colOff>542925</xdr:colOff>
      <xdr:row>11</xdr:row>
      <xdr:rowOff>113325</xdr:rowOff>
    </xdr:to>
    <mc:AlternateContent xmlns:mc="http://schemas.openxmlformats.org/markup-compatibility/2006">
      <mc:Choice xmlns:a14="http://schemas.microsoft.com/office/drawing/2010/main" Requires="a14">
        <xdr:graphicFrame macro="">
          <xdr:nvGraphicFramePr>
            <xdr:cNvPr id="4" name="Sākuma datums">
              <a:extLst>
                <a:ext uri="{FF2B5EF4-FFF2-40B4-BE49-F238E27FC236}">
                  <a16:creationId xmlns:a16="http://schemas.microsoft.com/office/drawing/2014/main" id="{2C3C8AB2-4CA8-44D7-94E2-9D79F1FA5A99}"/>
                </a:ext>
              </a:extLst>
            </xdr:cNvPr>
            <xdr:cNvGraphicFramePr/>
          </xdr:nvGraphicFramePr>
          <xdr:xfrm>
            <a:off x="0" y="0"/>
            <a:ext cx="0" cy="0"/>
          </xdr:xfrm>
          <a:graphic>
            <a:graphicData uri="http://schemas.microsoft.com/office/drawing/2010/slicer">
              <sle:slicer xmlns:sle="http://schemas.microsoft.com/office/drawing/2010/slicer" name="Sākuma datums"/>
            </a:graphicData>
          </a:graphic>
        </xdr:graphicFrame>
      </mc:Choice>
      <mc:Fallback>
        <xdr:sp macro="" textlink="">
          <xdr:nvSpPr>
            <xdr:cNvPr id="0" name=""/>
            <xdr:cNvSpPr>
              <a:spLocks noTextEdit="1"/>
            </xdr:cNvSpPr>
          </xdr:nvSpPr>
          <xdr:spPr>
            <a:xfrm>
              <a:off x="9753600" y="1104900"/>
              <a:ext cx="1371600" cy="20088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twoCellAnchor editAs="oneCell">
    <xdr:from>
      <xdr:col>7</xdr:col>
      <xdr:colOff>47625</xdr:colOff>
      <xdr:row>12</xdr:row>
      <xdr:rowOff>66675</xdr:rowOff>
    </xdr:from>
    <xdr:to>
      <xdr:col>9</xdr:col>
      <xdr:colOff>542925</xdr:colOff>
      <xdr:row>18</xdr:row>
      <xdr:rowOff>332400</xdr:rowOff>
    </xdr:to>
    <mc:AlternateContent xmlns:mc="http://schemas.openxmlformats.org/markup-compatibility/2006">
      <mc:Choice xmlns:a14="http://schemas.microsoft.com/office/drawing/2010/main" Requires="a14">
        <xdr:graphicFrame macro="">
          <xdr:nvGraphicFramePr>
            <xdr:cNvPr id="5" name="Izpildes datums">
              <a:extLst>
                <a:ext uri="{FF2B5EF4-FFF2-40B4-BE49-F238E27FC236}">
                  <a16:creationId xmlns:a16="http://schemas.microsoft.com/office/drawing/2014/main" id="{3A29CA8C-9A91-479F-8E54-32734CDAFBFB}"/>
                </a:ext>
              </a:extLst>
            </xdr:cNvPr>
            <xdr:cNvGraphicFramePr/>
          </xdr:nvGraphicFramePr>
          <xdr:xfrm>
            <a:off x="0" y="0"/>
            <a:ext cx="0" cy="0"/>
          </xdr:xfrm>
          <a:graphic>
            <a:graphicData uri="http://schemas.microsoft.com/office/drawing/2010/slicer">
              <sle:slicer xmlns:sle="http://schemas.microsoft.com/office/drawing/2010/slicer" name="Izpildes datums"/>
            </a:graphicData>
          </a:graphic>
        </xdr:graphicFrame>
      </mc:Choice>
      <mc:Fallback>
        <xdr:sp macro="" textlink="">
          <xdr:nvSpPr>
            <xdr:cNvPr id="0" name=""/>
            <xdr:cNvSpPr>
              <a:spLocks noTextEdit="1"/>
            </xdr:cNvSpPr>
          </xdr:nvSpPr>
          <xdr:spPr>
            <a:xfrm>
              <a:off x="8343900" y="3267075"/>
              <a:ext cx="1371600" cy="20088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twoCellAnchor editAs="oneCell">
    <xdr:from>
      <xdr:col>9</xdr:col>
      <xdr:colOff>581025</xdr:colOff>
      <xdr:row>12</xdr:row>
      <xdr:rowOff>66675</xdr:rowOff>
    </xdr:from>
    <xdr:to>
      <xdr:col>11</xdr:col>
      <xdr:colOff>542925</xdr:colOff>
      <xdr:row>18</xdr:row>
      <xdr:rowOff>332400</xdr:rowOff>
    </xdr:to>
    <mc:AlternateContent xmlns:mc="http://schemas.openxmlformats.org/markup-compatibility/2006">
      <mc:Choice xmlns:a14="http://schemas.microsoft.com/office/drawing/2010/main" Requires="a14">
        <xdr:graphicFrame macro="">
          <xdr:nvGraphicFramePr>
            <xdr:cNvPr id="6" name="Norise">
              <a:extLst>
                <a:ext uri="{FF2B5EF4-FFF2-40B4-BE49-F238E27FC236}">
                  <a16:creationId xmlns:a16="http://schemas.microsoft.com/office/drawing/2014/main" id="{AD68788D-0FC7-41DE-8AAF-33386E6A61DB}"/>
                </a:ext>
              </a:extLst>
            </xdr:cNvPr>
            <xdr:cNvGraphicFramePr/>
          </xdr:nvGraphicFramePr>
          <xdr:xfrm>
            <a:off x="0" y="0"/>
            <a:ext cx="0" cy="0"/>
          </xdr:xfrm>
          <a:graphic>
            <a:graphicData uri="http://schemas.microsoft.com/office/drawing/2010/slicer">
              <sle:slicer xmlns:sle="http://schemas.microsoft.com/office/drawing/2010/slicer" name="Norise"/>
            </a:graphicData>
          </a:graphic>
        </xdr:graphicFrame>
      </mc:Choice>
      <mc:Fallback>
        <xdr:sp macro="" textlink="">
          <xdr:nvSpPr>
            <xdr:cNvPr id="0" name=""/>
            <xdr:cNvSpPr>
              <a:spLocks noTextEdit="1"/>
            </xdr:cNvSpPr>
          </xdr:nvSpPr>
          <xdr:spPr>
            <a:xfrm>
              <a:off x="9753600" y="3267075"/>
              <a:ext cx="1371600" cy="20088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dmin" refreshedDate="43206.686915393519" createdVersion="6" refreshedVersion="6" minRefreshableVersion="3" recordCount="12" xr:uid="{3A6C908A-F05F-4E7F-8843-6F17B0D56C56}">
  <cacheSource type="worksheet">
    <worksheetSource name="Uzdevumi"/>
  </cacheSource>
  <cacheFields count="7">
    <cacheField name="Uzdevums" numFmtId="0">
      <sharedItems count="12">
        <s v="1. projekts"/>
        <s v="2. projekts"/>
        <s v="3. projekts"/>
        <s v="4. projekts"/>
        <s v="5. projekts"/>
        <s v="6. projekts"/>
        <s v="7. projekts"/>
        <s v="8. projekts"/>
        <s v="9. projekts"/>
        <s v="10. projekts"/>
        <s v="11. projekts"/>
        <s v="12. projekts"/>
      </sharedItems>
    </cacheField>
    <cacheField name="Mācību priekšmets" numFmtId="0">
      <sharedItems count="3">
        <s v="Paramedicīna, 1. daļa"/>
        <s v="Paramedicīna, 2. daļa"/>
        <s v="Paramedicīna, 3. daļa"/>
      </sharedItems>
    </cacheField>
    <cacheField name="Pasniedzējs" numFmtId="0">
      <sharedItems count="4">
        <s v="1. pasniedzējs"/>
        <s v="2. pasniedzējs"/>
        <s v="3. pasniedzējs"/>
        <s v="4. pasniedzējs"/>
      </sharedItems>
    </cacheField>
    <cacheField name="Sākuma datums" numFmtId="14">
      <sharedItems containsSemiMixedTypes="0" containsNonDate="0" containsDate="1" containsString="0" minDate="2018-02-15T00:00:00" maxDate="2018-04-07T00:00:00" count="11">
        <d v="2018-03-17T00:00:00"/>
        <d v="2018-03-27T00:00:00"/>
        <d v="2018-04-01T00:00:00"/>
        <d v="2018-02-15T00:00:00"/>
        <d v="2018-03-22T00:00:00"/>
        <d v="2018-03-13T00:00:00"/>
        <d v="2018-03-25T00:00:00"/>
        <d v="2018-04-06T00:00:00"/>
        <d v="2018-02-25T00:00:00"/>
        <d v="2018-04-03T00:00:00"/>
        <d v="2018-03-19T00:00:00"/>
      </sharedItems>
    </cacheField>
    <cacheField name="Izpildes datums" numFmtId="14">
      <sharedItems containsSemiMixedTypes="0" containsNonDate="0" containsDate="1" containsString="0" minDate="2018-05-04T00:00:00" maxDate="2018-07-06T00:00:00" count="11">
        <d v="2018-05-16T00:00:00"/>
        <d v="2018-06-15T00:00:00"/>
        <d v="2018-05-28T00:00:00"/>
        <d v="2018-05-26T00:00:00"/>
        <d v="2018-05-06T00:00:00"/>
        <d v="2018-07-05T00:00:00"/>
        <d v="2018-05-10T00:00:00"/>
        <d v="2018-06-05T00:00:00"/>
        <d v="2018-05-04T00:00:00"/>
        <d v="2018-06-10T00:00:00"/>
        <d v="2018-05-30T00:00:00"/>
      </sharedItems>
    </cacheField>
    <cacheField name="Norise" numFmtId="9">
      <sharedItems containsSemiMixedTypes="0" containsString="0" containsNumber="1" minValue="0.1" maxValue="1" count="11">
        <n v="1"/>
        <n v="0.1"/>
        <n v="0.8"/>
        <n v="0.2"/>
        <n v="0.5"/>
        <n v="0.3"/>
        <n v="0.35"/>
        <n v="0.4"/>
        <n v="0.75"/>
        <n v="0.55000000000000004"/>
        <n v="0.6"/>
      </sharedItems>
    </cacheField>
    <cacheField name="Procenti" numFmtId="9">
      <sharedItems containsSemiMixedTypes="0" containsString="0" containsNumber="1" minValue="0.1" maxValue="1"/>
    </cacheField>
  </cacheFields>
  <extLst>
    <ext xmlns:x14="http://schemas.microsoft.com/office/spreadsheetml/2009/9/main" uri="{725AE2AE-9491-48be-B2B4-4EB974FC3084}">
      <x14:pivotCacheDefinition pivotCacheId="176335185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61464C-A9BC-46AB-BE27-BFAB33C04DC0}" name="AssignmentsPivotTable" cacheId="8"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4" outline="0" showAll="0" defaultSubtotal="0">
      <items count="11">
        <item x="3"/>
        <item x="8"/>
        <item x="5"/>
        <item x="0"/>
        <item x="10"/>
        <item x="4"/>
        <item x="6"/>
        <item x="1"/>
        <item x="2"/>
        <item x="9"/>
        <item x="7"/>
      </items>
    </pivotField>
    <pivotField axis="axisRow" compact="0" numFmtId="14" outline="0" showAll="0" defaultSubtotal="0">
      <items count="11">
        <item x="8"/>
        <item x="4"/>
        <item x="6"/>
        <item x="0"/>
        <item x="3"/>
        <item x="2"/>
        <item x="10"/>
        <item x="7"/>
        <item x="9"/>
        <item x="1"/>
        <item x="5"/>
      </items>
    </pivotField>
    <pivotField axis="axisRow" compact="0" numFmtId="9" outline="0" showAll="0" defaultSubtotal="0">
      <items count="11">
        <item x="1"/>
        <item x="3"/>
        <item x="5"/>
        <item x="6"/>
        <item x="7"/>
        <item x="4"/>
        <item x="9"/>
        <item x="10"/>
        <item x="8"/>
        <item x="2"/>
        <item x="0"/>
      </items>
    </pivotField>
    <pivotField compact="0" numFmtId="9" outline="0" showAll="0"/>
  </pivotFields>
  <rowFields count="6">
    <field x="2"/>
    <field x="1"/>
    <field x="0"/>
    <field x="3"/>
    <field x="4"/>
    <field x="5"/>
  </rowFields>
  <rowItems count="12">
    <i>
      <x/>
      <x/>
      <x/>
      <x v="3"/>
      <x v="3"/>
      <x v="10"/>
    </i>
    <i r="2">
      <x v="7"/>
      <x v="5"/>
      <x v="1"/>
      <x v="5"/>
    </i>
    <i r="2">
      <x v="11"/>
      <x v="10"/>
      <x/>
      <x v="8"/>
    </i>
    <i r="1">
      <x v="2"/>
      <x v="3"/>
      <x v="4"/>
      <x v="6"/>
      <x v="7"/>
    </i>
    <i>
      <x v="1"/>
      <x/>
      <x v="4"/>
      <x v="7"/>
      <x v="9"/>
      <x/>
    </i>
    <i r="2">
      <x v="5"/>
      <x v="8"/>
      <x v="5"/>
      <x v="9"/>
    </i>
    <i r="2">
      <x v="8"/>
      <x v="2"/>
      <x v="10"/>
      <x v="2"/>
    </i>
    <i>
      <x v="2"/>
      <x/>
      <x v="6"/>
      <x/>
      <x v="4"/>
      <x v="1"/>
    </i>
    <i r="2">
      <x v="9"/>
      <x v="6"/>
      <x v="2"/>
      <x v="3"/>
    </i>
    <i r="1">
      <x v="1"/>
      <x v="2"/>
      <x v="9"/>
      <x v="8"/>
      <x v="6"/>
    </i>
    <i>
      <x v="3"/>
      <x/>
      <x v="10"/>
      <x v="10"/>
      <x v="7"/>
      <x v="4"/>
    </i>
    <i r="1">
      <x v="1"/>
      <x v="1"/>
      <x v="1"/>
      <x v="9"/>
      <x v="5"/>
    </i>
  </rowItems>
  <colItems count="1">
    <i/>
  </colItems>
  <formats count="80">
    <format dxfId="159">
      <pivotArea type="all" dataOnly="0" outline="0" fieldPosition="0"/>
    </format>
    <format dxfId="158">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157">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156">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155">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154">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153">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152">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151">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150">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149">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148">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147">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146">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145">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144">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143">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142">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141">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140">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139">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138">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137">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136">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135">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134">
      <pivotArea type="all" dataOnly="0" outline="0" fieldPosition="0"/>
    </format>
    <format dxfId="133">
      <pivotArea field="2" type="button" dataOnly="0" labelOnly="1" outline="0" axis="axisRow" fieldPosition="0"/>
    </format>
    <format dxfId="132">
      <pivotArea field="1" type="button" dataOnly="0" labelOnly="1" outline="0" axis="axisRow" fieldPosition="1"/>
    </format>
    <format dxfId="131">
      <pivotArea field="0" type="button" dataOnly="0" labelOnly="1" outline="0" axis="axisRow" fieldPosition="2"/>
    </format>
    <format dxfId="130">
      <pivotArea field="3" type="button" dataOnly="0" labelOnly="1" outline="0" axis="axisRow" fieldPosition="3"/>
    </format>
    <format dxfId="129">
      <pivotArea field="4" type="button" dataOnly="0" labelOnly="1" outline="0" axis="axisRow" fieldPosition="4"/>
    </format>
    <format dxfId="128">
      <pivotArea field="5" type="button" dataOnly="0" labelOnly="1" outline="0" axis="axisRow" fieldPosition="5"/>
    </format>
    <format dxfId="127">
      <pivotArea dataOnly="0" labelOnly="1" outline="0" fieldPosition="0">
        <references count="1">
          <reference field="2" count="0"/>
        </references>
      </pivotArea>
    </format>
    <format dxfId="126">
      <pivotArea dataOnly="0" labelOnly="1" outline="0" fieldPosition="0">
        <references count="2">
          <reference field="1" count="2">
            <x v="0"/>
            <x v="2"/>
          </reference>
          <reference field="2" count="1" selected="0">
            <x v="0"/>
          </reference>
        </references>
      </pivotArea>
    </format>
    <format dxfId="125">
      <pivotArea dataOnly="0" labelOnly="1" outline="0" fieldPosition="0">
        <references count="2">
          <reference field="1" count="1">
            <x v="0"/>
          </reference>
          <reference field="2" count="1" selected="0">
            <x v="1"/>
          </reference>
        </references>
      </pivotArea>
    </format>
    <format dxfId="124">
      <pivotArea dataOnly="0" labelOnly="1" outline="0" fieldPosition="0">
        <references count="2">
          <reference field="1" count="1">
            <x v="1"/>
          </reference>
          <reference field="2" count="1" selected="0">
            <x v="2"/>
          </reference>
        </references>
      </pivotArea>
    </format>
    <format dxfId="123">
      <pivotArea dataOnly="0" labelOnly="1" outline="0" fieldPosition="0">
        <references count="2">
          <reference field="1" count="2">
            <x v="0"/>
            <x v="1"/>
          </reference>
          <reference field="2" count="1" selected="0">
            <x v="3"/>
          </reference>
        </references>
      </pivotArea>
    </format>
    <format dxfId="122">
      <pivotArea dataOnly="0" labelOnly="1" outline="0" fieldPosition="0">
        <references count="3">
          <reference field="0" count="3">
            <x v="0"/>
            <x v="7"/>
            <x v="11"/>
          </reference>
          <reference field="1" count="1" selected="0">
            <x v="0"/>
          </reference>
          <reference field="2" count="1" selected="0">
            <x v="0"/>
          </reference>
        </references>
      </pivotArea>
    </format>
    <format dxfId="121">
      <pivotArea dataOnly="0" labelOnly="1" outline="0" fieldPosition="0">
        <references count="3">
          <reference field="0" count="1">
            <x v="3"/>
          </reference>
          <reference field="1" count="1" selected="0">
            <x v="2"/>
          </reference>
          <reference field="2" count="1" selected="0">
            <x v="0"/>
          </reference>
        </references>
      </pivotArea>
    </format>
    <format dxfId="120">
      <pivotArea dataOnly="0" labelOnly="1" outline="0" fieldPosition="0">
        <references count="3">
          <reference field="0" count="3">
            <x v="4"/>
            <x v="5"/>
            <x v="8"/>
          </reference>
          <reference field="1" count="1" selected="0">
            <x v="0"/>
          </reference>
          <reference field="2" count="1" selected="0">
            <x v="1"/>
          </reference>
        </references>
      </pivotArea>
    </format>
    <format dxfId="119">
      <pivotArea dataOnly="0" labelOnly="1" outline="0" fieldPosition="0">
        <references count="3">
          <reference field="0" count="2">
            <x v="6"/>
            <x v="9"/>
          </reference>
          <reference field="1" count="1" selected="0">
            <x v="0"/>
          </reference>
          <reference field="2" count="1" selected="0">
            <x v="2"/>
          </reference>
        </references>
      </pivotArea>
    </format>
    <format dxfId="118">
      <pivotArea dataOnly="0" labelOnly="1" outline="0" fieldPosition="0">
        <references count="3">
          <reference field="0" count="1">
            <x v="2"/>
          </reference>
          <reference field="1" count="1" selected="0">
            <x v="1"/>
          </reference>
          <reference field="2" count="1" selected="0">
            <x v="2"/>
          </reference>
        </references>
      </pivotArea>
    </format>
    <format dxfId="117">
      <pivotArea dataOnly="0" labelOnly="1" outline="0" fieldPosition="0">
        <references count="3">
          <reference field="0" count="1">
            <x v="10"/>
          </reference>
          <reference field="1" count="1" selected="0">
            <x v="0"/>
          </reference>
          <reference field="2" count="1" selected="0">
            <x v="3"/>
          </reference>
        </references>
      </pivotArea>
    </format>
    <format dxfId="116">
      <pivotArea dataOnly="0" labelOnly="1" outline="0" fieldPosition="0">
        <references count="3">
          <reference field="0" count="1">
            <x v="1"/>
          </reference>
          <reference field="1" count="1" selected="0">
            <x v="1"/>
          </reference>
          <reference field="2" count="1" selected="0">
            <x v="3"/>
          </reference>
        </references>
      </pivotArea>
    </format>
    <format dxfId="115">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114">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113">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112">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111">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110">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109">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108">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107">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106">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105">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104">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103">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102">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101">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100">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99">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98">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97">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96">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95">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94">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93">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92">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91">
      <pivotArea dataOnly="0" labelOnly="1" outline="0" fieldPosition="0">
        <references count="6">
          <reference field="0" count="1" selected="0">
            <x v="0"/>
          </reference>
          <reference field="1" count="1" selected="0">
            <x v="0"/>
          </reference>
          <reference field="2" count="1" selected="0">
            <x v="0"/>
          </reference>
          <reference field="3" count="1" selected="0">
            <x v="3"/>
          </reference>
          <reference field="4" count="1" selected="0">
            <x v="3"/>
          </reference>
          <reference field="5" count="1">
            <x v="10"/>
          </reference>
        </references>
      </pivotArea>
    </format>
    <format dxfId="90">
      <pivotArea dataOnly="0" labelOnly="1" outline="0" fieldPosition="0">
        <references count="6">
          <reference field="0" count="1" selected="0">
            <x v="7"/>
          </reference>
          <reference field="1" count="1" selected="0">
            <x v="0"/>
          </reference>
          <reference field="2" count="1" selected="0">
            <x v="0"/>
          </reference>
          <reference field="3" count="1" selected="0">
            <x v="5"/>
          </reference>
          <reference field="4" count="1" selected="0">
            <x v="1"/>
          </reference>
          <reference field="5" count="1">
            <x v="5"/>
          </reference>
        </references>
      </pivotArea>
    </format>
    <format dxfId="89">
      <pivotArea dataOnly="0" labelOnly="1" outline="0" fieldPosition="0">
        <references count="6">
          <reference field="0" count="1" selected="0">
            <x v="11"/>
          </reference>
          <reference field="1" count="1" selected="0">
            <x v="0"/>
          </reference>
          <reference field="2" count="1" selected="0">
            <x v="0"/>
          </reference>
          <reference field="3" count="1" selected="0">
            <x v="10"/>
          </reference>
          <reference field="4" count="1" selected="0">
            <x v="0"/>
          </reference>
          <reference field="5" count="1">
            <x v="8"/>
          </reference>
        </references>
      </pivotArea>
    </format>
    <format dxfId="88">
      <pivotArea dataOnly="0" labelOnly="1" outline="0" fieldPosition="0">
        <references count="6">
          <reference field="0" count="1" selected="0">
            <x v="3"/>
          </reference>
          <reference field="1" count="1" selected="0">
            <x v="2"/>
          </reference>
          <reference field="2" count="1" selected="0">
            <x v="0"/>
          </reference>
          <reference field="3" count="1" selected="0">
            <x v="4"/>
          </reference>
          <reference field="4" count="1" selected="0">
            <x v="6"/>
          </reference>
          <reference field="5" count="1">
            <x v="7"/>
          </reference>
        </references>
      </pivotArea>
    </format>
    <format dxfId="87">
      <pivotArea dataOnly="0" labelOnly="1" outline="0" fieldPosition="0">
        <references count="6">
          <reference field="0" count="1" selected="0">
            <x v="4"/>
          </reference>
          <reference field="1" count="1" selected="0">
            <x v="0"/>
          </reference>
          <reference field="2" count="1" selected="0">
            <x v="1"/>
          </reference>
          <reference field="3" count="1" selected="0">
            <x v="7"/>
          </reference>
          <reference field="4" count="1" selected="0">
            <x v="9"/>
          </reference>
          <reference field="5" count="1">
            <x v="0"/>
          </reference>
        </references>
      </pivotArea>
    </format>
    <format dxfId="86">
      <pivotArea dataOnly="0" labelOnly="1" outline="0" fieldPosition="0">
        <references count="6">
          <reference field="0" count="1" selected="0">
            <x v="5"/>
          </reference>
          <reference field="1" count="1" selected="0">
            <x v="0"/>
          </reference>
          <reference field="2" count="1" selected="0">
            <x v="1"/>
          </reference>
          <reference field="3" count="1" selected="0">
            <x v="8"/>
          </reference>
          <reference field="4" count="1" selected="0">
            <x v="5"/>
          </reference>
          <reference field="5" count="1">
            <x v="9"/>
          </reference>
        </references>
      </pivotArea>
    </format>
    <format dxfId="85">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5" count="1">
            <x v="2"/>
          </reference>
        </references>
      </pivotArea>
    </format>
    <format dxfId="84">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5" count="1">
            <x v="1"/>
          </reference>
        </references>
      </pivotArea>
    </format>
    <format dxfId="83">
      <pivotArea dataOnly="0" labelOnly="1" outline="0" fieldPosition="0">
        <references count="6">
          <reference field="0" count="1" selected="0">
            <x v="9"/>
          </reference>
          <reference field="1" count="1" selected="0">
            <x v="0"/>
          </reference>
          <reference field="2" count="1" selected="0">
            <x v="2"/>
          </reference>
          <reference field="3" count="1" selected="0">
            <x v="6"/>
          </reference>
          <reference field="4" count="1" selected="0">
            <x v="2"/>
          </reference>
          <reference field="5" count="1">
            <x v="3"/>
          </reference>
        </references>
      </pivotArea>
    </format>
    <format dxfId="82">
      <pivotArea dataOnly="0" labelOnly="1" outline="0" fieldPosition="0">
        <references count="6">
          <reference field="0" count="1" selected="0">
            <x v="2"/>
          </reference>
          <reference field="1" count="1" selected="0">
            <x v="1"/>
          </reference>
          <reference field="2" count="1" selected="0">
            <x v="2"/>
          </reference>
          <reference field="3" count="1" selected="0">
            <x v="9"/>
          </reference>
          <reference field="4" count="1" selected="0">
            <x v="8"/>
          </reference>
          <reference field="5" count="1">
            <x v="6"/>
          </reference>
        </references>
      </pivotArea>
    </format>
    <format dxfId="81">
      <pivotArea dataOnly="0" labelOnly="1" outline="0" fieldPosition="0">
        <references count="6">
          <reference field="0" count="1" selected="0">
            <x v="10"/>
          </reference>
          <reference field="1" count="1" selected="0">
            <x v="0"/>
          </reference>
          <reference field="2" count="1" selected="0">
            <x v="3"/>
          </reference>
          <reference field="3" count="1" selected="0">
            <x v="10"/>
          </reference>
          <reference field="4" count="1" selected="0">
            <x v="7"/>
          </reference>
          <reference field="5" count="1">
            <x v="4"/>
          </reference>
        </references>
      </pivotArea>
    </format>
    <format dxfId="80">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5" count="1">
            <x v="5"/>
          </reference>
        </references>
      </pivotArea>
    </format>
  </formats>
  <pivotTableStyleInfo name="Detalizēta informācija par uzdevumu" showRowHeaders="1" showColHeaders="1" showRowStripes="0" showColStripes="0" showLastColumn="1"/>
  <extLst>
    <ext xmlns:x14="http://schemas.microsoft.com/office/spreadsheetml/2009/9/main" uri="{962EF5D1-5CA2-4c93-8EF4-DBF5C05439D2}">
      <x14:pivotTableDefinition xmlns:xm="http://schemas.microsoft.com/office/excel/2006/main" altTextSummary="Uzdevumu detalizētā informācija, sagrupēta pēc pasniedzēja, pēc tam pēc mācību priekšmeta, tiek automātiski atjaunināta darblapas Uzdevumu grafiks tabulā Uzdevumi"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Uzdevums" xr10:uid="{CF302F0C-EEE9-45B5-8C23-F3953C2D8773}" sourceName="Uzdevums">
  <pivotTables>
    <pivotTable tabId="3" name="AssignmentsPivotTable"/>
  </pivotTables>
  <data>
    <tabular pivotCacheId="1763351857">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Mācību_priekšmets" xr10:uid="{A84D0349-04FB-41E7-A8DC-0EECB125401B}" sourceName="Mācību priekšmets">
  <pivotTables>
    <pivotTable tabId="3" name="AssignmentsPivotTable"/>
  </pivotTables>
  <data>
    <tabular pivotCacheId="1763351857"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Izpildes_datums" xr10:uid="{2ED2C21B-1F2C-4449-9CE7-6CB4518B6863}" sourceName="Izpildes datums">
  <pivotTables>
    <pivotTable tabId="3" name="AssignmentsPivotTable"/>
  </pivotTables>
  <data>
    <tabular pivotCacheId="1763351857" showMissing="0">
      <items count="11">
        <i x="8" s="1"/>
        <i x="4" s="1"/>
        <i x="6" s="1"/>
        <i x="0" s="1"/>
        <i x="3" s="1"/>
        <i x="2" s="1"/>
        <i x="10" s="1"/>
        <i x="7" s="1"/>
        <i x="9" s="1"/>
        <i x="1" s="1"/>
        <i x="5"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Norise" xr10:uid="{4BBA95C0-AE24-4A12-B3B9-4184E464DA9E}" sourceName="Norise">
  <pivotTables>
    <pivotTable tabId="3" name="AssignmentsPivotTable"/>
  </pivotTables>
  <data>
    <tabular pivotCacheId="1763351857" showMissing="0">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Sākuma_datums" xr10:uid="{BEE5EA3E-32AB-4DC7-B6D3-2025B2009CD8}" sourceName="Sākuma datums">
  <pivotTables>
    <pivotTable tabId="3" name="AssignmentsPivotTable"/>
  </pivotTables>
  <data>
    <tabular pivotCacheId="1763351857" showMissing="0">
      <items count="11">
        <i x="3" s="1"/>
        <i x="8" s="1"/>
        <i x="5" s="1"/>
        <i x="0" s="1"/>
        <i x="10" s="1"/>
        <i x="4" s="1"/>
        <i x="6" s="1"/>
        <i x="1" s="1"/>
        <i x="2" s="1"/>
        <i x="9" s="1"/>
        <i x="7"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zdevums" xr10:uid="{B653AE87-958B-42DD-9AEA-97ADAC9A1B96}" cache="Datu_griezums_Uzdevums" caption="Uzdevums" style="Assignment detail Slicer" rowHeight="183600"/>
  <slicer name="Mācību priekšmets" xr10:uid="{F785D9CE-370E-48EE-995F-62701FAED117}" cache="Datu_griezums_Mācību_priekšmets" caption="Mācību priekšmets" style="Assignment detail Slicer" rowHeight="183600"/>
  <slicer name="Izpildes datums" xr10:uid="{143BD098-D258-402F-B455-8DE015F4FE6C}" cache="Datu_griezums_Izpildes_datums" caption="Izpildes datums" style="Assignment detail Slicer" rowHeight="183600"/>
  <slicer name="Norise" xr10:uid="{50609FFC-0727-47E3-B0C1-79C9EFBA650F}" cache="Datu_griezums_Norise" caption="Norise" style="Assignment detail Slicer" rowHeight="183600"/>
  <slicer name="Sākuma datums" xr10:uid="{82AE94DC-F77C-4415-A903-318521DE3214}" cache="Datu_griezums_Sākuma_datums" caption="Sākuma datums" style="Assignment detail Slicer"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Uzdevumi" displayName="Uzdevumi" ref="B5:H17" totalsRowShown="0">
  <autoFilter ref="B5:H17" xr:uid="{00000000-0009-0000-0100-000002000000}"/>
  <tableColumns count="7">
    <tableColumn id="2" xr3:uid="{00000000-0010-0000-0000-000002000000}" name="Uzdevums"/>
    <tableColumn id="1" xr3:uid="{00000000-0010-0000-0000-000001000000}" name="Mācību priekšmets" dataDxfId="163"/>
    <tableColumn id="6" xr3:uid="{00000000-0010-0000-0000-000006000000}" name="Pasniedzējs" dataDxfId="162"/>
    <tableColumn id="4" xr3:uid="{00000000-0010-0000-0000-000004000000}" name="Sākuma datums" dataCellStyle="Datums"/>
    <tableColumn id="3" xr3:uid="{00000000-0010-0000-0000-000003000000}" name="Izpildes datums" dataCellStyle="Datums">
      <calculatedColumnFormula>TODAY()+(ROW(A1)*10)-25</calculatedColumnFormula>
    </tableColumn>
    <tableColumn id="5" xr3:uid="{00000000-0010-0000-0000-000005000000}" name="Norise" dataDxfId="161" dataCellStyle="Procenti">
      <calculatedColumnFormula>Uzdevumi[[#This Row],[Procenti]]</calculatedColumnFormula>
    </tableColumn>
    <tableColumn id="7" xr3:uid="{00000000-0010-0000-0000-000007000000}" name="Procenti" dataDxfId="160" dataCellStyle="Procenti"/>
  </tableColumns>
  <tableStyleInfo name="Uzdevumu grafiks" showFirstColumn="0" showLastColumn="0" showRowStripes="1" showColumnStripes="0"/>
  <extLst>
    <ext xmlns:x14="http://schemas.microsoft.com/office/spreadsheetml/2009/9/main" uri="{504A1905-F514-4f6f-8877-14C23A59335A}">
      <x14:table altTextSummary="Šajā tabula ievadiet uzdevumu, mācību priekšmetu, norādījumus, sākuma un izpildes datumu, kā arī pabeigtības procentuālo vērtību. Norises josla tiek automātiski atjaunināta"/>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H17"/>
  <sheetViews>
    <sheetView showGridLines="0" tabSelected="1" zoomScaleNormal="100" zoomScaleSheetLayoutView="115" workbookViewId="0"/>
  </sheetViews>
  <sheetFormatPr defaultRowHeight="30" customHeight="1" x14ac:dyDescent="0.25"/>
  <cols>
    <col min="1" max="1" width="2.7109375" customWidth="1"/>
    <col min="2" max="2" width="52.28515625" bestFit="1" customWidth="1"/>
    <col min="3" max="3" width="24.85546875" customWidth="1"/>
    <col min="4" max="4" width="22.42578125" customWidth="1"/>
    <col min="5" max="6" width="17.28515625" style="11" bestFit="1" customWidth="1"/>
    <col min="7" max="7" width="13.28515625" customWidth="1"/>
    <col min="8" max="8" width="11" customWidth="1"/>
    <col min="9" max="9" width="2.7109375" customWidth="1"/>
    <col min="10" max="10" width="3.7109375" customWidth="1"/>
  </cols>
  <sheetData>
    <row r="1" spans="2:8" ht="37.5" customHeight="1" x14ac:dyDescent="0.25">
      <c r="B1" s="30" t="s">
        <v>0</v>
      </c>
      <c r="C1" s="30"/>
      <c r="D1" s="31" t="s">
        <v>19</v>
      </c>
      <c r="E1" s="31"/>
      <c r="F1" s="31"/>
      <c r="G1" s="31"/>
      <c r="H1" s="31"/>
    </row>
    <row r="2" spans="2:8" ht="24.95" customHeight="1" x14ac:dyDescent="0.25">
      <c r="B2" s="30"/>
      <c r="C2" s="30"/>
      <c r="D2" s="29" t="s">
        <v>20</v>
      </c>
      <c r="E2" s="29"/>
      <c r="F2" s="21" t="s">
        <v>28</v>
      </c>
      <c r="G2" s="24" t="s">
        <v>30</v>
      </c>
      <c r="H2" s="20">
        <v>0.99</v>
      </c>
    </row>
    <row r="3" spans="2:8" ht="24.95" customHeight="1" x14ac:dyDescent="0.25">
      <c r="B3" s="19" t="s">
        <v>1</v>
      </c>
      <c r="C3" s="10">
        <v>2</v>
      </c>
      <c r="D3" s="10" t="s">
        <v>21</v>
      </c>
      <c r="E3" s="13"/>
      <c r="F3" s="14"/>
      <c r="G3" s="4"/>
      <c r="H3" s="4"/>
    </row>
    <row r="4" spans="2:8" ht="13.5" customHeight="1" x14ac:dyDescent="0.25">
      <c r="E4" s="12"/>
      <c r="F4" s="12"/>
    </row>
    <row r="5" spans="2:8" ht="30" customHeight="1" x14ac:dyDescent="0.25">
      <c r="B5" s="15" t="s">
        <v>2</v>
      </c>
      <c r="C5" s="15" t="s">
        <v>15</v>
      </c>
      <c r="D5" s="15" t="s">
        <v>22</v>
      </c>
      <c r="E5" s="16" t="s">
        <v>27</v>
      </c>
      <c r="F5" s="16" t="s">
        <v>29</v>
      </c>
      <c r="G5" s="15" t="s">
        <v>31</v>
      </c>
      <c r="H5" s="15" t="s">
        <v>32</v>
      </c>
    </row>
    <row r="6" spans="2:8" ht="30" customHeight="1" x14ac:dyDescent="0.25">
      <c r="B6" s="17" t="s">
        <v>3</v>
      </c>
      <c r="C6" s="8" t="s">
        <v>16</v>
      </c>
      <c r="D6" s="8" t="s">
        <v>23</v>
      </c>
      <c r="E6" s="22">
        <f ca="1">TODAY()-30</f>
        <v>43176</v>
      </c>
      <c r="F6" s="22">
        <f ca="1">TODAY()+30</f>
        <v>43236</v>
      </c>
      <c r="G6" s="9">
        <f>Uzdevumi[[#This Row],[Procenti]]</f>
        <v>1</v>
      </c>
      <c r="H6" s="23">
        <v>1</v>
      </c>
    </row>
    <row r="7" spans="2:8" ht="30" customHeight="1" x14ac:dyDescent="0.25">
      <c r="B7" t="s">
        <v>4</v>
      </c>
      <c r="C7" s="8" t="s">
        <v>16</v>
      </c>
      <c r="D7" s="8" t="s">
        <v>24</v>
      </c>
      <c r="E7" s="22">
        <f ca="1">TODAY()-20</f>
        <v>43186</v>
      </c>
      <c r="F7" s="22">
        <f ca="1">TODAY()+60</f>
        <v>43266</v>
      </c>
      <c r="G7" s="9">
        <f>Uzdevumi[[#This Row],[Procenti]]</f>
        <v>0.1</v>
      </c>
      <c r="H7" s="23">
        <v>0.1</v>
      </c>
    </row>
    <row r="8" spans="2:8" ht="30" customHeight="1" x14ac:dyDescent="0.25">
      <c r="B8" s="17" t="s">
        <v>5</v>
      </c>
      <c r="C8" s="8" t="s">
        <v>16</v>
      </c>
      <c r="D8" s="8" t="s">
        <v>24</v>
      </c>
      <c r="E8" s="22">
        <f ca="1">TODAY()-15</f>
        <v>43191</v>
      </c>
      <c r="F8" s="22">
        <f ca="1">TODAY()+42</f>
        <v>43248</v>
      </c>
      <c r="G8" s="9">
        <f>Uzdevumi[[#This Row],[Procenti]]</f>
        <v>0.8</v>
      </c>
      <c r="H8" s="23">
        <v>0.8</v>
      </c>
    </row>
    <row r="9" spans="2:8" ht="30" customHeight="1" x14ac:dyDescent="0.25">
      <c r="B9" s="17" t="s">
        <v>6</v>
      </c>
      <c r="C9" s="8" t="s">
        <v>16</v>
      </c>
      <c r="D9" s="8" t="s">
        <v>25</v>
      </c>
      <c r="E9" s="22">
        <f ca="1">TODAY()-60</f>
        <v>43146</v>
      </c>
      <c r="F9" s="22">
        <f ca="1">TODAY()+40</f>
        <v>43246</v>
      </c>
      <c r="G9" s="9">
        <f>Uzdevumi[[#This Row],[Procenti]]</f>
        <v>0.2</v>
      </c>
      <c r="H9" s="23">
        <v>0.2</v>
      </c>
    </row>
    <row r="10" spans="2:8" ht="30" customHeight="1" x14ac:dyDescent="0.25">
      <c r="B10" s="17" t="s">
        <v>7</v>
      </c>
      <c r="C10" s="8" t="s">
        <v>16</v>
      </c>
      <c r="D10" s="8" t="s">
        <v>23</v>
      </c>
      <c r="E10" s="22">
        <f ca="1">TODAY()-25</f>
        <v>43181</v>
      </c>
      <c r="F10" s="22">
        <f ca="1">TODAY()+20</f>
        <v>43226</v>
      </c>
      <c r="G10" s="9">
        <f>Uzdevumi[[#This Row],[Procenti]]</f>
        <v>0.5</v>
      </c>
      <c r="H10" s="23">
        <v>0.5</v>
      </c>
    </row>
    <row r="11" spans="2:8" ht="30" customHeight="1" x14ac:dyDescent="0.25">
      <c r="B11" s="17" t="s">
        <v>8</v>
      </c>
      <c r="C11" s="8" t="s">
        <v>16</v>
      </c>
      <c r="D11" s="8" t="s">
        <v>24</v>
      </c>
      <c r="E11" s="22">
        <f ca="1">TODAY()-34</f>
        <v>43172</v>
      </c>
      <c r="F11" s="22">
        <f ca="1">TODAY()+80</f>
        <v>43286</v>
      </c>
      <c r="G11" s="9">
        <f>Uzdevumi[[#This Row],[Procenti]]</f>
        <v>0.3</v>
      </c>
      <c r="H11" s="23">
        <v>0.3</v>
      </c>
    </row>
    <row r="12" spans="2:8" ht="30" customHeight="1" x14ac:dyDescent="0.25">
      <c r="B12" s="17" t="s">
        <v>9</v>
      </c>
      <c r="C12" s="8" t="s">
        <v>16</v>
      </c>
      <c r="D12" s="8" t="s">
        <v>25</v>
      </c>
      <c r="E12" s="22">
        <f ca="1">TODAY()-22</f>
        <v>43184</v>
      </c>
      <c r="F12" s="22">
        <f ca="1">TODAY()+24</f>
        <v>43230</v>
      </c>
      <c r="G12" s="9">
        <f>Uzdevumi[[#This Row],[Procenti]]</f>
        <v>0.35</v>
      </c>
      <c r="H12" s="23">
        <v>0.35</v>
      </c>
    </row>
    <row r="13" spans="2:8" ht="30" customHeight="1" x14ac:dyDescent="0.25">
      <c r="B13" s="17" t="s">
        <v>10</v>
      </c>
      <c r="C13" s="8" t="s">
        <v>16</v>
      </c>
      <c r="D13" s="8" t="s">
        <v>26</v>
      </c>
      <c r="E13" s="22">
        <f ca="1">TODAY()-10</f>
        <v>43196</v>
      </c>
      <c r="F13" s="22">
        <f ca="1">TODAY()+50</f>
        <v>43256</v>
      </c>
      <c r="G13" s="9">
        <f>Uzdevumi[[#This Row],[Procenti]]</f>
        <v>0.4</v>
      </c>
      <c r="H13" s="23">
        <v>0.4</v>
      </c>
    </row>
    <row r="14" spans="2:8" ht="30" customHeight="1" x14ac:dyDescent="0.25">
      <c r="B14" s="17" t="s">
        <v>11</v>
      </c>
      <c r="C14" s="8" t="s">
        <v>16</v>
      </c>
      <c r="D14" s="8" t="s">
        <v>23</v>
      </c>
      <c r="E14" s="22">
        <f ca="1">TODAY()-10</f>
        <v>43196</v>
      </c>
      <c r="F14" s="22">
        <f ca="1">TODAY()+18</f>
        <v>43224</v>
      </c>
      <c r="G14" s="9">
        <f>Uzdevumi[[#This Row],[Procenti]]</f>
        <v>0.75</v>
      </c>
      <c r="H14" s="23">
        <v>0.75</v>
      </c>
    </row>
    <row r="15" spans="2:8" ht="30" customHeight="1" x14ac:dyDescent="0.25">
      <c r="B15" s="17" t="s">
        <v>12</v>
      </c>
      <c r="C15" s="8" t="s">
        <v>17</v>
      </c>
      <c r="D15" s="8" t="s">
        <v>26</v>
      </c>
      <c r="E15" s="22">
        <f ca="1">TODAY()-50</f>
        <v>43156</v>
      </c>
      <c r="F15" s="22">
        <f ca="1">TODAY()+60</f>
        <v>43266</v>
      </c>
      <c r="G15" s="9">
        <f>Uzdevumi[[#This Row],[Procenti]]</f>
        <v>0.5</v>
      </c>
      <c r="H15" s="23">
        <v>0.5</v>
      </c>
    </row>
    <row r="16" spans="2:8" ht="30" customHeight="1" x14ac:dyDescent="0.25">
      <c r="B16" s="17" t="s">
        <v>13</v>
      </c>
      <c r="C16" s="8" t="s">
        <v>17</v>
      </c>
      <c r="D16" s="8" t="s">
        <v>25</v>
      </c>
      <c r="E16" s="22">
        <f ca="1">TODAY()-13</f>
        <v>43193</v>
      </c>
      <c r="F16" s="22">
        <f ca="1">TODAY()+55</f>
        <v>43261</v>
      </c>
      <c r="G16" s="9">
        <f>Uzdevumi[[#This Row],[Procenti]]</f>
        <v>0.55000000000000004</v>
      </c>
      <c r="H16" s="23">
        <v>0.55000000000000004</v>
      </c>
    </row>
    <row r="17" spans="2:8" ht="30" customHeight="1" x14ac:dyDescent="0.25">
      <c r="B17" s="17" t="s">
        <v>14</v>
      </c>
      <c r="C17" s="8" t="s">
        <v>18</v>
      </c>
      <c r="D17" s="8" t="s">
        <v>23</v>
      </c>
      <c r="E17" s="22">
        <f ca="1">TODAY()-28</f>
        <v>43178</v>
      </c>
      <c r="F17" s="22">
        <f ca="1">TODAY()+44</f>
        <v>43250</v>
      </c>
      <c r="G17" s="9">
        <f>Uzdevumi[[#This Row],[Procenti]]</f>
        <v>0.6</v>
      </c>
      <c r="H17" s="23">
        <v>0.6</v>
      </c>
    </row>
  </sheetData>
  <mergeCells count="3">
    <mergeCell ref="D2:E2"/>
    <mergeCell ref="B1:C2"/>
    <mergeCell ref="D1:H1"/>
  </mergeCells>
  <conditionalFormatting sqref="B6:H17">
    <cfRule type="expression" dxfId="166" priority="2" stopIfTrue="1">
      <formula>$G6=1</formula>
    </cfRule>
    <cfRule type="expression" dxfId="165" priority="3" stopIfTrue="1">
      <formula>(HighlightRule)*($F6&lt;=TODAY()+DateCheck)*($F6&gt;=TODAY())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164" priority="5">
      <formula>$D$3="BEZ IEZĪMĒŠANAS"</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Sarakstā atlasiet intervāla periodu. Atlasiet ATCELT, nospiediet taustiņu kombināciju ALT+LEJUPVĒRSTĀ BULTIŅA, lai parādītu opcijas, un pēc tam izmantojiet LEJUPVĒRSTO BULTIŅU un taustiņu ENTER, lai veiktu atlasi" prompt="Atlasiet intervālu uzdevumu izpildes datumiem šajā šūnā. Nospiediet taustiņu kombināciju ALT+LEJUPVĒRSTĀ BULTIŅA, lai atvērtu nolaižamo sarakstu, pēc tam izmantojiet LEJUPVĒRSTO BULTIŅU un taustiņu ENTER, lai veiktu atlasi." sqref="D3" xr:uid="{00000000-0002-0000-0000-000000000000}">
      <formula1>"BEZ IEZĪMĒŠANAS,DIENAS,NEDĒĻAS,MĒNEŠI"</formula1>
    </dataValidation>
    <dataValidation type="list" errorStyle="warning" allowBlank="1" showInputMessage="1" showErrorMessage="1" error="Sarakstā atlasiet intervāla vērtību. Atlasiet ATCELT, nospiediet taustiņu kombināciju ALT+LEJUPVĒRSTĀ BULTIŅA, lai parādītu opcijas, un pēc tam izmantojiet LEJUPVĒRSTO BULTIŅU un taustiņu ENTER, lai veiktu atlasi" prompt="Atlasiet intervāla vērtību uzdevumu izpildes datumiem šajā šūnā. Nospiediet taustiņu kombināciju ALT+LEJUPVĒRSTĀ BULTIŅA, lai atvērtu nolaižamo sarakstu, pēc tam izmantojiet LEJUPVĒRSTO BULTIŅU un taustiņu ENTER, lai veiktu atlasi." sqref="C3" xr:uid="{00000000-0002-0000-0000-000001000000}">
      <formula1>"1,2,3,4,5,6,7,8,9,10,11,12,13,14,15,16,17,18,19,20,21,22,23,24,25,26,27,28,29,30"</formula1>
    </dataValidation>
    <dataValidation allowBlank="1" showInputMessage="1" showErrorMessage="1" prompt="Ievadiet uzdevumu šajā kolonnā zem šī virsraksta. Izmantojiet virsraksta filtrus, lai atrastu konkrētus ierakstus" sqref="B5" xr:uid="{00000000-0002-0000-0000-000002000000}"/>
    <dataValidation allowBlank="1" showInputMessage="1" showErrorMessage="1" prompt="Ievadiet mācību priekšmetu šajā kolonnā zem šī virsraksta" sqref="C5" xr:uid="{00000000-0002-0000-0000-000003000000}"/>
    <dataValidation allowBlank="1" showInputMessage="1" showErrorMessage="1" prompt="Ievadiet pasniedzēju šajā kolonnā zem šī virsraksta" sqref="D5" xr:uid="{00000000-0002-0000-0000-000004000000}"/>
    <dataValidation allowBlank="1" showInputMessage="1" showErrorMessage="1" prompt="Ievadiet sākuma datumu šajā kolonnā zem šī virsraksta" sqref="E5" xr:uid="{00000000-0002-0000-0000-000005000000}"/>
    <dataValidation allowBlank="1" showInputMessage="1" showErrorMessage="1" prompt="Ievadiet izpildes datumu šajā kolonnā zem šī virsraksta" sqref="F5" xr:uid="{00000000-0002-0000-0000-000006000000}"/>
    <dataValidation allowBlank="1" showInputMessage="1" showErrorMessage="1" prompt="Norises josla tiek automātiski atjaunināta šajā kolonnā ar šo virsrakstu" sqref="G5" xr:uid="{00000000-0002-0000-0000-000007000000}"/>
    <dataValidation allowBlank="1" showInputMessage="1" showErrorMessage="1" prompt="Ievadiet izpildes procentuālo vērtību šajā kolonnā zem šī virsraksta" sqref="H5" xr:uid="{00000000-0002-0000-0000-000008000000}"/>
    <dataValidation allowBlank="1" showInputMessage="1" showErrorMessage="1" prompt="Atlasiet šūnās D3 un C3 (pa labi) kritēriju uzdevumu izpildes datumiem" sqref="B3" xr:uid="{00000000-0002-0000-0000-000009000000}"/>
    <dataValidation allowBlank="1" showInputMessage="1" showErrorMessage="1" prompt="Šajā šūnā ir šīs darblapas nosaukums. Pabeigtības krāsu joslas apzīmējumi ir šūnās F2–H2. Navigācijas saite uz darblapu Uzdevumu detalizētā informācija ir šūnā D1" sqref="B1:C2" xr:uid="{00000000-0002-0000-0000-00000A000000}"/>
    <dataValidation allowBlank="1" showInputMessage="1" showErrorMessage="1" prompt="Pabeigtības krāsu joslas apzīmējumi ir šūnās pa labi. Krāsu joslas tiek automātiski atjauninātas tabulas Uzdevums kolonnā Norise" sqref="D2:E2" xr:uid="{00000000-0002-0000-0000-00000B000000}"/>
    <dataValidation allowBlank="1" showInputMessage="1" showErrorMessage="1" prompt="Šajā darbgrāmatā izveidojiet uzdevumu grafiku. Ievadiet detalizētu informāciju tabulā Uzdevumi, kas darblapā sākas šūnā B5" sqref="A1" xr:uid="{00000000-0002-0000-0000-00000C000000}"/>
    <dataValidation allowBlank="1" showInputMessage="1" showErrorMessage="1" prompt="Uzdevuma norise, kas ir lielāka vai vienādam ar 0%, bet mazāka par 40%, tiks izcelta ar RGB krāsu R=123 G=209 B=255" sqref="F2" xr:uid="{00000000-0002-0000-0000-00000D000000}"/>
    <dataValidation allowBlank="1" showInputMessage="1" showErrorMessage="1" prompt="Uzdevuma norise, kas ir lielāka par 40%, bet mazāka par 75%, tiks izcelta ar RGB krāsu R=188 G=222 B=182" sqref="G2" xr:uid="{00000000-0002-0000-0000-00000E000000}"/>
    <dataValidation allowBlank="1" showInputMessage="1" showErrorMessage="1" prompt="Uzdevuma norise, kas ir lielāka par 75% un ir līdz pat 99%, tiks izcelta ar RGB krāsu R=254 G=198 B=11" sqref="H2" xr:uid="{00000000-0002-0000-0000-00000F000000}"/>
    <dataValidation allowBlank="1" showInputMessage="1" showErrorMessage="1" prompt="Navigācijas saite uz darblapu Uzdevumu detalizētā informācija" sqref="D1" xr:uid="{00000000-0002-0000-0000-000010000000}"/>
  </dataValidations>
  <hyperlinks>
    <hyperlink ref="D1:H1" location="'Detalizēti par uzdevumu'!A1" tooltip="Atlasiet, lai dotos uz darblapu Uzdevumu detalizētā informācija" display="DETALIZĒTA INFORMĀCIJA PAR UZDEVUMU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autoPageBreaks="0" fitToPage="1"/>
  </sheetPr>
  <dimension ref="A1:O75"/>
  <sheetViews>
    <sheetView showGridLines="0" zoomScaleNormal="100" workbookViewId="0"/>
  </sheetViews>
  <sheetFormatPr defaultRowHeight="30" customHeight="1" x14ac:dyDescent="0.25"/>
  <cols>
    <col min="1" max="1" width="2.7109375" style="3" customWidth="1"/>
    <col min="2" max="2" width="19" style="1" customWidth="1"/>
    <col min="3" max="3" width="26.140625" style="7" customWidth="1"/>
    <col min="4" max="4" width="23.5703125" style="6" customWidth="1"/>
    <col min="5" max="6" width="19.5703125" style="5" bestFit="1" customWidth="1"/>
    <col min="7" max="7" width="13.85546875" style="5" customWidth="1"/>
    <col min="8" max="8" width="2.5703125" customWidth="1"/>
    <col min="9" max="13" width="10.5703125" customWidth="1"/>
    <col min="14" max="14" width="28" customWidth="1"/>
    <col min="15" max="15" width="2.7109375" customWidth="1"/>
  </cols>
  <sheetData>
    <row r="1" spans="1:15" ht="37.5" customHeight="1" x14ac:dyDescent="0.25">
      <c r="A1"/>
      <c r="B1" s="30" t="s">
        <v>33</v>
      </c>
      <c r="C1" s="30"/>
      <c r="D1" s="30"/>
      <c r="E1" s="30"/>
      <c r="F1" s="30"/>
      <c r="G1" s="30"/>
      <c r="H1" s="30"/>
      <c r="I1" s="30"/>
      <c r="J1" s="30"/>
      <c r="K1" s="30"/>
      <c r="L1" s="31" t="s">
        <v>39</v>
      </c>
      <c r="M1" s="31"/>
      <c r="N1" s="31"/>
    </row>
    <row r="2" spans="1:15" ht="50.1" customHeight="1" x14ac:dyDescent="0.25">
      <c r="A2"/>
      <c r="B2" s="35" t="s">
        <v>34</v>
      </c>
      <c r="C2" s="35"/>
      <c r="D2" s="35"/>
      <c r="E2" s="35"/>
      <c r="F2" s="35"/>
      <c r="G2" s="35"/>
      <c r="H2" s="35"/>
      <c r="I2" s="35"/>
      <c r="J2" s="35"/>
      <c r="K2" s="35"/>
      <c r="L2" s="35"/>
      <c r="M2" s="35"/>
      <c r="N2" s="35"/>
      <c r="O2" s="35"/>
    </row>
    <row r="3" spans="1:15" ht="23.25" x14ac:dyDescent="0.25">
      <c r="A3" s="2"/>
      <c r="B3" s="25" t="s">
        <v>22</v>
      </c>
      <c r="C3" s="25" t="s">
        <v>15</v>
      </c>
      <c r="D3" s="25" t="s">
        <v>2</v>
      </c>
      <c r="E3" s="25" t="s">
        <v>27</v>
      </c>
      <c r="F3" s="25" t="s">
        <v>29</v>
      </c>
      <c r="G3" s="25" t="s">
        <v>31</v>
      </c>
      <c r="I3" s="34" t="s">
        <v>35</v>
      </c>
      <c r="J3" s="34"/>
      <c r="K3" s="34" t="s">
        <v>37</v>
      </c>
      <c r="L3" s="34"/>
      <c r="M3" s="34" t="s">
        <v>40</v>
      </c>
      <c r="N3" s="34"/>
      <c r="O3" s="34"/>
    </row>
    <row r="4" spans="1:15" ht="15.75" x14ac:dyDescent="0.25">
      <c r="B4" s="32" t="s">
        <v>23</v>
      </c>
      <c r="C4" s="32" t="s">
        <v>16</v>
      </c>
      <c r="D4" s="28" t="s">
        <v>3</v>
      </c>
      <c r="E4" s="26">
        <v>43176</v>
      </c>
      <c r="F4" s="26">
        <v>43236</v>
      </c>
      <c r="G4" s="27">
        <v>1</v>
      </c>
      <c r="I4" s="34"/>
      <c r="J4" s="34"/>
      <c r="K4" s="34"/>
      <c r="L4" s="34"/>
      <c r="M4" s="34"/>
      <c r="N4" s="34"/>
      <c r="O4" s="34"/>
    </row>
    <row r="5" spans="1:15" ht="15.75" x14ac:dyDescent="0.25">
      <c r="B5" s="33"/>
      <c r="C5" s="33"/>
      <c r="D5" s="28" t="s">
        <v>7</v>
      </c>
      <c r="E5" s="26">
        <v>43181</v>
      </c>
      <c r="F5" s="26">
        <v>43226</v>
      </c>
      <c r="G5" s="27">
        <v>0.5</v>
      </c>
      <c r="I5" s="34"/>
      <c r="J5" s="34"/>
      <c r="K5" s="34"/>
      <c r="L5" s="34"/>
      <c r="M5" s="34"/>
      <c r="N5" s="34"/>
      <c r="O5" s="34"/>
    </row>
    <row r="6" spans="1:15" ht="15.75" x14ac:dyDescent="0.25">
      <c r="B6" s="33"/>
      <c r="C6" s="33"/>
      <c r="D6" s="28" t="s">
        <v>11</v>
      </c>
      <c r="E6" s="26">
        <v>43196</v>
      </c>
      <c r="F6" s="26">
        <v>43224</v>
      </c>
      <c r="G6" s="27">
        <v>0.75</v>
      </c>
      <c r="I6" s="34"/>
      <c r="J6" s="34"/>
      <c r="K6" s="34"/>
      <c r="L6" s="34"/>
      <c r="M6" s="34"/>
      <c r="N6" s="34"/>
      <c r="O6" s="34"/>
    </row>
    <row r="7" spans="1:15" ht="15.75" x14ac:dyDescent="0.25">
      <c r="B7" s="33"/>
      <c r="C7" s="28" t="s">
        <v>18</v>
      </c>
      <c r="D7" s="28" t="s">
        <v>14</v>
      </c>
      <c r="E7" s="26">
        <v>43178</v>
      </c>
      <c r="F7" s="26">
        <v>43250</v>
      </c>
      <c r="G7" s="27">
        <v>0.6</v>
      </c>
      <c r="I7" s="34"/>
      <c r="J7" s="34"/>
      <c r="K7" s="34"/>
      <c r="L7" s="34"/>
      <c r="M7" s="34"/>
      <c r="N7" s="34"/>
      <c r="O7" s="34"/>
    </row>
    <row r="8" spans="1:15" ht="15.75" x14ac:dyDescent="0.25">
      <c r="B8" s="32" t="s">
        <v>24</v>
      </c>
      <c r="C8" s="32" t="s">
        <v>16</v>
      </c>
      <c r="D8" s="28" t="s">
        <v>4</v>
      </c>
      <c r="E8" s="26">
        <v>43186</v>
      </c>
      <c r="F8" s="26">
        <v>43266</v>
      </c>
      <c r="G8" s="27">
        <v>0.1</v>
      </c>
      <c r="I8" s="34"/>
      <c r="J8" s="34"/>
      <c r="K8" s="34"/>
      <c r="L8" s="34"/>
      <c r="M8" s="34"/>
      <c r="N8" s="34"/>
      <c r="O8" s="34"/>
    </row>
    <row r="9" spans="1:15" ht="15.75" x14ac:dyDescent="0.25">
      <c r="B9" s="33"/>
      <c r="C9" s="33"/>
      <c r="D9" s="28" t="s">
        <v>5</v>
      </c>
      <c r="E9" s="26">
        <v>43191</v>
      </c>
      <c r="F9" s="26">
        <v>43248</v>
      </c>
      <c r="G9" s="27">
        <v>0.8</v>
      </c>
      <c r="I9" s="34"/>
      <c r="J9" s="34"/>
      <c r="K9" s="34"/>
      <c r="L9" s="34"/>
      <c r="M9" s="34"/>
      <c r="N9" s="34"/>
      <c r="O9" s="34"/>
    </row>
    <row r="10" spans="1:15" ht="15.75" x14ac:dyDescent="0.25">
      <c r="B10" s="33"/>
      <c r="C10" s="33"/>
      <c r="D10" s="28" t="s">
        <v>8</v>
      </c>
      <c r="E10" s="26">
        <v>43172</v>
      </c>
      <c r="F10" s="26">
        <v>43286</v>
      </c>
      <c r="G10" s="27">
        <v>0.3</v>
      </c>
      <c r="I10" s="34"/>
      <c r="J10" s="34"/>
      <c r="K10" s="34"/>
      <c r="L10" s="34"/>
      <c r="M10" s="34"/>
      <c r="N10" s="34"/>
      <c r="O10" s="34"/>
    </row>
    <row r="11" spans="1:15" ht="15.75" x14ac:dyDescent="0.25">
      <c r="B11" s="32" t="s">
        <v>25</v>
      </c>
      <c r="C11" s="33" t="s">
        <v>16</v>
      </c>
      <c r="D11" s="28" t="s">
        <v>6</v>
      </c>
      <c r="E11" s="26">
        <v>43146</v>
      </c>
      <c r="F11" s="26">
        <v>43246</v>
      </c>
      <c r="G11" s="27">
        <v>0.2</v>
      </c>
      <c r="I11" s="34"/>
      <c r="J11" s="34"/>
      <c r="K11" s="34"/>
      <c r="L11" s="34"/>
      <c r="M11" s="34"/>
      <c r="N11" s="34"/>
      <c r="O11" s="34"/>
    </row>
    <row r="12" spans="1:15" ht="15.75" x14ac:dyDescent="0.25">
      <c r="B12" s="33"/>
      <c r="C12" s="33"/>
      <c r="D12" s="28" t="s">
        <v>9</v>
      </c>
      <c r="E12" s="26">
        <v>43184</v>
      </c>
      <c r="F12" s="26">
        <v>43230</v>
      </c>
      <c r="G12" s="27">
        <v>0.35</v>
      </c>
      <c r="I12" s="34"/>
      <c r="J12" s="34"/>
      <c r="K12" s="34"/>
      <c r="L12" s="34"/>
      <c r="M12" s="34"/>
      <c r="N12" s="34"/>
      <c r="O12" s="34"/>
    </row>
    <row r="13" spans="1:15" ht="15.75" x14ac:dyDescent="0.25">
      <c r="B13" s="33"/>
      <c r="C13" s="28" t="s">
        <v>17</v>
      </c>
      <c r="D13" s="28" t="s">
        <v>13</v>
      </c>
      <c r="E13" s="26">
        <v>43193</v>
      </c>
      <c r="F13" s="26">
        <v>43261</v>
      </c>
      <c r="G13" s="27">
        <v>0.55000000000000004</v>
      </c>
      <c r="I13" s="34" t="s">
        <v>36</v>
      </c>
      <c r="J13" s="34"/>
      <c r="K13" s="34" t="s">
        <v>38</v>
      </c>
      <c r="L13" s="34"/>
    </row>
    <row r="14" spans="1:15" ht="15.75" x14ac:dyDescent="0.25">
      <c r="B14" s="32" t="s">
        <v>26</v>
      </c>
      <c r="C14" s="28" t="s">
        <v>16</v>
      </c>
      <c r="D14" s="28" t="s">
        <v>10</v>
      </c>
      <c r="E14" s="26">
        <v>43196</v>
      </c>
      <c r="F14" s="26">
        <v>43256</v>
      </c>
      <c r="G14" s="27">
        <v>0.4</v>
      </c>
      <c r="K14" s="18"/>
      <c r="L14" s="18"/>
    </row>
    <row r="15" spans="1:15" ht="15.75" x14ac:dyDescent="0.25">
      <c r="B15" s="33"/>
      <c r="C15" s="28" t="s">
        <v>17</v>
      </c>
      <c r="D15" s="28" t="s">
        <v>12</v>
      </c>
      <c r="E15" s="26">
        <v>43156</v>
      </c>
      <c r="F15" s="26">
        <v>43266</v>
      </c>
      <c r="G15" s="27">
        <v>0.5</v>
      </c>
      <c r="I15" s="18"/>
      <c r="J15" s="18"/>
      <c r="K15" s="18"/>
      <c r="L15" s="18"/>
    </row>
    <row r="16" spans="1:15" ht="30" customHeight="1" x14ac:dyDescent="0.25">
      <c r="B16"/>
      <c r="C16"/>
      <c r="D16"/>
      <c r="E16"/>
      <c r="F16"/>
      <c r="G16"/>
      <c r="I16" s="18"/>
      <c r="J16" s="18"/>
      <c r="K16" s="18"/>
      <c r="L16" s="18"/>
    </row>
    <row r="17" spans="2:12" ht="30" customHeight="1" x14ac:dyDescent="0.25">
      <c r="B17"/>
      <c r="C17"/>
      <c r="D17"/>
      <c r="E17"/>
      <c r="F17"/>
      <c r="G17"/>
      <c r="I17" s="18"/>
      <c r="J17" s="18"/>
      <c r="K17" s="18"/>
      <c r="L17" s="18"/>
    </row>
    <row r="18" spans="2:12" ht="30" customHeight="1" x14ac:dyDescent="0.25">
      <c r="B18"/>
      <c r="C18"/>
      <c r="D18"/>
      <c r="E18"/>
      <c r="F18"/>
      <c r="G18"/>
      <c r="I18" s="18"/>
      <c r="J18" s="18"/>
      <c r="K18" s="18"/>
      <c r="L18" s="18"/>
    </row>
    <row r="19" spans="2:12" ht="30" customHeight="1" x14ac:dyDescent="0.25">
      <c r="B19"/>
      <c r="C19"/>
      <c r="D19"/>
      <c r="E19"/>
      <c r="F19"/>
      <c r="G19"/>
      <c r="I19" s="18"/>
      <c r="J19" s="18"/>
      <c r="K19" s="18"/>
      <c r="L19" s="18"/>
    </row>
    <row r="20" spans="2:12" ht="30" customHeight="1" x14ac:dyDescent="0.25">
      <c r="B20"/>
      <c r="C20"/>
      <c r="D20"/>
      <c r="E20"/>
      <c r="F20"/>
      <c r="G20"/>
      <c r="I20" s="18"/>
      <c r="J20" s="18"/>
      <c r="K20" s="18"/>
      <c r="L20" s="18"/>
    </row>
    <row r="21" spans="2:12" ht="30" customHeight="1" x14ac:dyDescent="0.25">
      <c r="B21"/>
      <c r="C21"/>
      <c r="D21"/>
      <c r="E21"/>
      <c r="F21"/>
      <c r="G21"/>
      <c r="I21" s="18"/>
      <c r="J21" s="18"/>
      <c r="K21" s="18"/>
      <c r="L21" s="18"/>
    </row>
    <row r="22" spans="2:12" ht="30" customHeight="1" x14ac:dyDescent="0.25">
      <c r="B22"/>
      <c r="C22"/>
      <c r="D22"/>
      <c r="E22"/>
      <c r="F22"/>
      <c r="G22"/>
      <c r="I22" s="18"/>
      <c r="J22" s="18"/>
      <c r="K22" s="18"/>
      <c r="L22" s="18"/>
    </row>
    <row r="23" spans="2:12" ht="30" customHeight="1" x14ac:dyDescent="0.25">
      <c r="B23"/>
      <c r="C23"/>
      <c r="D23"/>
      <c r="E23"/>
      <c r="F23"/>
      <c r="G23"/>
    </row>
    <row r="24" spans="2:12" ht="30" customHeight="1" x14ac:dyDescent="0.25">
      <c r="B24"/>
      <c r="C24"/>
      <c r="D24"/>
      <c r="E24"/>
      <c r="F24"/>
      <c r="G24"/>
    </row>
    <row r="25" spans="2:12" ht="30" customHeight="1" x14ac:dyDescent="0.25">
      <c r="B25"/>
      <c r="C25"/>
      <c r="D25"/>
      <c r="E25"/>
      <c r="F25"/>
      <c r="G25"/>
    </row>
    <row r="26" spans="2:12" ht="30" customHeight="1" x14ac:dyDescent="0.25">
      <c r="B26"/>
      <c r="C26"/>
      <c r="D26"/>
      <c r="E26"/>
      <c r="F26"/>
      <c r="G26"/>
    </row>
    <row r="27" spans="2:12" ht="30" customHeight="1" x14ac:dyDescent="0.25">
      <c r="B27"/>
      <c r="C27"/>
      <c r="D27"/>
      <c r="E27"/>
      <c r="F27"/>
      <c r="G27"/>
    </row>
    <row r="28" spans="2:12" ht="30" customHeight="1" x14ac:dyDescent="0.25">
      <c r="B28"/>
      <c r="C28"/>
      <c r="D28"/>
      <c r="E28"/>
      <c r="F28"/>
      <c r="G28"/>
    </row>
    <row r="29" spans="2:12" ht="30" customHeight="1" x14ac:dyDescent="0.25">
      <c r="B29"/>
      <c r="C29"/>
      <c r="D29"/>
      <c r="E29"/>
      <c r="F29"/>
      <c r="G29"/>
    </row>
    <row r="30" spans="2:12" ht="30" customHeight="1" x14ac:dyDescent="0.25">
      <c r="B30"/>
      <c r="C30"/>
      <c r="D30"/>
      <c r="E30"/>
      <c r="F30"/>
      <c r="G30"/>
    </row>
    <row r="31" spans="2:12" ht="30" customHeight="1" x14ac:dyDescent="0.25">
      <c r="B31"/>
      <c r="C31"/>
      <c r="D31"/>
      <c r="E31"/>
      <c r="F31"/>
      <c r="G31"/>
    </row>
    <row r="32" spans="2:12" ht="30" customHeight="1" x14ac:dyDescent="0.25">
      <c r="B32"/>
      <c r="C32"/>
      <c r="D32"/>
      <c r="E32"/>
      <c r="F32"/>
      <c r="G32"/>
    </row>
    <row r="33" spans="2:7" ht="30" customHeight="1" x14ac:dyDescent="0.25">
      <c r="B33"/>
      <c r="C33"/>
      <c r="D33"/>
      <c r="E33"/>
      <c r="F33"/>
      <c r="G33"/>
    </row>
    <row r="34" spans="2:7" ht="30" customHeight="1" x14ac:dyDescent="0.25">
      <c r="B34"/>
      <c r="C34"/>
      <c r="D34"/>
      <c r="E34"/>
      <c r="F34"/>
      <c r="G34"/>
    </row>
    <row r="35" spans="2:7" ht="30" customHeight="1" x14ac:dyDescent="0.25">
      <c r="B35"/>
      <c r="C35"/>
      <c r="D35"/>
      <c r="E35"/>
      <c r="F35"/>
      <c r="G35"/>
    </row>
    <row r="36" spans="2:7" ht="30" customHeight="1" x14ac:dyDescent="0.25">
      <c r="B36"/>
      <c r="C36"/>
      <c r="D36"/>
      <c r="E36"/>
      <c r="F36"/>
      <c r="G36"/>
    </row>
    <row r="37" spans="2:7" ht="30" customHeight="1" x14ac:dyDescent="0.25">
      <c r="B37"/>
      <c r="C37"/>
      <c r="D37"/>
      <c r="E37"/>
      <c r="F37"/>
      <c r="G37"/>
    </row>
    <row r="38" spans="2:7" ht="30" customHeight="1" x14ac:dyDescent="0.25">
      <c r="B38"/>
      <c r="C38"/>
      <c r="D38"/>
      <c r="E38"/>
      <c r="F38"/>
      <c r="G38"/>
    </row>
    <row r="39" spans="2:7" ht="30" customHeight="1" x14ac:dyDescent="0.25">
      <c r="B39"/>
      <c r="C39"/>
      <c r="D39"/>
      <c r="E39"/>
      <c r="F39"/>
      <c r="G39"/>
    </row>
    <row r="40" spans="2:7" ht="30" customHeight="1" x14ac:dyDescent="0.25">
      <c r="B40"/>
      <c r="C40"/>
      <c r="D40"/>
      <c r="E40"/>
      <c r="F40"/>
      <c r="G40"/>
    </row>
    <row r="41" spans="2:7" ht="30" customHeight="1" x14ac:dyDescent="0.25">
      <c r="B41"/>
      <c r="C41"/>
      <c r="D41"/>
      <c r="E41"/>
      <c r="F41"/>
      <c r="G41"/>
    </row>
    <row r="42" spans="2:7" ht="30" customHeight="1" x14ac:dyDescent="0.25">
      <c r="B42"/>
      <c r="C42"/>
      <c r="D42"/>
      <c r="E42"/>
      <c r="F42"/>
      <c r="G42"/>
    </row>
    <row r="43" spans="2:7" ht="30" customHeight="1" x14ac:dyDescent="0.25">
      <c r="B43"/>
      <c r="C43"/>
      <c r="D43"/>
      <c r="E43"/>
      <c r="F43"/>
      <c r="G43"/>
    </row>
    <row r="44" spans="2:7" ht="30" customHeight="1" x14ac:dyDescent="0.25">
      <c r="B44"/>
      <c r="C44"/>
      <c r="D44"/>
      <c r="E44"/>
      <c r="F44"/>
      <c r="G44"/>
    </row>
    <row r="45" spans="2:7" ht="30" customHeight="1" x14ac:dyDescent="0.25">
      <c r="B45"/>
      <c r="C45"/>
      <c r="D45"/>
      <c r="E45"/>
      <c r="F45"/>
      <c r="G45"/>
    </row>
    <row r="46" spans="2:7" ht="30" customHeight="1" x14ac:dyDescent="0.25">
      <c r="B46"/>
      <c r="C46"/>
      <c r="D46"/>
      <c r="E46"/>
      <c r="F46"/>
      <c r="G46"/>
    </row>
    <row r="47" spans="2:7" ht="30" customHeight="1" x14ac:dyDescent="0.25">
      <c r="B47"/>
      <c r="C47"/>
      <c r="D47"/>
      <c r="E47"/>
      <c r="F47"/>
      <c r="G47"/>
    </row>
    <row r="48" spans="2:7" ht="30" customHeight="1" x14ac:dyDescent="0.25">
      <c r="B48"/>
      <c r="C48"/>
      <c r="D48"/>
      <c r="E48"/>
      <c r="F48"/>
      <c r="G48"/>
    </row>
    <row r="49" spans="2:7" ht="30" customHeight="1" x14ac:dyDescent="0.25">
      <c r="B49"/>
      <c r="C49"/>
      <c r="D49"/>
      <c r="E49"/>
      <c r="F49"/>
      <c r="G49"/>
    </row>
    <row r="50" spans="2:7" ht="30" customHeight="1" x14ac:dyDescent="0.25">
      <c r="B50"/>
      <c r="C50"/>
      <c r="D50"/>
      <c r="E50"/>
      <c r="F50"/>
      <c r="G50"/>
    </row>
    <row r="51" spans="2:7" ht="30" customHeight="1" x14ac:dyDescent="0.25">
      <c r="B51"/>
      <c r="C51"/>
      <c r="D51"/>
      <c r="E51"/>
      <c r="F51"/>
      <c r="G51"/>
    </row>
    <row r="52" spans="2:7" ht="30" customHeight="1" x14ac:dyDescent="0.25">
      <c r="B52"/>
      <c r="C52"/>
      <c r="D52"/>
      <c r="E52"/>
      <c r="F52"/>
      <c r="G52"/>
    </row>
    <row r="53" spans="2:7" ht="30" customHeight="1" x14ac:dyDescent="0.25">
      <c r="B53"/>
      <c r="C53"/>
      <c r="D53"/>
      <c r="E53"/>
      <c r="F53"/>
      <c r="G53"/>
    </row>
    <row r="54" spans="2:7" ht="30" customHeight="1" x14ac:dyDescent="0.25">
      <c r="B54"/>
      <c r="C54"/>
      <c r="D54"/>
      <c r="E54"/>
      <c r="F54"/>
      <c r="G54"/>
    </row>
    <row r="55" spans="2:7" ht="30" customHeight="1" x14ac:dyDescent="0.25">
      <c r="B55"/>
      <c r="C55"/>
      <c r="D55"/>
      <c r="E55"/>
      <c r="F55"/>
      <c r="G55"/>
    </row>
    <row r="56" spans="2:7" ht="30" customHeight="1" x14ac:dyDescent="0.25">
      <c r="B56"/>
      <c r="C56"/>
      <c r="D56"/>
      <c r="E56"/>
      <c r="F56"/>
      <c r="G56"/>
    </row>
    <row r="57" spans="2:7" ht="30" customHeight="1" x14ac:dyDescent="0.25">
      <c r="B57"/>
      <c r="C57"/>
      <c r="D57"/>
      <c r="E57"/>
      <c r="F57"/>
      <c r="G57"/>
    </row>
    <row r="58" spans="2:7" ht="30" customHeight="1" x14ac:dyDescent="0.25">
      <c r="B58"/>
      <c r="C58"/>
      <c r="D58"/>
      <c r="E58"/>
      <c r="F58"/>
      <c r="G58"/>
    </row>
    <row r="59" spans="2:7" ht="30" customHeight="1" x14ac:dyDescent="0.25">
      <c r="B59"/>
      <c r="C59"/>
      <c r="D59"/>
      <c r="E59"/>
      <c r="F59"/>
      <c r="G59"/>
    </row>
    <row r="60" spans="2:7" ht="30" customHeight="1" x14ac:dyDescent="0.25">
      <c r="B60"/>
      <c r="C60"/>
      <c r="D60"/>
      <c r="E60"/>
      <c r="F60"/>
      <c r="G60"/>
    </row>
    <row r="61" spans="2:7" ht="30" customHeight="1" x14ac:dyDescent="0.25">
      <c r="B61"/>
      <c r="C61"/>
      <c r="D61"/>
      <c r="E61"/>
      <c r="F61"/>
      <c r="G61"/>
    </row>
    <row r="62" spans="2:7" ht="30" customHeight="1" x14ac:dyDescent="0.25">
      <c r="B62"/>
      <c r="C62"/>
      <c r="D62"/>
      <c r="E62"/>
      <c r="F62"/>
      <c r="G62"/>
    </row>
    <row r="63" spans="2:7" ht="30" customHeight="1" x14ac:dyDescent="0.25">
      <c r="B63"/>
      <c r="C63"/>
      <c r="D63"/>
      <c r="E63"/>
      <c r="F63"/>
      <c r="G63"/>
    </row>
    <row r="64" spans="2:7" ht="30" customHeight="1" x14ac:dyDescent="0.25">
      <c r="B64"/>
      <c r="C64"/>
      <c r="D64"/>
      <c r="E64"/>
      <c r="F64"/>
      <c r="G64"/>
    </row>
    <row r="65" spans="2:7" ht="30" customHeight="1" x14ac:dyDescent="0.25">
      <c r="B65"/>
      <c r="C65"/>
      <c r="D65"/>
      <c r="E65"/>
      <c r="F65"/>
      <c r="G65"/>
    </row>
    <row r="66" spans="2:7" ht="30" customHeight="1" x14ac:dyDescent="0.25">
      <c r="B66"/>
      <c r="C66"/>
      <c r="D66"/>
      <c r="E66"/>
      <c r="F66"/>
      <c r="G66"/>
    </row>
    <row r="67" spans="2:7" ht="30" customHeight="1" x14ac:dyDescent="0.25">
      <c r="B67"/>
      <c r="C67"/>
      <c r="D67"/>
      <c r="E67"/>
      <c r="F67"/>
      <c r="G67"/>
    </row>
    <row r="68" spans="2:7" ht="30" customHeight="1" x14ac:dyDescent="0.25">
      <c r="B68"/>
      <c r="C68"/>
      <c r="D68"/>
      <c r="E68"/>
      <c r="F68"/>
      <c r="G68"/>
    </row>
    <row r="69" spans="2:7" ht="30" customHeight="1" x14ac:dyDescent="0.25">
      <c r="B69"/>
      <c r="C69"/>
      <c r="D69"/>
      <c r="E69"/>
      <c r="F69"/>
      <c r="G69"/>
    </row>
    <row r="70" spans="2:7" ht="30" customHeight="1" x14ac:dyDescent="0.25">
      <c r="B70"/>
      <c r="C70"/>
      <c r="D70"/>
      <c r="E70"/>
      <c r="F70"/>
      <c r="G70"/>
    </row>
    <row r="71" spans="2:7" ht="30" customHeight="1" x14ac:dyDescent="0.25">
      <c r="B71"/>
      <c r="C71"/>
      <c r="D71"/>
      <c r="E71"/>
      <c r="F71"/>
      <c r="G71"/>
    </row>
    <row r="72" spans="2:7" ht="30" customHeight="1" x14ac:dyDescent="0.25">
      <c r="B72"/>
      <c r="C72"/>
      <c r="D72"/>
      <c r="E72"/>
      <c r="F72"/>
      <c r="G72"/>
    </row>
    <row r="73" spans="2:7" ht="30" customHeight="1" x14ac:dyDescent="0.25">
      <c r="B73"/>
      <c r="C73"/>
      <c r="D73"/>
      <c r="E73"/>
      <c r="F73"/>
      <c r="G73"/>
    </row>
    <row r="74" spans="2:7" ht="30" customHeight="1" x14ac:dyDescent="0.25">
      <c r="B74"/>
      <c r="C74"/>
      <c r="D74"/>
      <c r="E74"/>
      <c r="F74"/>
      <c r="G74"/>
    </row>
    <row r="75" spans="2:7" ht="30" customHeight="1" x14ac:dyDescent="0.25">
      <c r="B75"/>
      <c r="C75"/>
      <c r="D75"/>
      <c r="E75"/>
      <c r="F75"/>
      <c r="G75"/>
    </row>
  </sheetData>
  <mergeCells count="14">
    <mergeCell ref="B11:B13"/>
    <mergeCell ref="B14:B15"/>
    <mergeCell ref="C4:C6"/>
    <mergeCell ref="C8:C12"/>
    <mergeCell ref="L1:N1"/>
    <mergeCell ref="K13:L13"/>
    <mergeCell ref="B2:O2"/>
    <mergeCell ref="K3:L12"/>
    <mergeCell ref="M3:O12"/>
    <mergeCell ref="B1:K1"/>
    <mergeCell ref="I3:J12"/>
    <mergeCell ref="I13:J13"/>
    <mergeCell ref="B4:B7"/>
    <mergeCell ref="B8:B10"/>
  </mergeCells>
  <dataValidations count="3">
    <dataValidation allowBlank="1" showInputMessage="1" showErrorMessage="1" prompt="Uzdevumu detalizētā informācija tiek automātiski atjaunināta šīs darblapas uzdevumu rakurstabulā. Navigācijas saite uz darblapu Uzdevumu grafiks ir šūnā L1" sqref="A1" xr:uid="{00000000-0002-0000-0100-000000000000}"/>
    <dataValidation allowBlank="1" showInputMessage="1" showErrorMessage="1" prompt="Virsraksts ir norādīts šajā šūnā. Navigācijas saite uz darblapu Uzdevumu grafiks ir šūnā pa labi. Norādījumi ir šūnā zemāk" sqref="B1:K1" xr:uid="{00000000-0002-0000-0100-000001000000}"/>
    <dataValidation allowBlank="1" showInputMessage="1" showErrorMessage="1" prompt="Navigācijas saite uz darblapu Uzdevumu grafiks ir šajā šūnā" sqref="L1:N1" xr:uid="{00000000-0002-0000-0100-000002000000}"/>
  </dataValidations>
  <hyperlinks>
    <hyperlink ref="L1:N1" location="'Uzdevumu grafiks'!A1" tooltip="Atlasiet, lai dotos uz darblapu Uzdevumu grafiks" display="&lt; UZDEVUMU GRAFIKS" xr:uid="{00000000-0004-0000-0100-000000000000}"/>
  </hyperlinks>
  <printOptions horizontalCentered="1"/>
  <pageMargins left="0.25" right="0.25" top="0.75" bottom="0.75" header="0.3" footer="0.3"/>
  <pageSetup paperSize="9" fitToHeight="0" orientation="landscape" horizontalDpi="1200"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Uzdevumu grafiks</vt:lpstr>
      <vt:lpstr>Detalizēti par uzdevumu</vt:lpstr>
      <vt:lpstr>'Detalizēti par uzdevumu'!Drukas_apgabals</vt:lpstr>
      <vt:lpstr>'Detalizēti par uzdevumu'!Drukāt_virsrakstus</vt:lpstr>
      <vt:lpstr>'Uzdevumu grafiks'!Drukāt_virsrakstus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2018-04-16T08:31:20Z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