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37_Accessibility_FY18_Q1_B2\04_PreDTP_Done\lt-LT\"/>
    </mc:Choice>
  </mc:AlternateContent>
  <bookViews>
    <workbookView xWindow="0" yWindow="0" windowWidth="28740" windowHeight="12450"/>
  </bookViews>
  <sheets>
    <sheet name="Kilometražo žurnalas ir išla..." sheetId="1" r:id="rId1"/>
  </sheets>
  <definedNames>
    <definedName name="Bendra_Kompensacija">Išlaidos[[#Totals],[Kompensacija]]</definedName>
    <definedName name="Bendras_Kilometražas">Išlaidos[[#Totals],[Kilometražas]]</definedName>
    <definedName name="EilutėsAntraštėsRegionas1..C6">'Kilometražo žurnalas ir išla...'!$B$3</definedName>
    <definedName name="EilutėsAntraštėsRegionas2..E6">'Kilometražo žurnalas ir išla...'!$D$3</definedName>
    <definedName name="_xlnm.Print_Titles" localSheetId="0">'Kilometražo žurnalas ir išla...'!$8:$8</definedName>
    <definedName name="StulpelioPavadinimas1">Išlaidos[[#Headers],[Data]]</definedName>
  </definedNames>
  <calcPr calcId="162913"/>
</workbook>
</file>

<file path=xl/calcChain.xml><?xml version="1.0" encoding="utf-8"?>
<calcChain xmlns="http://schemas.openxmlformats.org/spreadsheetml/2006/main">
  <c r="B10" i="1" l="1"/>
  <c r="B9" i="1"/>
  <c r="E4" i="1" l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20" i="1" l="1"/>
  <c r="E5" i="1" s="1"/>
  <c r="I20" i="1"/>
  <c r="E6" i="1" s="1"/>
</calcChain>
</file>

<file path=xl/sharedStrings.xml><?xml version="1.0" encoding="utf-8"?>
<sst xmlns="http://schemas.openxmlformats.org/spreadsheetml/2006/main" count="24" uniqueCount="21">
  <si>
    <t>Darbuotojo ID</t>
  </si>
  <si>
    <t>Įgaliojo</t>
  </si>
  <si>
    <t>Data</t>
  </si>
  <si>
    <t>Biuras</t>
  </si>
  <si>
    <t>Northwind Traders</t>
  </si>
  <si>
    <t>Susitikimas su klientais</t>
  </si>
  <si>
    <t>Iš viso</t>
  </si>
  <si>
    <t>Kilometražas</t>
  </si>
  <si>
    <t>Kompensacija</t>
  </si>
  <si>
    <t>Darbuotojo Vardas</t>
  </si>
  <si>
    <t>Pradinė Vieta</t>
  </si>
  <si>
    <t>Kelionės Tikslo Vieta</t>
  </si>
  <si>
    <t>Aprašas / Pastabos</t>
  </si>
  <si>
    <t>Pradinė Rida</t>
  </si>
  <si>
    <t>Galutinė Rida</t>
  </si>
  <si>
    <t>Už Laikotarpį</t>
  </si>
  <si>
    <t>Bendras Kilometražas</t>
  </si>
  <si>
    <t>Bendra Kompensacija</t>
  </si>
  <si>
    <t>Transporto Priemonės Aprašas</t>
  </si>
  <si>
    <t>Kilometro Įkainis</t>
  </si>
  <si>
    <t>Kilometražo Žurnalas Ir Išlaidų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</si>
</sst>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[$EUR]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4">
    <xf numFmtId="0" fontId="0" fillId="0" borderId="0" xfId="0">
      <alignment wrapText="1"/>
    </xf>
    <xf numFmtId="0" fontId="3" fillId="0" borderId="0" xfId="7">
      <alignment horizontal="right" inden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1" fontId="0" fillId="0" borderId="0" xfId="14" applyFont="1" applyFill="1" applyBorder="1">
      <alignment wrapText="1"/>
    </xf>
    <xf numFmtId="167" fontId="3" fillId="0" borderId="1" xfId="3" applyFont="1" applyBorder="1">
      <alignment horizontal="right"/>
    </xf>
    <xf numFmtId="0" fontId="3" fillId="0" borderId="1" xfId="10" applyFont="1" applyBorder="1">
      <alignment horizontal="right" wrapText="1"/>
    </xf>
    <xf numFmtId="167" fontId="0" fillId="0" borderId="0" xfId="3" applyFont="1" applyFill="1" applyBorder="1">
      <alignment horizontal="right"/>
    </xf>
    <xf numFmtId="0" fontId="3" fillId="0" borderId="1" xfId="8">
      <alignment horizontal="left"/>
    </xf>
    <xf numFmtId="1" fontId="3" fillId="0" borderId="1" xfId="14" applyFont="1" applyBorder="1" applyAlignment="1">
      <alignment horizontal="right" wrapText="1"/>
    </xf>
    <xf numFmtId="167" fontId="2" fillId="0" borderId="0" xfId="3" applyFont="1" applyFill="1" applyBorder="1">
      <alignment horizontal="right"/>
    </xf>
    <xf numFmtId="0" fontId="2" fillId="0" borderId="0" xfId="10" applyFont="1" applyFill="1" applyBorder="1">
      <alignment horizontal="right" wrapText="1"/>
    </xf>
  </cellXfs>
  <cellStyles count="15">
    <cellStyle name="1 antraštė" xfId="7" builtinId="16" customBuiltin="1"/>
    <cellStyle name="2 antraštė" xfId="11" builtinId="17" customBuiltin="1"/>
    <cellStyle name="3 antraštė" xfId="12" builtinId="18" customBuiltin="1"/>
    <cellStyle name="4 antraštė" xfId="13" builtinId="19" customBuiltin="1"/>
    <cellStyle name="Data" xfId="9"/>
    <cellStyle name="Įprastas" xfId="0" builtinId="0" customBuiltin="1"/>
    <cellStyle name="Įvesties laukas" xfId="8"/>
    <cellStyle name="Kablelis" xfId="1" builtinId="3" customBuiltin="1"/>
    <cellStyle name="Kablelis [0]" xfId="2" builtinId="6" customBuiltin="1"/>
    <cellStyle name="Kilometražas" xfId="14"/>
    <cellStyle name="Lygiuoti dešinėje" xfId="10"/>
    <cellStyle name="Pavadinimas" xfId="6" builtinId="15" customBuiltin="1"/>
    <cellStyle name="Procentai" xfId="5" builtinId="5" customBuiltin="1"/>
    <cellStyle name="Valiuta" xfId="3" builtinId="4" customBuiltin="1"/>
    <cellStyle name="Valiuta [0]" xfId="4" builtinId="7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šlaidos" displayName="Išlaidos" ref="B8:I20" totalsRowCount="1" totalsRowDxfId="7">
  <autoFilter ref="B8:I19"/>
  <tableColumns count="8">
    <tableColumn id="1" name="Data" dataDxfId="6" dataCellStyle="Data"/>
    <tableColumn id="2" name="Pradinė Vieta" totalsRowDxfId="5" dataCellStyle="Įprastas"/>
    <tableColumn id="3" name="Kelionės Tikslo Vieta" totalsRowDxfId="4" dataCellStyle="Įprastas"/>
    <tableColumn id="4" name="Aprašas / Pastabos" totalsRowDxfId="3" dataCellStyle="Įprastas"/>
    <tableColumn id="5" name="Pradinė Rida" totalsRowDxfId="2" dataCellStyle="Įprastas"/>
    <tableColumn id="6" name="Galutinė Rida" totalsRowLabel="Iš viso" dataCellStyle="Įprastas"/>
    <tableColumn id="7" name="Kilometražas" totalsRowFunction="sum" totalsRowDxfId="1" dataCellStyle="Kilometražas">
      <calculatedColumnFormula>IFERROR(IF(OR(ISBLANK(F9),ISBLANK(G9)),0,G9-F9), "")</calculatedColumnFormula>
    </tableColumn>
    <tableColumn id="8" name="Kompensacija" totalsRowFunction="sum" totalsRowDxfId="0" dataCellStyle="Valiuta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Įveskite Datč, Pradinę vietą, Kelionės tikslo vietą, Aprašą arba Pastabas, Pradinę ridą, Galutinę ridą, Kilometražą ir Kompensaciją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"/>
  <cols>
    <col min="1" max="1" width="2.625" customWidth="1"/>
    <col min="2" max="5" width="30.625" customWidth="1"/>
    <col min="6" max="7" width="22.625" customWidth="1"/>
    <col min="8" max="9" width="21.625" customWidth="1"/>
    <col min="10" max="10" width="2.625" customWidth="1"/>
  </cols>
  <sheetData>
    <row r="1" spans="2:9" ht="37.5" customHeight="1" x14ac:dyDescent="0.35">
      <c r="B1" s="3" t="s">
        <v>20</v>
      </c>
    </row>
    <row r="2" spans="2:9" ht="15" customHeight="1" x14ac:dyDescent="0.2"/>
    <row r="3" spans="2:9" ht="30" customHeight="1" x14ac:dyDescent="0.25">
      <c r="B3" s="1" t="s">
        <v>9</v>
      </c>
      <c r="C3" s="10"/>
      <c r="D3" s="1" t="s">
        <v>19</v>
      </c>
      <c r="E3" s="7">
        <v>0.27</v>
      </c>
    </row>
    <row r="4" spans="2:9" ht="30" customHeight="1" x14ac:dyDescent="0.25">
      <c r="B4" s="1" t="s">
        <v>0</v>
      </c>
      <c r="C4" s="10"/>
      <c r="D4" s="1" t="s">
        <v>15</v>
      </c>
      <c r="E4" s="8" t="str">
        <f ca="1">"Nuo "&amp;TEXT(MIN(B9:B19),"yy-mm-dd")&amp;" iki "&amp;TEXT(MAX(B9:B19),"yy-mm-dd")</f>
        <v>Nuo 17-08-02 iki 17-08-03</v>
      </c>
    </row>
    <row r="5" spans="2:9" ht="30" customHeight="1" x14ac:dyDescent="0.25">
      <c r="B5" s="1" t="s">
        <v>18</v>
      </c>
      <c r="C5" s="10"/>
      <c r="D5" s="1" t="s">
        <v>16</v>
      </c>
      <c r="E5" s="11">
        <f>Bendras_Kilometražas</f>
        <v>10</v>
      </c>
    </row>
    <row r="6" spans="2:9" ht="30" customHeight="1" x14ac:dyDescent="0.25">
      <c r="B6" s="1" t="s">
        <v>1</v>
      </c>
      <c r="C6" s="10"/>
      <c r="D6" s="1" t="s">
        <v>17</v>
      </c>
      <c r="E6" s="7">
        <f>Bendra_Kompensacija</f>
        <v>2.7</v>
      </c>
    </row>
    <row r="7" spans="2:9" ht="15" customHeight="1" x14ac:dyDescent="0.2"/>
    <row r="8" spans="2:9" ht="30" customHeight="1" x14ac:dyDescent="0.25">
      <c r="B8" s="5" t="s">
        <v>2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7</v>
      </c>
      <c r="I8" s="5" t="s">
        <v>8</v>
      </c>
    </row>
    <row r="9" spans="2:9" ht="30" customHeight="1" x14ac:dyDescent="0.2">
      <c r="B9" s="4">
        <f ca="1">TODAY()</f>
        <v>42949</v>
      </c>
      <c r="C9" t="s">
        <v>3</v>
      </c>
      <c r="D9" t="s">
        <v>4</v>
      </c>
      <c r="E9" t="s">
        <v>5</v>
      </c>
      <c r="F9">
        <v>36098</v>
      </c>
      <c r="G9">
        <v>36103</v>
      </c>
      <c r="H9" s="6">
        <f>IFERROR(IF(OR(ISBLANK(F9),ISBLANK(G9)),0,G9-F9), "")</f>
        <v>5</v>
      </c>
      <c r="I9" s="9">
        <f>IFERROR(H9*$E$3, "")</f>
        <v>1.35</v>
      </c>
    </row>
    <row r="10" spans="2:9" ht="30" customHeight="1" x14ac:dyDescent="0.2">
      <c r="B10" s="4">
        <f ca="1">TODAY()+1</f>
        <v>42950</v>
      </c>
      <c r="C10" t="s">
        <v>4</v>
      </c>
      <c r="D10" t="s">
        <v>3</v>
      </c>
      <c r="E10" t="s">
        <v>5</v>
      </c>
      <c r="F10">
        <v>36103</v>
      </c>
      <c r="G10">
        <v>36108</v>
      </c>
      <c r="H10" s="6">
        <f t="shared" ref="H10:H19" si="0">IFERROR(IF(OR(ISBLANK(F10),ISBLANK(G10)),0,G10-F10), "")</f>
        <v>5</v>
      </c>
      <c r="I10" s="9">
        <f t="shared" ref="I10:I19" si="1">IFERROR(H10*$E$3, "")</f>
        <v>1.35</v>
      </c>
    </row>
    <row r="11" spans="2:9" ht="30" customHeight="1" x14ac:dyDescent="0.2">
      <c r="B11" s="4"/>
      <c r="H11" s="6">
        <f t="shared" si="0"/>
        <v>0</v>
      </c>
      <c r="I11" s="9">
        <f t="shared" si="1"/>
        <v>0</v>
      </c>
    </row>
    <row r="12" spans="2:9" ht="30" customHeight="1" x14ac:dyDescent="0.2">
      <c r="B12" s="4"/>
      <c r="H12" s="6">
        <f t="shared" si="0"/>
        <v>0</v>
      </c>
      <c r="I12" s="9">
        <f t="shared" si="1"/>
        <v>0</v>
      </c>
    </row>
    <row r="13" spans="2:9" ht="30" customHeight="1" x14ac:dyDescent="0.2">
      <c r="B13" s="4"/>
      <c r="H13" s="6">
        <f t="shared" si="0"/>
        <v>0</v>
      </c>
      <c r="I13" s="9">
        <f t="shared" si="1"/>
        <v>0</v>
      </c>
    </row>
    <row r="14" spans="2:9" ht="30" customHeight="1" x14ac:dyDescent="0.2">
      <c r="B14" s="4"/>
      <c r="H14" s="6">
        <f t="shared" si="0"/>
        <v>0</v>
      </c>
      <c r="I14" s="9">
        <f t="shared" si="1"/>
        <v>0</v>
      </c>
    </row>
    <row r="15" spans="2:9" ht="30" customHeight="1" x14ac:dyDescent="0.2">
      <c r="B15" s="4"/>
      <c r="H15" s="6">
        <f t="shared" si="0"/>
        <v>0</v>
      </c>
      <c r="I15" s="9">
        <f t="shared" si="1"/>
        <v>0</v>
      </c>
    </row>
    <row r="16" spans="2:9" ht="30" customHeight="1" x14ac:dyDescent="0.2">
      <c r="B16" s="4"/>
      <c r="H16" s="6">
        <f t="shared" si="0"/>
        <v>0</v>
      </c>
      <c r="I16" s="9">
        <f t="shared" si="1"/>
        <v>0</v>
      </c>
    </row>
    <row r="17" spans="2:9" ht="30" customHeight="1" x14ac:dyDescent="0.2">
      <c r="B17" s="4"/>
      <c r="H17" s="6">
        <f t="shared" si="0"/>
        <v>0</v>
      </c>
      <c r="I17" s="9">
        <f t="shared" si="1"/>
        <v>0</v>
      </c>
    </row>
    <row r="18" spans="2:9" ht="30" customHeight="1" x14ac:dyDescent="0.2">
      <c r="B18" s="4"/>
      <c r="H18" s="6">
        <f t="shared" si="0"/>
        <v>0</v>
      </c>
      <c r="I18" s="9">
        <f t="shared" si="1"/>
        <v>0</v>
      </c>
    </row>
    <row r="19" spans="2:9" ht="30" customHeight="1" x14ac:dyDescent="0.2">
      <c r="B19" s="4"/>
      <c r="H19" s="6">
        <f t="shared" si="0"/>
        <v>0</v>
      </c>
      <c r="I19" s="9">
        <f t="shared" si="1"/>
        <v>0</v>
      </c>
    </row>
    <row r="20" spans="2:9" ht="30" customHeight="1" x14ac:dyDescent="0.2">
      <c r="C20" s="2"/>
      <c r="D20" s="2"/>
      <c r="E20" s="2"/>
      <c r="F20" s="2"/>
      <c r="G20" s="13" t="s">
        <v>6</v>
      </c>
      <c r="H20" s="2">
        <f>SUBTOTAL(109,Išlaidos[Kilometražas])</f>
        <v>10</v>
      </c>
      <c r="I20" s="12">
        <f>SUBTOTAL(109,Išlaidos[Kompensacija])</f>
        <v>2.7</v>
      </c>
    </row>
  </sheetData>
  <phoneticPr fontId="1" type="noConversion"/>
  <dataValidations xWindow="169" yWindow="338" count="26">
    <dataValidation allowBlank="1" showInputMessage="1" showErrorMessage="1" prompt="Naudokite šį kilometražo žurnalą ir išlaidų ataskaitą norėdami apskaičiuoti bendrą kompensaciją" sqref="A1"/>
    <dataValidation allowBlank="1" showInputMessage="1" showErrorMessage="1" prompt="Darbalapio pavadinimas yra šiame langelyje. Įveskite informaciją į langelius nuo B3 iki E6" sqref="B1"/>
    <dataValidation allowBlank="1" showInputMessage="1" showErrorMessage="1" prompt="Langelyje dešinėje įveskite darbuotojo vardą" sqref="B3"/>
    <dataValidation allowBlank="1" showInputMessage="1" showErrorMessage="1" prompt="Šiame langelyje įveskite darbuotojo vardą" sqref="C3"/>
    <dataValidation allowBlank="1" showInputMessage="1" showErrorMessage="1" prompt="Langelyje dešinėje įveskite darbuotojo ID" sqref="B4"/>
    <dataValidation allowBlank="1" showInputMessage="1" showErrorMessage="1" prompt="Šiame langelyje įveskite darbuotojo ID" sqref="C4"/>
    <dataValidation allowBlank="1" showInputMessage="1" showErrorMessage="1" prompt="Langelyje dešinėje įveskite transporto priemonės aprašą" sqref="B5"/>
    <dataValidation allowBlank="1" showInputMessage="1" showErrorMessage="1" prompt="Šiame langelyje įveskite transporto priemonės aprašą" sqref="C5"/>
    <dataValidation allowBlank="1" showInputMessage="1" showErrorMessage="1" prompt="Langelyje dešinėje įveskite įgaliojančio asmens vardą" sqref="B6"/>
    <dataValidation allowBlank="1" showInputMessage="1" showErrorMessage="1" prompt="Šiame langelyje įveskite įgaliojančio asmens vardą" sqref="C6"/>
    <dataValidation allowBlank="1" showInputMessage="1" showErrorMessage="1" prompt="Šiame langelyje įveskite kilometro tarifą" sqref="E3"/>
    <dataValidation allowBlank="1" showInputMessage="1" showErrorMessage="1" prompt="Langelyje dešinėje įveskite kilometro tarifą" sqref="D3"/>
    <dataValidation allowBlank="1" showInputMessage="1" showErrorMessage="1" prompt="Laikotarpis automatiškai atnaujinamas langelyje dešinėje pagal išlaidų lentelės įrašus toliau" sqref="D4"/>
    <dataValidation allowBlank="1" showInputMessage="1" showErrorMessage="1" prompt="Laikotarpis automatiškai atnaujinamas pagal išlaidų lentelės įrašus toliau" sqref="E4"/>
    <dataValidation allowBlank="1" showInputMessage="1" showErrorMessage="1" prompt="Bendras kilometražas automatiškai apskaičiuojamas langelyje dešinėje" sqref="D5"/>
    <dataValidation allowBlank="1" showInputMessage="1" showErrorMessage="1" prompt="Bendras kilometražas automatiškai apskaičiuojamas šiame langelyje" sqref="E5"/>
    <dataValidation allowBlank="1" showInputMessage="1" showErrorMessage="1" prompt="Bendra kompensacija automatiškai apskaičiuojama langelyje dešinėje" sqref="D6"/>
    <dataValidation allowBlank="1" showInputMessage="1" showErrorMessage="1" prompt="Bendra kompensacija automatiškai apskaičiuojama šiame langelyje" sqref="E6"/>
    <dataValidation allowBlank="1" showInputMessage="1" showErrorMessage="1" prompt="Įveskite datą šiame stulpelyje po šia antrašte. Naudokite antraštės filtrus, kad rastumėte konkrečius įrašus" sqref="B8"/>
    <dataValidation allowBlank="1" showInputMessage="1" showErrorMessage="1" prompt="Įveskite pradinę vietą šiame stulpelyje po šia antrašte" sqref="C8"/>
    <dataValidation allowBlank="1" showInputMessage="1" showErrorMessage="1" prompt="Įveskite kelionės tikslo vietą šiame stulpelyje po šia antrašte" sqref="D8"/>
    <dataValidation allowBlank="1" showInputMessage="1" showErrorMessage="1" prompt="Įveskite aprašą arba pastabas šiame stulpelyje po šia antrašte" sqref="E8"/>
    <dataValidation allowBlank="1" showInputMessage="1" showErrorMessage="1" prompt="Įveskite ridos pradinius duomenis šiame stulpelyje po šia antrašte" sqref="F8"/>
    <dataValidation allowBlank="1" showInputMessage="1" showErrorMessage="1" prompt="Įveskite ridos galutinius duomenis šiame stulpelyje po šia antrašte" sqref="G8"/>
    <dataValidation allowBlank="1" showInputMessage="1" showErrorMessage="1" prompt="Šiame stulpelyje po šia antrašte automatiškai apskaičiuojamas kilometražas" sqref="H8"/>
    <dataValidation allowBlank="1" showInputMessage="1" showErrorMessage="1" prompt="Stulpelyje po šia antrašte automatiškai apskaičiuojama kompensacijos suma" sqref="I8"/>
  </dataValidations>
  <printOptions horizontalCentered="1"/>
  <pageMargins left="0.25" right="0.25" top="0.75" bottom="0.75" header="0.3" footer="0.3"/>
  <pageSetup paperSize="9" scale="61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6</vt:i4>
      </vt:variant>
    </vt:vector>
  </HeadingPairs>
  <TitlesOfParts>
    <vt:vector size="7" baseType="lpstr">
      <vt:lpstr>Kilometražo žurnalas ir išla...</vt:lpstr>
      <vt:lpstr>Bendra_Kompensacija</vt:lpstr>
      <vt:lpstr>Bendras_Kilometražas</vt:lpstr>
      <vt:lpstr>EilutėsAntraštėsRegionas1..C6</vt:lpstr>
      <vt:lpstr>EilutėsAntraštėsRegionas2..E6</vt:lpstr>
      <vt:lpstr>'Kilometražo žurnalas ir išla...'!Print_Titles</vt:lpstr>
      <vt:lpstr>StulpelioPavadinimas1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2017-01-20T12:22:38Z</dcterms:created>
  <dcterms:modified xsi:type="dcterms:W3CDTF">2017-08-02T09:18:52Z</dcterms:modified>
</cp:coreProperties>
</file>