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lt-LT\"/>
    </mc:Choice>
  </mc:AlternateContent>
  <xr:revisionPtr revIDLastSave="0" documentId="13_ncr:1_{1C58585D-89F5-4C04-9F41-52C967903604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Namų ruošos grafikas" sheetId="1" r:id="rId1"/>
  </sheets>
  <definedNames>
    <definedName name="PradžiosData">'Namų ruošos grafikas'!$B$4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<sst xmlns="http://schemas.openxmlformats.org/spreadsheetml/2006/main" count="155" uniqueCount="39">
  <si>
    <r>
      <t>Namų</t>
    </r>
    <r>
      <rPr>
        <sz val="36"/>
        <color theme="3"/>
        <rFont val="Calibri"/>
        <family val="2"/>
        <scheme val="major"/>
      </rPr>
      <t xml:space="preserve"> ruošos grafikas</t>
    </r>
  </si>
  <si>
    <t>SAVAITĖ:</t>
  </si>
  <si>
    <t>Namų ruoša</t>
  </si>
  <si>
    <t>Surinkti žaislus / kita</t>
  </si>
  <si>
    <t>Parnešti paštą</t>
  </si>
  <si>
    <t>Išnešti šiukšles</t>
  </si>
  <si>
    <t>Išplauti indus</t>
  </si>
  <si>
    <t>Nuvalyti dulkes</t>
  </si>
  <si>
    <t>Iššluoti šepečiu</t>
  </si>
  <si>
    <t>Išsiurbti kilimus</t>
  </si>
  <si>
    <t>Iššluostyti grindis</t>
  </si>
  <si>
    <t>Išvalyti vonios kambarį</t>
  </si>
  <si>
    <t>Išvalyti miegamąjį</t>
  </si>
  <si>
    <t>Skalbiniai</t>
  </si>
  <si>
    <t>Nupjauti žolę</t>
  </si>
  <si>
    <t>Sugrėbti žolę</t>
  </si>
  <si>
    <t>Išravėti daržą</t>
  </si>
  <si>
    <t>Apkarpyti gyvatvores</t>
  </si>
  <si>
    <t>Vandens augalų priežiūra</t>
  </si>
  <si>
    <t>Išvalyti garažą</t>
  </si>
  <si>
    <t xml:space="preserve"> KAS</t>
  </si>
  <si>
    <t>1 vardas</t>
  </si>
  <si>
    <t>2 vardas</t>
  </si>
  <si>
    <t>ATLIKTA</t>
  </si>
  <si>
    <t>Taip</t>
  </si>
  <si>
    <t>Ne</t>
  </si>
  <si>
    <t xml:space="preserve"> KAS </t>
  </si>
  <si>
    <t xml:space="preserve">ATLIKTA </t>
  </si>
  <si>
    <t xml:space="preserve"> KAS  </t>
  </si>
  <si>
    <t xml:space="preserve">ATLIKTA  </t>
  </si>
  <si>
    <t xml:space="preserve"> KAS   </t>
  </si>
  <si>
    <t xml:space="preserve">ATLIKTA   </t>
  </si>
  <si>
    <t xml:space="preserve"> KAS    </t>
  </si>
  <si>
    <t xml:space="preserve">ATLIKTA    </t>
  </si>
  <si>
    <t xml:space="preserve"> KAS     </t>
  </si>
  <si>
    <t xml:space="preserve">ATLIKTA     </t>
  </si>
  <si>
    <t xml:space="preserve"> KAS      </t>
  </si>
  <si>
    <t xml:space="preserve">ATLIKTA     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</si>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</sst>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([$EUR]\ * #,##0.00_);_([$EUR]\ * \(#,##0.00\);_([$EUR]\ * &quot;-&quot;??_);_(@_)"/>
    <numFmt numFmtId="167" formatCode="_([$EUR]\ * #,##0_);_([$EUR]\ * \(#,##0\);_([$EUR]\ * &quot;-&quot;_);_(@_)"/>
    <numFmt numFmtId="169" formatCode="d"/>
  </numFmts>
  <fonts count="26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169" fontId="4" fillId="9" borderId="22" xfId="0" applyNumberFormat="1" applyFont="1" applyFill="1" applyBorder="1" applyAlignment="1">
      <alignment horizontal="left" vertical="center" indent="1"/>
    </xf>
    <xf numFmtId="169" fontId="4" fillId="9" borderId="0" xfId="0" applyNumberFormat="1" applyFont="1" applyFill="1" applyBorder="1" applyAlignment="1">
      <alignment horizontal="left" vertical="center" indent="1"/>
    </xf>
    <xf numFmtId="169" fontId="4" fillId="3" borderId="0" xfId="0" applyNumberFormat="1" applyFont="1" applyFill="1" applyBorder="1" applyAlignment="1">
      <alignment horizontal="left" vertical="center" indent="1"/>
    </xf>
    <xf numFmtId="169" fontId="4" fillId="4" borderId="0" xfId="0" applyNumberFormat="1" applyFont="1" applyFill="1" applyBorder="1" applyAlignment="1">
      <alignment horizontal="left" vertical="center" indent="1"/>
    </xf>
    <xf numFmtId="169" fontId="4" fillId="5" borderId="0" xfId="0" applyNumberFormat="1" applyFont="1" applyFill="1" applyBorder="1" applyAlignment="1">
      <alignment horizontal="left" vertical="center" indent="1"/>
    </xf>
    <xf numFmtId="169" fontId="4" fillId="6" borderId="0" xfId="0" applyNumberFormat="1" applyFont="1" applyFill="1" applyBorder="1" applyAlignment="1">
      <alignment horizontal="left" vertical="center" indent="1"/>
    </xf>
    <xf numFmtId="169" fontId="4" fillId="7" borderId="0" xfId="0" applyNumberFormat="1" applyFont="1" applyFill="1" applyBorder="1" applyAlignment="1">
      <alignment horizontal="left" vertical="center" indent="1"/>
    </xf>
    <xf numFmtId="169" fontId="4" fillId="8" borderId="0" xfId="0" applyNumberFormat="1" applyFont="1" applyFill="1" applyBorder="1" applyAlignment="1">
      <alignment horizontal="left" vertical="center" indent="1"/>
    </xf>
    <xf numFmtId="169" fontId="4" fillId="8" borderId="14" xfId="0" applyNumberFormat="1" applyFont="1" applyFill="1" applyBorder="1" applyAlignment="1">
      <alignment horizontal="left" vertical="center" indent="1"/>
    </xf>
  </cellXfs>
  <cellStyles count="48">
    <cellStyle name="„Kas“ formatas" xfId="5" xr:uid="{00000000-0005-0000-0000-000006000000}"/>
    <cellStyle name="1 antraštė" xfId="2" builtinId="16" customBuiltin="1"/>
    <cellStyle name="2 antraštė" xfId="3" builtinId="17" customBuiltin="1"/>
    <cellStyle name="20% – paryškinimas 1" xfId="25" builtinId="30" customBuiltin="1"/>
    <cellStyle name="20% – paryškinimas 2" xfId="29" builtinId="34" customBuiltin="1"/>
    <cellStyle name="20% – paryškinimas 3" xfId="33" builtinId="38" customBuiltin="1"/>
    <cellStyle name="20% – paryškinimas 4" xfId="37" builtinId="42" customBuiltin="1"/>
    <cellStyle name="20% – paryškinimas 5" xfId="41" builtinId="46" customBuiltin="1"/>
    <cellStyle name="20% – paryškinimas 6" xfId="45" builtinId="50" customBuiltin="1"/>
    <cellStyle name="3 antraštė" xfId="4" builtinId="18" customBuiltin="1"/>
    <cellStyle name="4 antraštė" xfId="12" builtinId="19" customBuiltin="1"/>
    <cellStyle name="40% – paryškinimas 1" xfId="26" builtinId="31" customBuiltin="1"/>
    <cellStyle name="40% – paryškinimas 2" xfId="30" builtinId="35" customBuiltin="1"/>
    <cellStyle name="40% – paryškinimas 3" xfId="34" builtinId="39" customBuiltin="1"/>
    <cellStyle name="40% – paryškinimas 4" xfId="38" builtinId="43" customBuiltin="1"/>
    <cellStyle name="40% – paryškinimas 5" xfId="42" builtinId="47" customBuiltin="1"/>
    <cellStyle name="40% – paryškinimas 6" xfId="46" builtinId="51" customBuiltin="1"/>
    <cellStyle name="60% – paryškinimas 1" xfId="27" builtinId="32" customBuiltin="1"/>
    <cellStyle name="60% – paryškinimas 2" xfId="31" builtinId="36" customBuiltin="1"/>
    <cellStyle name="60% – paryškinimas 3" xfId="35" builtinId="40" customBuiltin="1"/>
    <cellStyle name="60% – paryškinimas 4" xfId="39" builtinId="44" customBuiltin="1"/>
    <cellStyle name="60% – paryškinimas 5" xfId="43" builtinId="48" customBuiltin="1"/>
    <cellStyle name="60% – paryškinimas 6" xfId="47" builtinId="52" customBuiltin="1"/>
    <cellStyle name="Aiškinamasis tekstas" xfId="6" builtinId="53" customBuiltin="1"/>
    <cellStyle name="Blogas" xfId="14" builtinId="27" customBuiltin="1"/>
    <cellStyle name="Geras" xfId="13" builtinId="26" customBuiltin="1"/>
    <cellStyle name="Įprastas" xfId="0" builtinId="0" customBuiltin="1"/>
    <cellStyle name="Įspėjimo tekstas" xfId="21" builtinId="11" customBuiltin="1"/>
    <cellStyle name="Išvestis" xfId="17" builtinId="21" customBuiltin="1"/>
    <cellStyle name="Įvestis" xfId="16" builtinId="20" customBuiltin="1"/>
    <cellStyle name="Kablelis" xfId="7" builtinId="3" customBuiltin="1"/>
    <cellStyle name="Kablelis [0]" xfId="8" builtinId="6" customBuiltin="1"/>
    <cellStyle name="Neutralus" xfId="15" builtinId="28" customBuiltin="1"/>
    <cellStyle name="Paryškinimas 1" xfId="24" builtinId="29" customBuiltin="1"/>
    <cellStyle name="Paryškinimas 2" xfId="28" builtinId="33" customBuiltin="1"/>
    <cellStyle name="Paryškinimas 3" xfId="32" builtinId="37" customBuiltin="1"/>
    <cellStyle name="Paryškinimas 4" xfId="36" builtinId="41" customBuiltin="1"/>
    <cellStyle name="Paryškinimas 5" xfId="40" builtinId="45" customBuiltin="1"/>
    <cellStyle name="Paryškinimas 6" xfId="44" builtinId="49" customBuiltin="1"/>
    <cellStyle name="Pastaba" xfId="22" builtinId="10" customBuiltin="1"/>
    <cellStyle name="Pavadinimas" xfId="1" builtinId="15" customBuiltin="1"/>
    <cellStyle name="Procentai" xfId="11" builtinId="5" customBuiltin="1"/>
    <cellStyle name="Skaičiavimas" xfId="18" builtinId="22" customBuiltin="1"/>
    <cellStyle name="Suma" xfId="23" builtinId="25" customBuiltin="1"/>
    <cellStyle name="Susietas langelis" xfId="19" builtinId="24" customBuiltin="1"/>
    <cellStyle name="Tikrinimo langelis" xfId="20" builtinId="23" customBuiltin="1"/>
    <cellStyle name="Valiuta" xfId="9" builtinId="4" customBuiltin="1"/>
    <cellStyle name="Valiuta [0]" xfId="10" builtinId="7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86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Namų ruošos grafiko lentelė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mųRuošosDarbai" displayName="NamųRuošosDarbai" ref="B6:P23" totalsRowDxfId="23">
  <autoFilter ref="B6:P23" xr:uid="{00000000-0009-0000-0100-000001000000}"/>
  <tableColumns count="15">
    <tableColumn id="1" xr3:uid="{00000000-0010-0000-0000-000001000000}" name="Namų ruoša" totalsRowLabel="Suma" dataDxfId="22" totalsRowDxfId="0"/>
    <tableColumn id="2" xr3:uid="{00000000-0010-0000-0000-000002000000}" name=" KAS" totalsRowDxfId="1" dataCellStyle="„Kas“ formatas"/>
    <tableColumn id="3" xr3:uid="{00000000-0010-0000-0000-000003000000}" name="ATLIKTA" dataDxfId="21" totalsRowDxfId="2"/>
    <tableColumn id="4" xr3:uid="{00000000-0010-0000-0000-000004000000}" name=" KAS " totalsRowDxfId="3" dataCellStyle="„Kas“ formatas"/>
    <tableColumn id="5" xr3:uid="{00000000-0010-0000-0000-000005000000}" name="ATLIKTA " dataDxfId="20" totalsRowDxfId="4"/>
    <tableColumn id="6" xr3:uid="{00000000-0010-0000-0000-000006000000}" name=" KAS  " totalsRowDxfId="5" dataCellStyle="„Kas“ formatas"/>
    <tableColumn id="7" xr3:uid="{00000000-0010-0000-0000-000007000000}" name="ATLIKTA  " dataDxfId="19" totalsRowDxfId="6"/>
    <tableColumn id="8" xr3:uid="{00000000-0010-0000-0000-000008000000}" name=" KAS   " totalsRowDxfId="7" dataCellStyle="„Kas“ formatas"/>
    <tableColumn id="9" xr3:uid="{00000000-0010-0000-0000-000009000000}" name="ATLIKTA   " dataDxfId="18" totalsRowDxfId="8"/>
    <tableColumn id="10" xr3:uid="{00000000-0010-0000-0000-00000A000000}" name=" KAS    " totalsRowDxfId="9" dataCellStyle="„Kas“ formatas"/>
    <tableColumn id="11" xr3:uid="{00000000-0010-0000-0000-00000B000000}" name="ATLIKTA    " dataDxfId="17" totalsRowDxfId="10"/>
    <tableColumn id="12" xr3:uid="{00000000-0010-0000-0000-00000C000000}" name=" KAS     " totalsRowDxfId="11" dataCellStyle="„Kas“ formatas"/>
    <tableColumn id="13" xr3:uid="{00000000-0010-0000-0000-00000D000000}" name="ATLIKTA     " dataDxfId="16" totalsRowDxfId="12"/>
    <tableColumn id="14" xr3:uid="{00000000-0010-0000-0000-00000E000000}" name=" KAS      " totalsRowDxfId="13" dataCellStyle="„Kas“ formatas"/>
    <tableColumn id="15" xr3:uid="{00000000-0010-0000-0000-00000F000000}" name="ATLIKTA      " totalsRowFunction="count" dataDxfId="15" totalsRowDxfId="14"/>
  </tableColumns>
  <tableStyleInfo name="Namų ruošos grafiko lentelė" showFirstColumn="1" showLastColumn="0" showRowStripes="0" showColumnStripes="1"/>
  <extLst>
    <ext xmlns:x14="http://schemas.microsoft.com/office/spreadsheetml/2009/9/main" uri="{504A1905-F514-4f6f-8877-14C23A59335A}">
      <x14:table altTextSummary="Įveskite namų ruošos darbus ir vardą asmens, kuris atliks darbą, tada Taip arba Ne, kad šioje lentelėje nurodytumėte darbo atlikimą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33" style="4" customWidth="1"/>
    <col min="3" max="3" width="10.5703125" style="4" customWidth="1"/>
    <col min="4" max="4" width="10.7109375" style="4" customWidth="1"/>
    <col min="5" max="5" width="10.5703125" style="4" customWidth="1"/>
    <col min="6" max="6" width="10.7109375" style="4" customWidth="1"/>
    <col min="7" max="7" width="10.5703125" style="4" customWidth="1"/>
    <col min="8" max="8" width="10.7109375" style="4" customWidth="1"/>
    <col min="9" max="9" width="10.5703125" style="4" customWidth="1"/>
    <col min="10" max="10" width="10.7109375" style="4" customWidth="1"/>
    <col min="11" max="11" width="10.5703125" style="4" customWidth="1"/>
    <col min="12" max="12" width="10.7109375" style="4" customWidth="1"/>
    <col min="13" max="13" width="10.5703125" style="4" customWidth="1"/>
    <col min="14" max="14" width="10.7109375" style="4" customWidth="1"/>
    <col min="15" max="15" width="10.5703125" style="4" customWidth="1"/>
    <col min="16" max="16" width="10.710937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1</v>
      </c>
      <c r="C3" s="23" t="str">
        <f ca="1">UPPER(TEXT(PradžiosData,"aaa"))</f>
        <v>KT</v>
      </c>
      <c r="D3" s="24"/>
      <c r="E3" s="25" t="str">
        <f ca="1">UPPER(TEXT(PradžiosData+1,"aaa"))</f>
        <v>PN</v>
      </c>
      <c r="F3" s="25"/>
      <c r="G3" s="26" t="str">
        <f ca="1">UPPER(TEXT(PradžiosData+2,"aaa"))</f>
        <v>ŠT</v>
      </c>
      <c r="H3" s="26"/>
      <c r="I3" s="27" t="str">
        <f ca="1">UPPER(TEXT(PradžiosData+3,"aaa"))</f>
        <v>SK</v>
      </c>
      <c r="J3" s="27"/>
      <c r="K3" s="28" t="str">
        <f ca="1">UPPER(TEXT(PradžiosData+4,"aaa"))</f>
        <v>PR</v>
      </c>
      <c r="L3" s="28"/>
      <c r="M3" s="29" t="str">
        <f ca="1">UPPER(TEXT(PradžiosData+5,"aaa"))</f>
        <v>AN</v>
      </c>
      <c r="N3" s="29"/>
      <c r="O3" s="30" t="str">
        <f ca="1">UPPER(TEXT(PradžiosData+6,"aaa"))</f>
        <v>TR</v>
      </c>
      <c r="P3" s="31"/>
    </row>
    <row r="4" spans="2:16" customFormat="1" ht="33.75" customHeight="1" x14ac:dyDescent="0.25">
      <c r="B4" s="8">
        <f ca="1">TODAY()+30</f>
        <v>43636</v>
      </c>
      <c r="C4" s="32">
        <f ca="1">PradžiosData</f>
        <v>43636</v>
      </c>
      <c r="D4" s="33"/>
      <c r="E4" s="34">
        <f ca="1">PradžiosData+1</f>
        <v>43637</v>
      </c>
      <c r="F4" s="34"/>
      <c r="G4" s="35">
        <f ca="1">PradžiosData+2</f>
        <v>43638</v>
      </c>
      <c r="H4" s="35"/>
      <c r="I4" s="36">
        <f ca="1">PradžiosData+3</f>
        <v>43639</v>
      </c>
      <c r="J4" s="36"/>
      <c r="K4" s="37">
        <f ca="1">PradžiosData+4</f>
        <v>43640</v>
      </c>
      <c r="L4" s="37"/>
      <c r="M4" s="38">
        <f ca="1">PradžiosData+5</f>
        <v>43641</v>
      </c>
      <c r="N4" s="38"/>
      <c r="O4" s="39">
        <f ca="1">PradžiosData+6</f>
        <v>43642</v>
      </c>
      <c r="P4" s="40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2</v>
      </c>
      <c r="C6" s="11" t="s">
        <v>20</v>
      </c>
      <c r="D6" s="2" t="s">
        <v>23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</row>
    <row r="7" spans="2:16" customFormat="1" ht="31.5" customHeight="1" x14ac:dyDescent="0.25">
      <c r="B7" s="3" t="s">
        <v>3</v>
      </c>
      <c r="C7" s="21" t="s">
        <v>21</v>
      </c>
      <c r="D7" s="1" t="s">
        <v>24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4</v>
      </c>
      <c r="C8" s="21" t="s">
        <v>22</v>
      </c>
      <c r="D8" s="1" t="s">
        <v>25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5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6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7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8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9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10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11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12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13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14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15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16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17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18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19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Šiame darbalapyje namų ruošos darbų tvarkaraštį. Įvesti informaciją, namų ruošos darbų lentelėje" sqref="A1" xr:uid="{00000000-0002-0000-0000-000000000000}"/>
    <dataValidation allowBlank="1" showInputMessage="1" showErrorMessage="1" prompt="Šiame langelyje yra šio darbalapio pavadinimas. B4 langelyje įveskite savaitės pradžios datą. Dienos automatiškai atnaujinamos langeliuose nuo C3 iki O3, o datos – langeliuose nuo C4 iki O4" sqref="B1:P1" xr:uid="{00000000-0002-0000-0000-000001000000}"/>
    <dataValidation allowBlank="1" showInputMessage="1" showErrorMessage="1" prompt="Langelyje apačioje įveskite savaitės pradžios dieną" sqref="B3" xr:uid="{00000000-0002-0000-0000-000002000000}"/>
    <dataValidation allowBlank="1" showInputMessage="1" showErrorMessage="1" prompt="Šiame langelyje įveskite savaitės pradžios dieną" sqref="B4" xr:uid="{00000000-0002-0000-0000-000003000000}"/>
    <dataValidation allowBlank="1" showInputMessage="1" showErrorMessage="1" prompt="Šiame stulpelyje po šia antrašte įveskite pritaikytus namų ruošos darbus. Norėdami rasti konkrečius įrašus, naudokite antraščių filtrus" sqref="B6" xr:uid="{00000000-0002-0000-0000-000004000000}"/>
    <dataValidation allowBlank="1" showInputMessage="1" showErrorMessage="1" prompt="Šiame stulpelyje po šia antrašte įveskite asmens, kuris atliks namų ruošos darbą atitinkamą dieną ir datą, vardą" sqref="C6 E6 I6 K6 M6 O6 G6" xr:uid="{00000000-0002-0000-0000-000005000000}"/>
    <dataValidation allowBlank="1" showInputMessage="1" showErrorMessage="1" prompt="Šiame stulpelyje po šia antrašte pasirinkite Taip arba ne, kad nurodytumėte, ar namų ruošos darbas buvo atliktas. Paspauskite ALT + RODYKLĖ ŽEMYN, kad atidarytumėte išplečiamąjį sąrašą, tada ENTER, kad pasirinktumėte" sqref="D6 F6 H6 L6 N6 P6" xr:uid="{00000000-0002-0000-0000-000006000000}"/>
    <dataValidation allowBlank="1" showInputMessage="1" prompt="Šiame stulpelyje po šia antrašte pasirinkite Taip arba ne, kad nurodytumėte, ar namų ruošos darbas buvo atliktas. Paspauskite ALT + RODYKLĖ ŽEMYN, kad atidarytumėte išplečiamąjį sąrašą, tada ENTER, kad pasirinktumėte" sqref="J6" xr:uid="{00000000-0002-0000-0000-000007000000}"/>
    <dataValidation allowBlank="1" showInputMessage="1" showErrorMessage="1" prompt="Šioje eilutėje yra savaitės dienos nuo langelio C3 iki O3" sqref="C3:D3" xr:uid="{00000000-0002-0000-0000-000008000000}"/>
    <dataValidation allowBlank="1" showInputMessage="1" showErrorMessage="1" prompt="Šioje eilutėje yra datos nuo langelio C4 iki O4" sqref="C4:D4" xr:uid="{00000000-0002-0000-0000-000009000000}"/>
    <dataValidation type="list" errorStyle="warning" allowBlank="1" showInputMessage="1" showErrorMessage="1" error="Sąraše pasirinkite Taip arba Ne. Pasirinkite ATŠAUKTI, tada paspauskite ALT + RODYKLĘ ŽEMYN, kad pamatytumėte parinktis, tada – rodyklę žemyn ir ENTER, kad pasirinktumėte" sqref="D7:D23 F7:F23 H7:H23 J7:J23 L7:L23 N7:N23 P7:P23" xr:uid="{00000000-0002-0000-0000-00000A000000}">
      <formula1>"Taip,Ne"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Namų ruošos grafikas</vt:lpstr>
      <vt:lpstr>PradžiosData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2019-05-21T05:48:30Z</dcterms:modified>
</cp:coreProperties>
</file>