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svg" ContentType="image/sv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131.xml" ContentType="application/vnd.openxmlformats-officedocument.spreadsheetml.worksheet+xml"/>
  <Override PartName="/xl/drawings/drawing131.xml" ContentType="application/vnd.openxmlformats-officedocument.drawing+xml"/>
  <Override PartName="/xl/pivotTables/pivotTable9.xml" ContentType="application/vnd.openxmlformats-officedocument.spreadsheetml.pivotTable+xml"/>
  <Override PartName="/xl/pivotCache/pivotCacheDefinition71.xml" ContentType="application/vnd.openxmlformats-officedocument.spreadsheetml.pivotCacheDefinition+xml"/>
  <Override PartName="/xl/pivotCache/pivotCacheRecords71.xml" ContentType="application/vnd.openxmlformats-officedocument.spreadsheetml.pivotCacheRecords+xml"/>
  <Override PartName="/xl/tables/table91.xml" ContentType="application/vnd.openxmlformats-officedocument.spreadsheetml.table+xml"/>
  <Override PartName="/xl/worksheets/sheet182.xml" ContentType="application/vnd.openxmlformats-officedocument.spreadsheetml.worksheet+xml"/>
  <Override PartName="/xl/drawings/drawing182.xml" ContentType="application/vnd.openxmlformats-officedocument.drawing+xml"/>
  <Override PartName="/xl/pivotTables/pivotTable132.xml" ContentType="application/vnd.openxmlformats-officedocument.spreadsheetml.pivotTable+xml"/>
  <Override PartName="/xl/pivotCache/pivotCacheDefinition32.xml" ContentType="application/vnd.openxmlformats-officedocument.spreadsheetml.pivotCacheDefinition+xml"/>
  <Override PartName="/xl/pivotCache/pivotCacheRecords32.xml" ContentType="application/vnd.openxmlformats-officedocument.spreadsheetml.pivotCacheRecords+xml"/>
  <Override PartName="/xl/tables/table132.xml" ContentType="application/vnd.openxmlformats-officedocument.spreadsheetml.table+xml"/>
  <Override PartName="/xl/worksheets/sheet263.xml" ContentType="application/vnd.openxmlformats-officedocument.spreadsheetml.worksheet+xml"/>
  <Override PartName="/xl/drawings/drawing263.xml" ContentType="application/vnd.openxmlformats-officedocument.drawing+xml"/>
  <Override PartName="/xl/pivotCache/pivotCacheDefinition133.xml" ContentType="application/vnd.openxmlformats-officedocument.spreadsheetml.pivotCacheDefinition+xml"/>
  <Override PartName="/xl/pivotCache/pivotCacheRecords133.xml" ContentType="application/vnd.openxmlformats-officedocument.spreadsheetml.pivotCacheRecords+xml"/>
  <Override PartName="/xl/worksheets/sheet214.xml" ContentType="application/vnd.openxmlformats-officedocument.spreadsheetml.worksheet+xml"/>
  <Override PartName="/xl/drawings/drawing214.xml" ContentType="application/vnd.openxmlformats-officedocument.drawing+xml"/>
  <Override PartName="/xl/pivotTables/pivotTable153.xml" ContentType="application/vnd.openxmlformats-officedocument.spreadsheetml.pivotTable+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85.xml" ContentType="application/vnd.openxmlformats-officedocument.spreadsheetml.pivotCacheDefinition+xml"/>
  <Override PartName="/xl/pivotCache/pivotCacheRecords85.xml" ContentType="application/vnd.openxmlformats-officedocument.spreadsheetml.pivotCacheRecords+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75.xml" ContentType="application/vnd.openxmlformats-officedocument.spreadsheetml.worksheet+xml"/>
  <Override PartName="/xl/drawings/drawing7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pivotTables/pivotTable14.xml" ContentType="application/vnd.openxmlformats-officedocument.spreadsheetml.pivotTable+xml"/>
  <Override PartName="/xl/pivotCache/pivotCacheDefinition156.xml" ContentType="application/vnd.openxmlformats-officedocument.spreadsheetml.pivotCacheDefinition+xml"/>
  <Override PartName="/xl/pivotCache/pivotCacheRecords156.xml" ContentType="application/vnd.openxmlformats-officedocument.spreadsheetml.pivotCacheRecords+xml"/>
  <Override PartName="/xl/tables/table13.xml" ContentType="application/vnd.openxmlformats-officedocument.spreadsheetml.table+xml"/>
  <Override PartName="/xl/worksheets/sheet167.xml" ContentType="application/vnd.openxmlformats-officedocument.spreadsheetml.worksheet+xml"/>
  <Override PartName="/xl/drawings/drawing167.xml" ContentType="application/vnd.openxmlformats-officedocument.drawing+xml"/>
  <Override PartName="/xl/pivotTables/pivotTable115.xml" ContentType="application/vnd.openxmlformats-officedocument.spreadsheetml.pivotTable+xml"/>
  <Override PartName="/xl/pivotCache/pivotCacheDefinition57.xml" ContentType="application/vnd.openxmlformats-officedocument.spreadsheetml.pivotCacheDefinition+xml"/>
  <Override PartName="/xl/pivotCache/pivotCacheRecords57.xml" ContentType="application/vnd.openxmlformats-officedocument.spreadsheetml.pivotCacheRecords+xml"/>
  <Override PartName="/xl/tables/table114.xml" ContentType="application/vnd.openxmlformats-officedocument.spreadsheetml.table+xml"/>
  <Override PartName="/xl/worksheets/sheet18.xml" ContentType="application/vnd.openxmlformats-officedocument.spreadsheetml.worksheet+xml"/>
  <Override PartName="/xl/drawings/drawing1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pivotTables/pivotTable56.xml" ContentType="application/vnd.openxmlformats-officedocument.spreadsheetml.pivotTable+xml"/>
  <Override PartName="/xl/pivotCache/pivotCacheDefinition118.xml" ContentType="application/vnd.openxmlformats-officedocument.spreadsheetml.pivotCacheDefinition+xml"/>
  <Override PartName="/xl/pivotCache/pivotCacheRecords118.xml" ContentType="application/vnd.openxmlformats-officedocument.spreadsheetml.pivotCacheRecords+xml"/>
  <Override PartName="/xl/tables/table55.xml" ContentType="application/vnd.openxmlformats-officedocument.spreadsheetml.table+xml"/>
  <Override PartName="/xl/worksheets/sheet1110.xml" ContentType="application/vnd.openxmlformats-officedocument.spreadsheetml.worksheet+xml"/>
  <Override PartName="/xl/drawings/drawing1110.xml" ContentType="application/vnd.openxmlformats-officedocument.drawing+xml"/>
  <Override PartName="/xl/worksheets/sheet2411.xml" ContentType="application/vnd.openxmlformats-officedocument.spreadsheetml.worksheet+xml"/>
  <Override PartName="/xl/drawings/drawing2411.xml" ContentType="application/vnd.openxmlformats-officedocument.drawing+xml"/>
  <Override PartName="/xl/pivotTables/pivotTable187.xml" ContentType="application/vnd.openxmlformats-officedocument.spreadsheetml.pivotTable+xml"/>
  <Override PartName="/xl/pivotCache/pivotCacheDefinition69.xml" ContentType="application/vnd.openxmlformats-officedocument.spreadsheetml.pivotCacheDefinition+xml"/>
  <Override PartName="/xl/pivotCache/pivotCacheRecords69.xml" ContentType="application/vnd.openxmlformats-officedocument.spreadsheetml.pivotCacheRecords+xml"/>
  <Override PartName="/xl/pivotCache/pivotCacheDefinition1410.xml" ContentType="application/vnd.openxmlformats-officedocument.spreadsheetml.pivotCacheDefinition+xml"/>
  <Override PartName="/xl/pivotCache/pivotCacheRecords1410.xml" ContentType="application/vnd.openxmlformats-officedocument.spreadsheetml.pivotCacheRecords+xml"/>
  <Override PartName="/xl/calcChain.xml" ContentType="application/vnd.openxmlformats-officedocument.spreadsheetml.calcChain+xml"/>
  <Override PartName="/xl/worksheets/sheet512.xml" ContentType="application/vnd.openxmlformats-officedocument.spreadsheetml.worksheet+xml"/>
  <Override PartName="/xl/drawings/drawing512.xml" ContentType="application/vnd.openxmlformats-officedocument.drawing+xml"/>
  <Override PartName="/xl/pivotTables/pivotTable48.xml" ContentType="application/vnd.openxmlformats-officedocument.spreadsheetml.pivotTable+xml"/>
  <Override PartName="/xl/pivotCache/pivotCacheDefinition1211.xml" ContentType="application/vnd.openxmlformats-officedocument.spreadsheetml.pivotCacheDefinition+xml"/>
  <Override PartName="/xl/pivotCache/pivotCacheRecords1211.xml" ContentType="application/vnd.openxmlformats-officedocument.spreadsheetml.pivotCacheRecords+xml"/>
  <Override PartName="/xl/tables/table46.xml" ContentType="application/vnd.openxmlformats-officedocument.spreadsheetml.table+xml"/>
  <Override PartName="/xl/worksheets/sheet1513.xml" ContentType="application/vnd.openxmlformats-officedocument.spreadsheetml.worksheet+xml"/>
  <Override PartName="/xl/drawings/drawing1513.xml" ContentType="application/vnd.openxmlformats-officedocument.drawing+xml"/>
  <Override PartName="/xl/pivotTables/pivotTable109.xml" ContentType="application/vnd.openxmlformats-officedocument.spreadsheetml.pivotTable+xml"/>
  <Override PartName="/xl/tables/table107.xml" ContentType="application/vnd.openxmlformats-officedocument.spreadsheetml.table+xml"/>
  <Override PartName="/xl/worksheets/sheet2314.xml" ContentType="application/vnd.openxmlformats-officedocument.spreadsheetml.worksheet+xml"/>
  <Override PartName="/xl/drawings/drawing2314.xml" ContentType="application/vnd.openxmlformats-officedocument.drawing+xml"/>
  <Override PartName="/xl/pivotTables/pivotTable1710.xml" ContentType="application/vnd.openxmlformats-officedocument.spreadsheetml.pivotTable+xml"/>
  <Override PartName="/xl/pivotCache/pivotCacheDefinition212.xml" ContentType="application/vnd.openxmlformats-officedocument.spreadsheetml.pivotCacheDefinition+xml"/>
  <Override PartName="/xl/pivotCache/pivotCacheRecords212.xml" ContentType="application/vnd.openxmlformats-officedocument.spreadsheetml.pivotCacheRecords+xml"/>
  <Override PartName="/xl/pivotCache/pivotCacheDefinition1013.xml" ContentType="application/vnd.openxmlformats-officedocument.spreadsheetml.pivotCacheDefinition+xml"/>
  <Override PartName="/xl/pivotCache/pivotCacheRecords1013.xml" ContentType="application/vnd.openxmlformats-officedocument.spreadsheetml.pivotCacheRecords+xml"/>
  <Override PartName="/xl/worksheets/sheet1015.xml" ContentType="application/vnd.openxmlformats-officedocument.spreadsheetml.worksheet+xml"/>
  <Override PartName="/xl/drawings/drawing1015.xml" ContentType="application/vnd.openxmlformats-officedocument.drawing+xml"/>
  <Override PartName="/xl/worksheets/sheet1916.xml" ContentType="application/vnd.openxmlformats-officedocument.spreadsheetml.worksheet+xml"/>
  <Override PartName="/xl/drawings/drawing1916.xml" ContentType="application/vnd.openxmlformats-officedocument.drawing+xml"/>
  <Override PartName="/xl/pivotTables/pivotTable1411.xml" ContentType="application/vnd.openxmlformats-officedocument.spreadsheetml.pivotTable+xml"/>
  <Override PartName="/xl/tables/table148.xml" ContentType="application/vnd.openxmlformats-officedocument.spreadsheetml.table+xml"/>
  <Override PartName="/xl/sharedStrings.xml" ContentType="application/vnd.openxmlformats-officedocument.spreadsheetml.sharedStrings+xml"/>
  <Override PartName="/xl/worksheets/sheet417.xml" ContentType="application/vnd.openxmlformats-officedocument.spreadsheetml.worksheet+xml"/>
  <Override PartName="/xl/drawings/drawing417.xml" ContentType="application/vnd.openxmlformats-officedocument.drawing+xml"/>
  <Override PartName="/xl/pivotTables/pivotTable312.xml" ContentType="application/vnd.openxmlformats-officedocument.spreadsheetml.pivotTable+xml"/>
  <Override PartName="/xl/tables/table39.xml" ContentType="application/vnd.openxmlformats-officedocument.spreadsheetml.table+xml"/>
  <Override PartName="/xl/worksheets/sheet918.xml" ContentType="application/vnd.openxmlformats-officedocument.spreadsheetml.worksheet+xml"/>
  <Override PartName="/xl/drawings/drawing918.xml" ContentType="application/vnd.openxmlformats-officedocument.drawing+xml"/>
  <Override PartName="/xl/pivotTables/pivotTable713.xml" ContentType="application/vnd.openxmlformats-officedocument.spreadsheetml.pivotTable+xml"/>
  <Override PartName="/xl/pivotCache/pivotCacheDefinition914.xml" ContentType="application/vnd.openxmlformats-officedocument.spreadsheetml.pivotCacheDefinition+xml"/>
  <Override PartName="/xl/pivotCache/pivotCacheRecords914.xml" ContentType="application/vnd.openxmlformats-officedocument.spreadsheetml.pivotCacheRecords+xml"/>
  <Override PartName="/xl/tables/table710.xml" ContentType="application/vnd.openxmlformats-officedocument.spreadsheetml.table+xml"/>
  <Override PartName="/xl/worksheets/sheet1419.xml" ContentType="application/vnd.openxmlformats-officedocument.spreadsheetml.worksheet+xml"/>
  <Override PartName="/xl/drawings/drawing1419.xml" ContentType="application/vnd.openxmlformats-officedocument.drawing+xml"/>
  <Override PartName="/xl/worksheets/sheet2220.xml" ContentType="application/vnd.openxmlformats-officedocument.spreadsheetml.worksheet+xml"/>
  <Override PartName="/xl/drawings/drawing2220.xml" ContentType="application/vnd.openxmlformats-officedocument.drawing+xml"/>
  <Override PartName="/xl/pivotTables/pivotTable1614.xml" ContentType="application/vnd.openxmlformats-officedocument.spreadsheetml.pivotTable+xml"/>
  <Override PartName="/xl/pivotCache/pivotCacheDefinition415.xml" ContentType="application/vnd.openxmlformats-officedocument.spreadsheetml.pivotCacheDefinition+xml"/>
  <Override PartName="/xl/pivotCache/pivotCacheRecords415.xml" ContentType="application/vnd.openxmlformats-officedocument.spreadsheetml.pivotCacheRecord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worksheets/sheet821.xml" ContentType="application/vnd.openxmlformats-officedocument.spreadsheetml.worksheet+xml"/>
  <Override PartName="/xl/drawings/drawing821.xml" ContentType="application/vnd.openxmlformats-officedocument.drawing+xml"/>
  <Override PartName="/xl/pivotTables/pivotTable615.xml" ContentType="application/vnd.openxmlformats-officedocument.spreadsheetml.pivotTable+xml"/>
  <Override PartName="/xl/tables/table611.xml" ContentType="application/vnd.openxmlformats-officedocument.spreadsheetml.table+xml"/>
  <Override PartName="/xl/worksheets/sheet322.xml" ContentType="application/vnd.openxmlformats-officedocument.spreadsheetml.worksheet+xml"/>
  <Override PartName="/xl/drawings/drawing322.xml" ContentType="application/vnd.openxmlformats-officedocument.drawing+xml"/>
  <Override PartName="/xl/pivotTables/pivotTable216.xml" ContentType="application/vnd.openxmlformats-officedocument.spreadsheetml.pivotTable+xml"/>
  <Override PartName="/xl/tables/table212.xml" ContentType="application/vnd.openxmlformats-officedocument.spreadsheetml.table+xml"/>
  <Override PartName="/xl/worksheets/sheet1223.xml" ContentType="application/vnd.openxmlformats-officedocument.spreadsheetml.worksheet+xml"/>
  <Override PartName="/xl/drawings/drawing1223.xml" ContentType="application/vnd.openxmlformats-officedocument.drawing+xml"/>
  <Override PartName="/xl/pivotTables/pivotTable817.xml" ContentType="application/vnd.openxmlformats-officedocument.spreadsheetml.pivotTable+xml"/>
  <Override PartName="/xl/tables/table813.xml" ContentType="application/vnd.openxmlformats-officedocument.spreadsheetml.table+xml"/>
  <Override PartName="/xl/worksheets/sheet1724.xml" ContentType="application/vnd.openxmlformats-officedocument.spreadsheetml.worksheet+xml"/>
  <Override PartName="/xl/drawings/drawing1724.xml" ContentType="application/vnd.openxmlformats-officedocument.drawing+xml"/>
  <Override PartName="/xl/pivotTables/pivotTable1218.xml" ContentType="application/vnd.openxmlformats-officedocument.spreadsheetml.pivotTable+xml"/>
  <Override PartName="/xl/tables/table1214.xml" ContentType="application/vnd.openxmlformats-officedocument.spreadsheetml.table+xml"/>
  <Override PartName="/xl/worksheets/sheet2525.xml" ContentType="application/vnd.openxmlformats-officedocument.spreadsheetml.worksheet+xml"/>
  <Override PartName="/xl/drawings/drawing2525.xml" ContentType="application/vnd.openxmlformats-officedocument.drawing+xml"/>
  <Override PartName="/xl/pivotTables/pivotTable1919.xml" ContentType="application/vnd.openxmlformats-officedocument.spreadsheetml.pivotTable+xml"/>
  <Override PartName="/customXml/item13.xml" ContentType="application/xml"/>
  <Override PartName="/customXml/itemProps13.xml" ContentType="application/vnd.openxmlformats-officedocument.customXmlProperties+xml"/>
  <Override PartName="/xl/worksheets/sheet2026.xml" ContentType="application/vnd.openxmlformats-officedocument.spreadsheetml.worksheet+xml"/>
  <Override PartName="/xl/tables/table1515.xml" ContentType="application/vnd.openxmlformats-officedocument.spreadsheetml.table+xml"/>
  <Override PartName="/xl/drawings/drawing2026.xml" ContentType="application/vnd.openxmlformats-officedocument.drawing+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refreshAllConnections="1" defaultThemeVersion="166925"/>
  <bookViews>
    <workbookView xWindow="-120" yWindow="-120" windowWidth="29040" windowHeight="17640" xr2:uid="{00000000-000D-0000-FFFF-FFFF00000000}"/>
  </bookViews>
  <sheets>
    <sheet name="시작" sheetId="2" r:id="rId1"/>
    <sheet name="1" sheetId="3" r:id="rId2"/>
    <sheet name="2" sheetId="4" r:id="rId3"/>
    <sheet name="3" sheetId="5" r:id="rId4"/>
    <sheet name="4" sheetId="6" r:id="rId5"/>
    <sheet name="5" sheetId="2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7" r:id="rId23"/>
    <sheet name="23" sheetId="23" r:id="rId24"/>
    <sheet name="24" sheetId="24" r:id="rId25"/>
    <sheet name="자세한 정보" sheetId="25" r:id="rId26"/>
  </sheets>
  <definedNames>
    <definedName name="grp_걷기중괄호">"shp_아래중괄호,txt_걷기중괄호,shp_왼쪽중괄호"</definedName>
    <definedName name="grp_걷기화살표">"shp_곡선화살표,txt_걷기화살표,shp_곧은화살표"</definedName>
    <definedName name="grp_중괄호">"또 다른 대괄호 선,대괄호 선"</definedName>
    <definedName name="grp_추가정보">"아랫줄,그룹 113"</definedName>
    <definedName name="SalesTax">0.0825</definedName>
  </definedNames>
  <calcPr calcId="191029"/>
  <pivotCaches>
    <pivotCache cacheId="0" r:id="rId27"/>
    <pivotCache cacheId="1" r:id="rId28"/>
    <pivotCache cacheId="2" r:id="rId29"/>
    <pivotCache cacheId="3" r:id="rId30"/>
    <pivotCache cacheId="4" r:id="rId31"/>
    <pivotCache cacheId="5" r:id="rId32"/>
    <pivotCache cacheId="6" r:id="rId33"/>
    <pivotCache cacheId="7" r:id="rId34"/>
    <pivotCache cacheId="8" r:id="rId35"/>
    <pivotCache cacheId="9" r:id="rId36"/>
    <pivotCache cacheId="10" r:id="rId37"/>
    <pivotCache cacheId="11" r:id="rId38"/>
    <pivotCache cacheId="12" r:id="rId39"/>
    <pivotCache cacheId="13" r:id="rId40"/>
    <pivotCache cacheId="14" r:id="rId4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4" l="1"/>
  <c r="I7" i="23"/>
  <c r="I6" i="23"/>
  <c r="I5" i="23"/>
  <c r="J8" i="27"/>
  <c r="J7" i="27"/>
  <c r="J6" i="27"/>
  <c r="J5" i="27"/>
  <c r="J4" i="27"/>
  <c r="J7" i="22"/>
  <c r="J6" i="22"/>
  <c r="J5" i="22"/>
  <c r="I9" i="21"/>
  <c r="C12" i="18"/>
  <c r="F6" i="17"/>
  <c r="F6" i="16"/>
  <c r="I8" i="15"/>
  <c r="I7" i="15"/>
  <c r="I6" i="15"/>
  <c r="I5" i="15"/>
  <c r="H11" i="8"/>
  <c r="H10" i="8"/>
  <c r="H9" i="8"/>
</calcChain>
</file>

<file path=xl/sharedStrings.xml><?xml version="1.0" encoding="utf-8"?>
<sst xmlns="http://schemas.openxmlformats.org/spreadsheetml/2006/main" count="1062" uniqueCount="150">
  <si>
    <t>시작
화면을 읽는 독자를 위한 지침: 피벗 테이블을 최대한 활용하세요. 간단한 피벗 테이블은 데이터에 대한 전체 요약을 제공하지만 특정 질문에 대한 자세한 답이 필요한 경우도 있습니다. 그런 경우 열 필드 및 행 필드를 더 추가하면 도움이 될 수 있습니다. 
지침에는 기능을 사용하거나 추가 정보를 얻기 위해 탐색할 셀이 표시되어 있습니다.
시작하려면 Ctrl+PgDn을 누릅니다.</t>
  </si>
  <si>
    <t>피벗 테이블을 최대한 활용</t>
  </si>
  <si>
    <t>간단한 피벗 테이블은 데이터에 대한 전체 요약을 제공하지만
특정 질문에 대한 자세한 답이 필요한 경우도 있습니다.
그런 경우 열 필드 및 행 필드를 더 추가하면 도움이 될 수 있습니다.</t>
  </si>
  <si>
    <t>알아 둘 사항
첫 번째 자습서를 수행했나요? 수행하지 않은 경우 파일 &gt; 새로 만들기로 이동하여 나의 첫 번째 피벗 테이블 만들기를 찾습니다.</t>
  </si>
  <si>
    <t>Ctrl+Home을 눌러 맨 위로 돌아갑니다. 둘러보기를 시작하려면 Ctrl+Page Down을 누릅니다.</t>
  </si>
  <si>
    <t xml:space="preserve">첫 번째 자습서에서는 피벗 테이블의 개념을 소개했습니다. 행 필드를 값 필드를 나누는 조건으로 사용하는 방법을 설명하겠습니다.   </t>
  </si>
  <si>
    <t>자습서를 계속 진행하려면 Ctrl+PgDn을 누릅니다. 이전 시트로 돌아가려면 Ctrl+PgUp을 누릅니다.</t>
  </si>
  <si>
    <t>이 예는 행 필드를...</t>
  </si>
  <si>
    <t>...값 필드를 나누는 조건으로 사용하는 방법을 보여 줍니다.</t>
  </si>
  <si>
    <t>날짜</t>
  </si>
  <si>
    <t>구매자</t>
  </si>
  <si>
    <t>아빠</t>
  </si>
  <si>
    <t>엄마</t>
  </si>
  <si>
    <t>선희</t>
  </si>
  <si>
    <t>종류</t>
  </si>
  <si>
    <t>선물</t>
  </si>
  <si>
    <t>음식</t>
  </si>
  <si>
    <t>티켓</t>
  </si>
  <si>
    <t>음악</t>
  </si>
  <si>
    <t>스포츠</t>
  </si>
  <si>
    <t>금액</t>
  </si>
  <si>
    <t>총합계</t>
  </si>
  <si>
    <t>그러나 피벗 테이블을 처음 봤을 때 알아내야 할 답이 더 있을 수 있습니다.</t>
  </si>
  <si>
    <t>피벗 테이블을 처음 보면 “이 구매는 언제 발생했나요?”, “각 사람은 어떤 항목에 돈을 지출했나요?”, “엄마가 구입한 가장 비싼 항목은 무엇인가요?” 같은 질문이 생길 것입니다.</t>
  </si>
  <si>
    <t>모두 좋은 질문이지만 잠시 동안 한 질문에만 집중하겠습니다.</t>
  </si>
  <si>
    <t>각 사람은 어떤 항목에 돈을 지출했나요?</t>
  </si>
  <si>
    <t>마지막 질문은 “각 사람은 어떤 항목에 돈을 지출했나요?”였습니다.</t>
  </si>
  <si>
    <t xml:space="preserve">종류에 대한 열 필드를 추가하여 질문에 답변했습니다. 그 결과, 피벗 테이블에는 이제 각 사람의 구매 종류를 보여 주는 다섯 개의 새 열이 있습니다. </t>
  </si>
  <si>
    <t>피벗 테이블 필드 목록 이미지에 종류 필드를 열 영역으로 끈다는 것을 보여주는 화살표가 있습니다.</t>
  </si>
  <si>
    <t>1. 이 예에서 피벗 테이블 영역은 B13 ~ C17 셀입니다. 여기에 포함된 아무 셀로 이동합니다.</t>
  </si>
  <si>
    <t>방금 만든 피벗 테이블을 검토하겠습니다. 이번에는 행, 열 및 값 필드를 구분하기 위해 몇 가지 특별한 색을 추가했습니다.</t>
  </si>
  <si>
    <t>행 필드는 C10 셀부터 C13 셀까지이며, 노란색으로 표시됩니다.</t>
  </si>
  <si>
    <t>열 필드는 D9 셀부터 H10 셀까지이며, 주황색으로 표시됩니다.</t>
  </si>
  <si>
    <t>값 필드는 D11 셀부터 H13 셀까지이며, 파란색으로 표시됩니다.</t>
  </si>
  <si>
    <t>다음과 같이 생각해 볼 수도 있습니다. 행 필드는 왼쪽에 있고, 열 필드는 맨 위에 있습니다. 이러한 각 필드는 해당 필드를 요약하는 값 필드에 대한 조건을 제공합니다.</t>
  </si>
  <si>
    <t>개념 이미지는 왼쪽 아래의 행 필드는 노란색, 오른쪽 위 열 필드는 주황색, 오른쪽 아래의 값 필드는 파란색인, 구역이 4개 있는 사각형 영역을 보여 줍니다.</t>
  </si>
  <si>
    <t>필드 목록을 사용할 때 이런 식으로 생각해 보세요. 행 필드는 왼쪽에 있고, 열 필드는 맨 위에 있습니다. 이러한 각 필드는 해당 필드를 요약하는 값 필드에 대한 조건을 제공합니다.</t>
  </si>
  <si>
    <t xml:space="preserve">알고 있어야 할 한 가지: 열 필드가 피벗 테이블에 열을 많이 추가하는 경우 피벗 테이블이 아주 넓어집니다. </t>
  </si>
  <si>
    <t>이 예에서는 열 필드에 새 열이 20개 추가되어 피벗 테이블이 C10 셀에서 X15 셀까지입니다. 열이 아주 많습니다! 사용자는 스크롤을 많이 해야 합니다...</t>
  </si>
  <si>
    <t>도서</t>
  </si>
  <si>
    <t>항공료</t>
  </si>
  <si>
    <t>세금</t>
  </si>
  <si>
    <t>외식</t>
  </si>
  <si>
    <t>옷</t>
  </si>
  <si>
    <t>음악 수업</t>
  </si>
  <si>
    <t>주차료</t>
  </si>
  <si>
    <t>전자</t>
  </si>
  <si>
    <t>연료</t>
  </si>
  <si>
    <t>클럽 회비</t>
  </si>
  <si>
    <t>의료</t>
  </si>
  <si>
    <t>전기</t>
  </si>
  <si>
    <t>치과</t>
  </si>
  <si>
    <t>자동차 보험</t>
  </si>
  <si>
    <t>건강 보험</t>
  </si>
  <si>
    <t>주택 보험</t>
  </si>
  <si>
    <t>보통보다 폭이 넓은 피벗 테이블을 대체하는 방법으로, 두 번째 행 필드를 대신 사용할 수 있습니다. 첫 번째 행 필드 아래에 두 번째 행 필드가 들여쓰기 됩니다.</t>
  </si>
  <si>
    <t>이 예에서는 D8 ~ E32 셀에 피벗 테이블이 있습니다. 아빠, 선희, 엄마가 D열에 첫 번째 행 필드로 표시됩니다. 지출 종류가 그 아래에 두 번째 행 필드로 표시되며 스포츠, 항공료, 외식 등의 항목이 있습니다.</t>
  </si>
  <si>
    <t>알아 둘 사항
두 번째 행 필드는 가로가 아닌 세로 방향 피벗 테이블을 만듭니다. 일부 사용자는 나란히 스크롤할 필요가 없기 때문에 세로 피벗 테이블을 읽기가 더 쉽다고 생각합니다.</t>
  </si>
  <si>
    <t>EXCEL 참고 사항
두 번째 행 필드를 “보조 행 필드”라고 부르는 경우도 있습니다.</t>
  </si>
  <si>
    <t>다음 시트에서는 두 번째 행 필드를 추가합니다. 종류 필드를 행 필드의 구매자 필드 아래에 배치하여 추가합니다.</t>
  </si>
  <si>
    <t>피벗 테이블 필드 목록 이미지에 종류 필드를 행 영역으로 끈다는 것을 보여주는 화살표가 있습니다.</t>
  </si>
  <si>
    <t xml:space="preserve">1. 이 예에서 피벗 테이블 영역은 B13 ~ C17 셀입니다. 여기에 포함된 아무 셀로 이동합니다. </t>
  </si>
  <si>
    <t>2. Alt+JT, L을 눌러 피벗 테이블 필드 목록을 엽니다. 포커스가 "편집을 위해 검색할 단어를 입력합니다" 검색 텍스트 상자에 놓입니다. 아무것도 입력하지 말고 Tab 키를 한 번 누릅니다. 참고: 필드 목록이 실행되지 않는 경우 Alt+JT, L을 다시 누르세요.</t>
  </si>
  <si>
    <t xml:space="preserve">3. 화살표 키를 눌러 종류 필드로 이동합니다. 스페이스바를 눌러 종류 필드를 행 영역에 추가합니다. </t>
  </si>
  <si>
    <t xml:space="preserve">4. Esc 키를 눌러 피벗 테이블 필드 창을 종료합니다. </t>
  </si>
  <si>
    <t xml:space="preserve">피벗 테이블을 간단하게 만들어야 하는 경우 두 번째 행 필드를 축소하여 당길 수 있습니다. </t>
  </si>
  <si>
    <t>이 예에서 피벗 테이블은 F7 ~ G31 셀에 있습니다. F8 셀을 선택하여 아빠에 대한 첫 번째 행 필드를 선택합니다. 그런 다음, Alt+JT &gt; X를 눌러 두 번째 필드를 확장하거나 P를 눌러 축소합니다.</t>
  </si>
  <si>
    <t>전체 두 번째 행 필드를 축소하거나 확장하여 피벗 테이블을 훨씬 더 간단하게 만들 수도 있습니다.</t>
  </si>
  <si>
    <t>이렇게 하세요</t>
  </si>
  <si>
    <t>F7 ~ G31 셀의 피벗 테이블 데이터 범위를 선택한 다음, ALT+JT &gt; P를 눌러 전체 그룹을 축소합니다. 반대로, ALT+JT &gt; X를 누르면 전체 그룹이 확장됩니다.</t>
  </si>
  <si>
    <t>열 필드를 두 개 이상 만들 수도 있습니다. 축소하거나 확장할 수도 있습니다.</t>
  </si>
  <si>
    <t>이 예의 피벗 테이블은 B13 ~ M19 셀에 있습니다. 이 경우 열 구역에 종류 범주가 있으며, 여기에 음식과 공과금에 대한 항목이 포함됩니다.</t>
  </si>
  <si>
    <t>이렇게 해 보세요
C14 셀의 음식을 선택하고 ALT+JT &gt; P를 눌러 전체 필드를 축소합니다. ALT+JT &gt; X를 누르면 확장됩니다.</t>
  </si>
  <si>
    <t>월</t>
  </si>
  <si>
    <t>1월</t>
  </si>
  <si>
    <t>2월</t>
  </si>
  <si>
    <t>3월</t>
  </si>
  <si>
    <t>4월</t>
  </si>
  <si>
    <t>공과금</t>
  </si>
  <si>
    <t>주의해야 할 사항이 있습니다. 추가 세부 항목이 필요한 경우, 행 필드나 열 필드를 더 많이 추가할 수 있습니다. 이 예에서는 행 필드가 세 개 있습니다.</t>
  </si>
  <si>
    <t xml:space="preserve">전문가 팁
필드를 많이 추가할 수 있기 때문에 반드시 추가해야 하는 것은 아닙니다. 이 예에서는 괜찮지만, 들여쓰기를 하는 필드가 너무 많으면 피벗 테이블이 너무 복잡해져서 다른 사용자가 이해할 수 없게 될 수 있습니다. </t>
  </si>
  <si>
    <t>계절</t>
  </si>
  <si>
    <t>겨울</t>
  </si>
  <si>
    <t>봄</t>
  </si>
  <si>
    <t>여름</t>
  </si>
  <si>
    <t>가을</t>
  </si>
  <si>
    <t>보험</t>
  </si>
  <si>
    <t>임대료</t>
  </si>
  <si>
    <t xml:space="preserve">더 많은 연습을 하실 준비가 되셨나요? B7 ~ E55 셀에 있는 아래 데이터를 검토해 보세요. 준비가 되면 다음 시트로 이동하여 지금까지 배운 내용을 연습해 보겠습니다. </t>
  </si>
  <si>
    <t xml:space="preserve">데이터의 모든 행을 검토할 필요는 없습니다. 7행의 필드 이름만 검토하면 됩니다. 다음 시트에서 작업해 보겠습니다. </t>
  </si>
  <si>
    <t>영업 사원</t>
  </si>
  <si>
    <t>서현</t>
  </si>
  <si>
    <t>정호</t>
  </si>
  <si>
    <t>동율</t>
  </si>
  <si>
    <t>제품</t>
  </si>
  <si>
    <t>오렌지</t>
  </si>
  <si>
    <t>그레이프프루트</t>
  </si>
  <si>
    <t>사과</t>
  </si>
  <si>
    <t>바나나</t>
  </si>
  <si>
    <t>비트</t>
  </si>
  <si>
    <t>감자</t>
  </si>
  <si>
    <t>상추</t>
  </si>
  <si>
    <t>무</t>
  </si>
  <si>
    <t>블루베리</t>
  </si>
  <si>
    <t>빨기</t>
  </si>
  <si>
    <t>포도</t>
  </si>
  <si>
    <t>호박</t>
  </si>
  <si>
    <t>주키니</t>
  </si>
  <si>
    <t>판매 단위</t>
  </si>
  <si>
    <t xml:space="preserve">1. 이 예에서 피벗 테이블 영역은 B12 ~ C17 셀입니다. 여기에 포함된 아무 셀로 이동합니다. 
</t>
  </si>
  <si>
    <t xml:space="preserve">3. 화살표 키를 눌러 영업 사원 필드로 이동합니다. 스페이스바를 눌러 영업 사원 필드를 행 영역에 추가합니다. 열 영역에 영업 사원 세부 정보를 표시하려면 Tab 키를 사용하여 행 구역의 영업 사원 필드로 이동한 다음, 스페이스바를 누르고 “열 레이블로 이동”을 선택합니다. Esc 키를 눌러 피벗 테이블 필드 창을 종료합니다. </t>
  </si>
  <si>
    <t>하나 선택:</t>
  </si>
  <si>
    <t xml:space="preserve">3. 화살표 키 및 스페이스바를 사용하여 왼쪽에 계절이 있고 계절 아래에 영업 사원이 들여쓰기 되는 세로 피벗 테이블로 예를 확장합니다. Esc 키를 눌러 피벗 테이블 필드 창을 종료합니다. </t>
  </si>
  <si>
    <t>3. 화살표 키 및 스페이스바를 사용하여 행에 각 제품이 표시되고 열에 각 계절이 표시되도록 예를 수정합니다.</t>
  </si>
  <si>
    <t>3. 탭, 화살표 키 및 스페이스바를 사용하여 왼쪽에 영업 사원이 표시되고 그 아래에 계절이 들여쓰기 되도록 예를 수정합니다.</t>
  </si>
  <si>
    <t>3. 탭, 화살표 키 및 스페이스바를 사용하여 열 필드에 영업 사원이 있고 왼쪽에 계절, 그 아래에 제품이 들여쓰기 되도록 예를 수정합니다.</t>
  </si>
  <si>
    <t>4. I9 셀을 선택하고 겨울에 동율이 판매한 그레이프프루트 개수를 선택합니다.</t>
  </si>
  <si>
    <t>수고하셨습니다. 피벗 테이블이 대단하지 않나요?</t>
  </si>
  <si>
    <t>하지만 계속 진행하세요! 알아볼 내용이 더 많이 있습니다...</t>
  </si>
  <si>
    <t>피벗에 대한 더 많은 정보
피벗 테이블에 관한 유용한 문서를 살펴보고 피벗 테이블로 할 수 있는 다양한 작업에 대해 알아보세요.</t>
  </si>
  <si>
    <t xml:space="preserve">새로 고침 정보
피벗 테이블을 새로 고치는 방법에 대해서는 이 중요한 문서를 읽으세요. </t>
  </si>
  <si>
    <t>커뮤니티
다른 Excel 사용자들과 교류해 보세요. 서로 도움을 주고받을 수 있습니다.</t>
  </si>
  <si>
    <t xml:space="preserve"> </t>
  </si>
  <si>
    <t>합계 : 금액</t>
  </si>
  <si>
    <t>H10 ~ I14 셀에는 B8 ~E16 셀의 데이터를 요약하는 피벗 테이블이 포함되어 있습니다. 피벗 테이블에는 구매자와 합계 : 금액라는 두 개의 열이 있습니다. 구매자 열에는 아빠, 엄마, 선희, 총합계 있고, 합계 : 금액 열에는 \220, \270, \810, \1,300이라는 값이 있습니다. 구매자 열은 행 필드로 구성되고, 합계 : 금액 열은 값 필드로 구성됩니다.</t>
    <phoneticPr fontId="3" type="noConversion"/>
  </si>
  <si>
    <t>합계 : 판매 단위</t>
  </si>
  <si>
    <t xml:space="preserve">이 예에서 F11 ~ G15 셀에는 이전처럼 동일한 2열 피벗 테이블이 표시됩니다. 구매자 열은 행 필드이고 아빠, 엄마, 선희, 총합계 값이 있습니다. 합계 : 금액 열은 값 필드이며 \220, \270, \810, \1,300이라는 값이 있습니다. </t>
    <phoneticPr fontId="3" type="noConversion"/>
  </si>
  <si>
    <t xml:space="preserve">참조를 위해, F11 ~ G15 셀에는 이전처럼 동일한 2열 피벗 테이블이 표시됩니다. 구매자 열은 행 필드이고 아빠, 엄마, 선희, 총합계는 값이 있습니다. 합계 : 금액 열은 값 필드이며 \220, \270, \8100, \1,300이라는 값이 있습니다. </t>
    <phoneticPr fontId="3" type="noConversion"/>
  </si>
  <si>
    <t>새 피벗 테이블은 C10 셀에서 시작하여 I15까지이며, 구매자, 음식, 음악, 스포츠, 티켓, 선물, 총합계에 대한 열이 있습니다. 구매자 및 총합계는 이전과 동일하며, 새 세부 항목 열이 중간에 있습니다.</t>
    <phoneticPr fontId="3" type="noConversion"/>
  </si>
  <si>
    <t>피벗 테이블이 이해하기 어려운 경우 다음과 같이 해 보세요. 왼쪽부터 읽은 다음, 위에서 읽고, 그 다음으로 아래쪽을 읽습니다. 아래 예에서 아빠는 C12 셀, \125원의 음식은 D12 셀, \95의 선물은 E12 셀, \220원의 총합계는 I12 셀에 표시됩니다. 13행과 14행은 선희와 엄마의 세부 항목을 보여 주고, 15행은 총합계를 보여 줍니다.</t>
    <phoneticPr fontId="3" type="noConversion"/>
  </si>
  <si>
    <t>지금부터는 조금 뒤에 실제로 피벗 테이블을 어떻게 만들지 설명하겠습니다. 아직은 만들지 마세요. 처음으로 수행할 작업은 열 필드에 세부 항목을 만드는 작업입니다. 열 필드 영역에 종류 필드를 배치하면 됩니다.</t>
    <phoneticPr fontId="3" type="noConversion"/>
  </si>
  <si>
    <t>2. Alt+JT, L을 눌러 피벗 테이블 필드 목록을 엽니다. 기본적으로 검색 텍스트 상자에 포커스가 지정됩니다. "검색" 편집</t>
    <phoneticPr fontId="3" type="noConversion"/>
  </si>
  <si>
    <t xml:space="preserve">3. 화살표 키를 눌러 종류 필드를 선택합니다. 선택했으면 스페이스바를 눌러 종류 필드를 행 영역에 추가합니다. </t>
    <phoneticPr fontId="3" type="noConversion"/>
  </si>
  <si>
    <t>4. Tab 키를 눌러 종류 필드를 선택합니다. Enter 키를 누른 다음 화살표 키를 눌러 열 레이블로 이동을 선택하고 enter 키를 눌러 열에 유형 필드를 추가합니다. Alt+JT+L을 눌러 피벗 테이블 필드 창을 종료합니다.</t>
    <phoneticPr fontId="3" type="noConversion"/>
  </si>
  <si>
    <t>개념 이미지는 왼쪽 아래의 행 필드는 노란색, 오른쪽 위 열 필드는 주황색, 오른쪽 아래의 값 필드는 파란색으로 표시되는 피벗 테이블 필드 목록을 보여 줍니다.</t>
    <phoneticPr fontId="3" type="noConversion"/>
  </si>
  <si>
    <t>2. Alt+JT, L을 눌러 피벗 테이블 필드 목록을 엽니다. 포커스가 "편집을 위해 검색할 단어를 입력합니다" 검색 텍스트 상자에 놓입니다. 아무것도 입력하지 말고 Tab 키를 한 번 누릅니다. 참고: 필드 목록이 실행되지 않는 경우 Alt+JT, L을 다시 누르세요.</t>
    <phoneticPr fontId="3" type="noConversion"/>
  </si>
  <si>
    <t>이 예의 피벗 테이블 범위는 D8 ~ E29 셀이며 D열에 계절, 구매자, 종류가 있고 E열에 합계 : 금액가 있습니다.</t>
    <phoneticPr fontId="3" type="noConversion"/>
  </si>
  <si>
    <t xml:space="preserve">4. 가을에 가장 많은 항목을 판매한 영업 사원을 확인한 다음, I8 셀을 선택합니다. </t>
    <phoneticPr fontId="3" type="noConversion"/>
  </si>
  <si>
    <t xml:space="preserve">1. B13 셀을 클릭하여 “합계 : 판매 단위”라는 이름의 피벗 테이블을 활성화합니다.
</t>
    <phoneticPr fontId="3" type="noConversion"/>
  </si>
  <si>
    <t>1. B13 셀을 클릭하여 “합계 : 판매 단위”라는 이름의 피벗 테이블을 활성화합니다.</t>
    <phoneticPr fontId="3" type="noConversion"/>
  </si>
  <si>
    <t xml:space="preserve">1. B13 셀을 클릭하여 “합계 : 판매 단위”라는 이름의 피벗 테이블을 활성화합니다.
</t>
    <phoneticPr fontId="3" type="noConversion"/>
  </si>
  <si>
    <t>1. B13 셀을 클릭하여 “합계 : 판매 단위”라는 이름의 피벗 테이블을 활성화합니다.</t>
    <phoneticPr fontId="3" type="noConversion"/>
  </si>
  <si>
    <t>Row Labels</t>
  </si>
  <si>
    <t>Grand Total</t>
  </si>
  <si>
    <t>Column Labels</t>
  </si>
  <si>
    <t>동율 Total</t>
  </si>
  <si>
    <t>정호 Total</t>
  </si>
  <si>
    <t>서현 Total</t>
  </si>
  <si>
    <t>음식 Total</t>
  </si>
  <si>
    <t>공과금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</si>
</sst>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m&quot;월&quot;\ d&quot;일&quot;;@"/>
    <numFmt numFmtId="167" formatCode="m&quot;월&quot;\ d&quot;일&quot;"/>
    <numFmt numFmtId="168" formatCode="&quot;₩&quot;#,##0_);\(&quot;₩&quot;#,##0\)"/>
  </numFmts>
  <fonts count="39" x14ac:knownFonts="1">
    <font>
      <sz val="11"/>
      <color theme="1"/>
      <name val="Malgun Gothic"/>
      <family val="2"/>
    </font>
    <font>
      <sz val="11"/>
      <color theme="1"/>
      <name val="Calibri"/>
      <family val="2"/>
    </font>
    <font>
      <sz val="11"/>
      <color theme="0"/>
      <name val="Calibri"/>
      <family val="2"/>
    </font>
    <font>
      <sz val="9"/>
      <name val="FangSong"/>
      <family val="3"/>
      <charset val="134"/>
    </font>
    <font>
      <sz val="11"/>
      <color theme="1"/>
      <name val="Malgun Gothic"/>
      <family val="2"/>
    </font>
    <font>
      <sz val="11"/>
      <color theme="0"/>
      <name val="Malgun Gothic"/>
      <family val="2"/>
    </font>
    <font>
      <sz val="11"/>
      <color rgb="FF0B744D"/>
      <name val="Malgun Gothic"/>
      <family val="2"/>
    </font>
    <font>
      <sz val="17"/>
      <color theme="0"/>
      <name val="Malgun Gothic"/>
      <family val="2"/>
    </font>
    <font>
      <sz val="72"/>
      <color theme="0"/>
      <name val="Malgun Gothic"/>
      <family val="2"/>
    </font>
    <font>
      <sz val="11"/>
      <color rgb="FF006100"/>
      <name val="Malgun Gothic"/>
      <family val="2"/>
    </font>
    <font>
      <sz val="11"/>
      <color rgb="FF9C0006"/>
      <name val="Malgun Gothic"/>
      <family val="2"/>
    </font>
    <font>
      <u/>
      <sz val="11"/>
      <color theme="11"/>
      <name val="Malgun Gothic"/>
      <family val="2"/>
    </font>
    <font>
      <sz val="18"/>
      <color theme="3"/>
      <name val="Malgun Gothic"/>
      <family val="2"/>
    </font>
    <font>
      <b/>
      <sz val="15"/>
      <color theme="3"/>
      <name val="Malgun Gothic"/>
      <family val="2"/>
    </font>
    <font>
      <b/>
      <sz val="11"/>
      <color theme="3"/>
      <name val="Malgun Gothic"/>
      <family val="2"/>
    </font>
    <font>
      <b/>
      <sz val="11"/>
      <color theme="0"/>
      <name val="Malgun Gothic"/>
      <family val="2"/>
    </font>
    <font>
      <b/>
      <sz val="11"/>
      <color theme="1"/>
      <name val="Malgun Gothic"/>
      <family val="2"/>
    </font>
    <font>
      <i/>
      <sz val="11"/>
      <color rgb="FF7F7F7F"/>
      <name val="Malgun Gothic"/>
      <family val="2"/>
    </font>
    <font>
      <sz val="11"/>
      <color rgb="FFFF0000"/>
      <name val="Malgun Gothic"/>
      <family val="2"/>
    </font>
    <font>
      <b/>
      <sz val="11"/>
      <color rgb="FFFA7D00"/>
      <name val="Malgun Gothic"/>
      <family val="2"/>
    </font>
    <font>
      <u/>
      <sz val="11"/>
      <color theme="0"/>
      <name val="Malgun Gothic"/>
      <family val="2"/>
    </font>
    <font>
      <sz val="11"/>
      <color rgb="FF3F3F76"/>
      <name val="Malgun Gothic"/>
      <family val="2"/>
    </font>
    <font>
      <b/>
      <sz val="11"/>
      <color rgb="FF3F3F3F"/>
      <name val="Malgun Gothic"/>
      <family val="2"/>
    </font>
    <font>
      <sz val="11"/>
      <color rgb="FF9C5700"/>
      <name val="Malgun Gothic"/>
      <family val="2"/>
    </font>
    <font>
      <sz val="11"/>
      <color rgb="FFFA7D00"/>
      <name val="Malgun Gothic"/>
      <family val="2"/>
    </font>
    <font>
      <b/>
      <i/>
      <sz val="14"/>
      <color rgb="FF0070C0"/>
      <name val="Malgun Gothic"/>
      <family val="2"/>
    </font>
    <font>
      <sz val="11"/>
      <color theme="1"/>
      <name val="Malgun Gothic"/>
      <family val="3"/>
      <charset val="129"/>
    </font>
    <font>
      <sz val="11"/>
      <color theme="0"/>
      <name val="Malgun Gothic"/>
      <family val="3"/>
      <charset val="129"/>
    </font>
    <font>
      <sz val="11"/>
      <color theme="0" tint="-4.9989318521683403E-2"/>
      <name val="Malgun Gothic"/>
      <family val="3"/>
      <charset val="129"/>
    </font>
    <font>
      <sz val="11"/>
      <color rgb="FF0B744D"/>
      <name val="Malgun Gothic"/>
      <family val="3"/>
      <charset val="129"/>
    </font>
    <font>
      <sz val="44"/>
      <color theme="0"/>
      <name val="Malgun Gothic"/>
      <family val="3"/>
      <charset val="129"/>
    </font>
    <font>
      <sz val="17"/>
      <color theme="0"/>
      <name val="Malgun Gothic"/>
      <family val="3"/>
      <charset val="129"/>
    </font>
    <font>
      <sz val="12"/>
      <color theme="1"/>
      <name val="Malgun Gothic"/>
      <family val="3"/>
      <charset val="129"/>
    </font>
    <font>
      <sz val="24"/>
      <color theme="1"/>
      <name val="Malgun Gothic"/>
      <family val="3"/>
      <charset val="129"/>
    </font>
    <font>
      <b/>
      <sz val="11"/>
      <color theme="0"/>
      <name val="Malgun Gothic"/>
      <family val="3"/>
      <charset val="129"/>
    </font>
    <font>
      <u/>
      <sz val="11"/>
      <color rgb="FFF8F8F8"/>
      <name val="Malgun Gothic"/>
      <family val="3"/>
      <charset val="129"/>
    </font>
    <font>
      <u/>
      <sz val="11"/>
      <color theme="0"/>
      <name val="Malgun Gothic"/>
      <family val="3"/>
      <charset val="129"/>
    </font>
    <font>
      <b/>
      <i/>
      <sz val="14"/>
      <color rgb="FF0070C0"/>
      <name val="Malgun Gothic"/>
      <family val="3"/>
      <charset val="129"/>
    </font>
    <font>
      <b/>
      <sz val="11"/>
      <color theme="1"/>
      <name val="Malgun Gothic"/>
      <family val="3"/>
      <charset val="129"/>
    </font>
  </fonts>
  <fills count="41">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bgColor indexed="64"/>
      </patternFill>
    </fill>
    <fill>
      <patternFill patternType="solid">
        <fgColor rgb="FFF4B183"/>
        <bgColor indexed="64"/>
      </patternFill>
    </fill>
    <fill>
      <patternFill patternType="solid">
        <fgColor rgb="FFFFE699"/>
        <bgColor indexed="64"/>
      </patternFill>
    </fill>
    <fill>
      <patternFill patternType="solid">
        <fgColor rgb="FFB4C6E7"/>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xf numFmtId="0" fontId="6" fillId="0" borderId="0" applyFill="0" applyBorder="0">
      <alignment wrapText="1"/>
    </xf>
    <xf numFmtId="0" fontId="4" fillId="0" borderId="0"/>
    <xf numFmtId="0" fontId="7" fillId="2" borderId="0" applyNumberFormat="0" applyProtection="0">
      <alignment horizontal="left" wrapText="1" indent="4"/>
    </xf>
    <xf numFmtId="0" fontId="6" fillId="2" borderId="0" applyNumberFormat="0" applyProtection="0">
      <alignment horizontal="left" wrapText="1" indent="4"/>
    </xf>
    <xf numFmtId="0" fontId="4" fillId="0" borderId="0"/>
    <xf numFmtId="167" fontId="4" fillId="0" borderId="0" applyFill="0" applyBorder="0" applyAlignment="0">
      <alignment horizontal="left"/>
    </xf>
    <xf numFmtId="168" fontId="4" fillId="0" borderId="0" applyFont="0" applyFill="0" applyBorder="0" applyAlignment="0" applyProtection="0"/>
    <xf numFmtId="166" fontId="4" fillId="0" borderId="0" applyFont="0" applyFill="0" applyBorder="0" applyAlignment="0"/>
    <xf numFmtId="0" fontId="4" fillId="9" borderId="1"/>
    <xf numFmtId="0" fontId="5" fillId="0" borderId="0"/>
    <xf numFmtId="0" fontId="2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8" fillId="2" borderId="0" applyNumberFormat="0" applyProtection="0">
      <alignment horizontal="left" indent="1"/>
    </xf>
    <xf numFmtId="0" fontId="14" fillId="0" borderId="4" applyNumberFormat="0" applyFill="0" applyAlignment="0" applyProtection="0"/>
    <xf numFmtId="0" fontId="14"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23" fillId="12" borderId="0" applyNumberFormat="0" applyBorder="0" applyAlignment="0" applyProtection="0"/>
    <xf numFmtId="0" fontId="21" fillId="13" borderId="5" applyNumberFormat="0" applyAlignment="0" applyProtection="0"/>
    <xf numFmtId="0" fontId="22" fillId="14" borderId="6" applyNumberFormat="0" applyAlignment="0" applyProtection="0"/>
    <xf numFmtId="0" fontId="19" fillId="14" borderId="5" applyNumberFormat="0" applyAlignment="0" applyProtection="0"/>
    <xf numFmtId="0" fontId="24" fillId="0" borderId="7" applyNumberFormat="0" applyFill="0" applyAlignment="0" applyProtection="0"/>
    <xf numFmtId="0" fontId="15" fillId="15" borderId="8" applyNumberFormat="0" applyAlignment="0" applyProtection="0"/>
    <xf numFmtId="0" fontId="18" fillId="0" borderId="0" applyNumberFormat="0" applyFill="0" applyBorder="0" applyAlignment="0" applyProtection="0"/>
    <xf numFmtId="0" fontId="4" fillId="16" borderId="1" applyNumberFormat="0" applyFont="0" applyAlignment="0" applyProtection="0"/>
    <xf numFmtId="0" fontId="17" fillId="0" borderId="0" applyNumberFormat="0" applyFill="0" applyBorder="0" applyAlignment="0" applyProtection="0"/>
    <xf numFmtId="0" fontId="16" fillId="0" borderId="9" applyNumberFormat="0" applyFill="0" applyAlignment="0" applyProtection="0"/>
    <xf numFmtId="0" fontId="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cellStyleXfs>
  <cellXfs count="86">
    <xf numFmtId="0" fontId="0" fillId="0" borderId="0" xfId="0"/>
    <xf numFmtId="0" fontId="4" fillId="0" borderId="0" xfId="5"/>
    <xf numFmtId="0" fontId="0" fillId="0" borderId="0" xfId="0" pivotButton="1"/>
    <xf numFmtId="0" fontId="0" fillId="0" borderId="0" xfId="0" applyAlignment="1">
      <alignment horizontal="left"/>
    </xf>
    <xf numFmtId="0" fontId="2" fillId="0" borderId="0" xfId="5" applyFont="1"/>
    <xf numFmtId="0" fontId="1" fillId="0" borderId="0" xfId="5" applyFont="1"/>
    <xf numFmtId="0" fontId="0" fillId="0" borderId="0" xfId="0" pivotButton="1" applyAlignment="1"/>
    <xf numFmtId="0" fontId="0" fillId="0" borderId="0" xfId="0" applyAlignment="1"/>
    <xf numFmtId="0" fontId="5" fillId="0" borderId="0" xfId="5" applyFont="1"/>
    <xf numFmtId="0" fontId="4" fillId="0" borderId="0" xfId="5" applyFont="1"/>
    <xf numFmtId="0" fontId="5" fillId="0" borderId="0" xfId="10" applyFont="1"/>
    <xf numFmtId="0" fontId="0" fillId="0" borderId="0" xfId="0" applyFont="1"/>
    <xf numFmtId="0" fontId="25" fillId="0" borderId="0" xfId="5" applyFont="1"/>
    <xf numFmtId="0" fontId="15" fillId="3" borderId="0" xfId="5" applyFont="1" applyFill="1" applyBorder="1"/>
    <xf numFmtId="0" fontId="4" fillId="4" borderId="2" xfId="5" applyFont="1" applyFill="1" applyBorder="1"/>
    <xf numFmtId="168" fontId="4" fillId="4" borderId="2" xfId="7" applyFont="1" applyFill="1" applyBorder="1"/>
    <xf numFmtId="0" fontId="5" fillId="0" borderId="0" xfId="10" applyFont="1" applyAlignment="1"/>
    <xf numFmtId="0" fontId="4" fillId="0" borderId="0" xfId="5" applyFont="1" applyAlignment="1"/>
    <xf numFmtId="0" fontId="5" fillId="0" borderId="0" xfId="5" applyFont="1" applyAlignment="1"/>
    <xf numFmtId="0" fontId="25" fillId="0" borderId="0" xfId="5" applyFont="1" applyAlignment="1"/>
    <xf numFmtId="0" fontId="15" fillId="3" borderId="0" xfId="5" applyFont="1" applyFill="1" applyBorder="1" applyAlignment="1"/>
    <xf numFmtId="0" fontId="4" fillId="4" borderId="2" xfId="5" applyFont="1" applyFill="1" applyBorder="1" applyAlignment="1"/>
    <xf numFmtId="168" fontId="4" fillId="4" borderId="2" xfId="7" applyFont="1" applyFill="1" applyBorder="1" applyAlignment="1"/>
    <xf numFmtId="38" fontId="0" fillId="0" borderId="0" xfId="0" applyNumberFormat="1"/>
    <xf numFmtId="0" fontId="26" fillId="0" borderId="0" xfId="0" applyFont="1"/>
    <xf numFmtId="0" fontId="27" fillId="5" borderId="0" xfId="0" applyFont="1" applyFill="1"/>
    <xf numFmtId="0" fontId="26" fillId="5" borderId="0" xfId="0" applyFont="1" applyFill="1"/>
    <xf numFmtId="0" fontId="28" fillId="5" borderId="0" xfId="0" applyFont="1" applyFill="1"/>
    <xf numFmtId="0" fontId="29" fillId="2" borderId="0" xfId="1" applyFont="1" applyFill="1">
      <alignment wrapText="1"/>
    </xf>
    <xf numFmtId="0" fontId="26" fillId="0" borderId="0" xfId="2" applyFont="1"/>
    <xf numFmtId="0" fontId="30" fillId="2" borderId="0" xfId="20" applyFont="1" applyFill="1" applyBorder="1" applyAlignment="1">
      <alignment horizontal="left" indent="1"/>
    </xf>
    <xf numFmtId="0" fontId="31" fillId="2" borderId="0" xfId="3" applyFont="1">
      <alignment horizontal="left" wrapText="1" indent="4"/>
    </xf>
    <xf numFmtId="0" fontId="29" fillId="2" borderId="0" xfId="4" applyFont="1">
      <alignment horizontal="left" wrapText="1" indent="4"/>
    </xf>
    <xf numFmtId="0" fontId="27" fillId="0" borderId="0" xfId="5" applyFont="1"/>
    <xf numFmtId="0" fontId="32" fillId="0" borderId="0" xfId="2" applyFont="1"/>
    <xf numFmtId="0" fontId="27" fillId="0" borderId="0" xfId="10" applyFont="1"/>
    <xf numFmtId="0" fontId="33" fillId="0" borderId="0" xfId="2" applyFont="1"/>
    <xf numFmtId="0" fontId="33" fillId="0" borderId="0" xfId="2" applyFont="1" applyAlignment="1">
      <alignment vertical="center"/>
    </xf>
    <xf numFmtId="0" fontId="26" fillId="0" borderId="0" xfId="5" applyFont="1"/>
    <xf numFmtId="0" fontId="35" fillId="5" borderId="0" xfId="11" applyFont="1" applyFill="1"/>
    <xf numFmtId="0" fontId="34" fillId="0" borderId="0" xfId="5" applyFont="1" applyFill="1" applyBorder="1"/>
    <xf numFmtId="0" fontId="26" fillId="0" borderId="0" xfId="5" applyFont="1" applyFill="1" applyBorder="1"/>
    <xf numFmtId="168" fontId="26" fillId="0" borderId="0" xfId="7" applyFont="1" applyFill="1" applyBorder="1"/>
    <xf numFmtId="0" fontId="26" fillId="0" borderId="0" xfId="0" pivotButton="1" applyFont="1"/>
    <xf numFmtId="0" fontId="26" fillId="0" borderId="0" xfId="5" applyFont="1" applyFill="1"/>
    <xf numFmtId="167" fontId="4" fillId="0" borderId="0" xfId="6" applyFill="1" applyAlignment="1">
      <alignment horizontal="left"/>
    </xf>
    <xf numFmtId="168" fontId="26" fillId="0" borderId="0" xfId="0" applyNumberFormat="1" applyFont="1"/>
    <xf numFmtId="0" fontId="36" fillId="0" borderId="0" xfId="11" applyFont="1"/>
    <xf numFmtId="0" fontId="26" fillId="0" borderId="0" xfId="5" applyFont="1" applyAlignment="1">
      <alignment horizontal="center" vertical="center"/>
    </xf>
    <xf numFmtId="167" fontId="26" fillId="0" borderId="0" xfId="6" applyFont="1" applyFill="1" applyBorder="1" applyAlignment="1">
      <alignment horizontal="left"/>
    </xf>
    <xf numFmtId="167" fontId="4" fillId="0" borderId="0" xfId="6" applyFill="1" applyBorder="1" applyAlignment="1">
      <alignment horizontal="left"/>
    </xf>
    <xf numFmtId="0" fontId="37" fillId="0" borderId="0" xfId="5" applyFont="1"/>
    <xf numFmtId="168" fontId="26" fillId="0" borderId="0" xfId="7" applyFont="1" applyFill="1" applyAlignment="1"/>
    <xf numFmtId="168" fontId="26" fillId="0" borderId="0" xfId="7" applyFont="1" applyFill="1"/>
    <xf numFmtId="0" fontId="35" fillId="0" borderId="0" xfId="11" applyFont="1"/>
    <xf numFmtId="0" fontId="27" fillId="0" borderId="0" xfId="5" applyFont="1" applyAlignment="1">
      <alignment wrapText="1"/>
    </xf>
    <xf numFmtId="168" fontId="28" fillId="5" borderId="0" xfId="0" applyNumberFormat="1" applyFont="1" applyFill="1"/>
    <xf numFmtId="0" fontId="26" fillId="0" borderId="0" xfId="5" applyFont="1" applyBorder="1"/>
    <xf numFmtId="0" fontId="26" fillId="6" borderId="0" xfId="0" applyFont="1" applyFill="1"/>
    <xf numFmtId="0" fontId="26" fillId="7" borderId="0" xfId="0" applyFont="1" applyFill="1"/>
    <xf numFmtId="168" fontId="26" fillId="8" borderId="0" xfId="0" applyNumberFormat="1" applyFont="1" applyFill="1"/>
    <xf numFmtId="168" fontId="28" fillId="0" borderId="0" xfId="0" applyNumberFormat="1" applyFont="1"/>
    <xf numFmtId="0" fontId="35" fillId="0" borderId="0" xfId="11" applyNumberFormat="1" applyFont="1" applyBorder="1" applyAlignment="1">
      <alignment horizontal="left"/>
    </xf>
    <xf numFmtId="166" fontId="4" fillId="4" borderId="2" xfId="8" applyFont="1" applyFill="1" applyBorder="1" applyAlignment="1">
      <alignment horizontal="left"/>
    </xf>
    <xf numFmtId="168" fontId="0" fillId="0" borderId="0" xfId="0" applyNumberFormat="1"/>
    <xf numFmtId="0" fontId="26" fillId="0" borderId="0" xfId="0" applyFont="1" applyAlignment="1">
      <alignment horizontal="left"/>
    </xf>
    <xf numFmtId="0" fontId="26" fillId="0" borderId="0" xfId="0" applyFont="1" applyAlignment="1">
      <alignment horizontal="left" indent="1"/>
    </xf>
    <xf numFmtId="0" fontId="34" fillId="3" borderId="0" xfId="5" applyFont="1" applyFill="1" applyBorder="1"/>
    <xf numFmtId="166" fontId="26" fillId="4" borderId="2" xfId="8" applyFont="1" applyFill="1" applyBorder="1" applyAlignment="1">
      <alignment horizontal="left"/>
    </xf>
    <xf numFmtId="0" fontId="26" fillId="4" borderId="2" xfId="5" applyFont="1" applyFill="1" applyBorder="1"/>
    <xf numFmtId="168" fontId="26" fillId="4" borderId="2" xfId="7" applyFont="1" applyFill="1" applyBorder="1"/>
    <xf numFmtId="0" fontId="26" fillId="0" borderId="0" xfId="5" applyFont="1" applyAlignment="1"/>
    <xf numFmtId="0" fontId="27" fillId="0" borderId="0" xfId="5" applyFont="1" applyAlignment="1"/>
    <xf numFmtId="168" fontId="0" fillId="0" borderId="0" xfId="0" applyNumberFormat="1" applyAlignment="1"/>
    <xf numFmtId="166" fontId="26" fillId="0" borderId="0" xfId="6" applyNumberFormat="1" applyFont="1" applyFill="1" applyBorder="1" applyAlignment="1">
      <alignment horizontal="left"/>
    </xf>
    <xf numFmtId="168" fontId="26" fillId="0" borderId="0" xfId="5" applyNumberFormat="1" applyFont="1"/>
    <xf numFmtId="0" fontId="38" fillId="0" borderId="0" xfId="5" applyNumberFormat="1" applyFont="1" applyFill="1" applyBorder="1" applyAlignment="1"/>
    <xf numFmtId="0" fontId="27" fillId="0" borderId="0" xfId="10" applyFont="1" applyAlignment="1"/>
    <xf numFmtId="0" fontId="26" fillId="0" borderId="0" xfId="0" applyFont="1" applyAlignment="1">
      <alignment horizontal="left" indent="2"/>
    </xf>
    <xf numFmtId="0" fontId="26" fillId="0" borderId="0" xfId="5" applyFont="1" applyAlignment="1">
      <alignment horizontal="right"/>
    </xf>
    <xf numFmtId="38" fontId="26" fillId="0" borderId="0" xfId="5" applyNumberFormat="1" applyFont="1"/>
    <xf numFmtId="0" fontId="27" fillId="0" borderId="0" xfId="10" applyFont="1" applyAlignment="1">
      <alignment wrapText="1"/>
    </xf>
    <xf numFmtId="0" fontId="26" fillId="9" borderId="1" xfId="9" applyFont="1"/>
    <xf numFmtId="38" fontId="26" fillId="0" borderId="0" xfId="0" applyNumberFormat="1" applyFont="1"/>
    <xf numFmtId="0" fontId="26" fillId="0" borderId="0" xfId="5" applyFont="1" applyAlignment="1">
      <alignment horizontal="left" vertical="top"/>
    </xf>
    <xf numFmtId="0" fontId="5" fillId="0" borderId="0" xfId="10" applyFont="1" applyAlignment="1">
      <alignment wrapText="1"/>
    </xf>
  </cellXfs>
  <cellStyles count="59">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4" builtinId="27" customBuiltin="1"/>
    <cellStyle name="Calculation" xfId="28" builtinId="22" customBuiltin="1"/>
    <cellStyle name="Check Cell" xfId="30" builtinId="23" customBuiltin="1"/>
    <cellStyle name="Comma" xfId="13" builtinId="3" customBuiltin="1"/>
    <cellStyle name="Comma [0]" xfId="14" builtinId="6" customBuiltin="1"/>
    <cellStyle name="Currency" xfId="15" builtinId="4" customBuiltin="1"/>
    <cellStyle name="Currency [0]" xfId="16" builtinId="7" customBuiltin="1"/>
    <cellStyle name="Explanatory Text" xfId="33" builtinId="53" customBuiltin="1"/>
    <cellStyle name="Followed Hyperlink" xfId="12" builtinId="9" customBuiltin="1"/>
    <cellStyle name="Good" xfId="23" builtinId="26" customBuiltin="1"/>
    <cellStyle name="Heading 1" xfId="19" builtinId="16" customBuiltin="1"/>
    <cellStyle name="Heading 3" xfId="21" builtinId="18" customBuiltin="1"/>
    <cellStyle name="Heading 4" xfId="22" builtinId="19" customBuiltin="1"/>
    <cellStyle name="Hyperlink" xfId="11" builtinId="8" customBuiltin="1"/>
    <cellStyle name="Input" xfId="26" builtinId="20" customBuiltin="1"/>
    <cellStyle name="Linked Cell" xfId="29" builtinId="24" customBuiltin="1"/>
    <cellStyle name="Neutral" xfId="25" builtinId="28" customBuiltin="1"/>
    <cellStyle name="Normal" xfId="0" builtinId="0" customBuiltin="1"/>
    <cellStyle name="Note" xfId="32" builtinId="10" customBuiltin="1"/>
    <cellStyle name="Output" xfId="27" builtinId="21" customBuiltin="1"/>
    <cellStyle name="Percent" xfId="17" builtinId="5" customBuiltin="1"/>
    <cellStyle name="Title" xfId="18" builtinId="15" customBuiltin="1"/>
    <cellStyle name="Total" xfId="34" builtinId="25" customBuiltin="1"/>
    <cellStyle name="Warning Text" xfId="31" builtinId="11" customBuiltin="1"/>
    <cellStyle name="YellowCell" xfId="9" xr:uid="{00000000-0005-0000-0000-000012000000}"/>
    <cellStyle name="z A 열 텍스트" xfId="10" xr:uid="{00000000-0005-0000-0000-000013000000}"/>
    <cellStyle name="기본 2" xfId="5" xr:uid="{00000000-0005-0000-0000-00001C000000}"/>
    <cellStyle name="기본 5 2" xfId="2" xr:uid="{00000000-0005-0000-0000-00001D000000}"/>
    <cellStyle name="날짜" xfId="8" xr:uid="{00000000-0005-0000-0000-00001F000000}"/>
    <cellStyle name="날짜 2" xfId="6" xr:uid="{00000000-0005-0000-0000-000020000000}"/>
    <cellStyle name="시작 텍스트" xfId="1" xr:uid="{00000000-0005-0000-0000-000028000000}"/>
    <cellStyle name="제목 1 2" xfId="3" xr:uid="{00000000-0005-0000-0000-00002F000000}"/>
    <cellStyle name="제목 2" xfId="20" xr:uid="{00000000-0005-0000-0000-000030000000}"/>
    <cellStyle name="제목 2 2" xfId="4" xr:uid="{00000000-0005-0000-0000-000031000000}"/>
    <cellStyle name="통화 2" xfId="7" xr:uid="{00000000-0005-0000-0000-000038000000}"/>
  </cellStyles>
  <dxfs count="282">
    <dxf>
      <numFmt numFmtId="6" formatCode="#,##0_);[Red]\(#,##0\)"/>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6" formatCode="#,##0_);[Red]\(#,##0\)"/>
    </dxf>
    <dxf>
      <numFmt numFmtId="6" formatCode="#,##0_);[Red]\(#,##0\)"/>
    </dxf>
    <dxf>
      <numFmt numFmtId="3" formatCode="#,##0"/>
    </dxf>
    <dxf>
      <font>
        <name val="Malgun Gothic"/>
        <family val="3"/>
        <charset val="129"/>
      </font>
    </dxf>
    <dxf>
      <font>
        <name val="Malgun Gothic"/>
        <family val="3"/>
        <charset val="129"/>
      </font>
    </dxf>
    <dxf>
      <font>
        <name val="Malgun Gothic"/>
        <family val="3"/>
        <charset val="129"/>
      </font>
    </dxf>
    <dxf>
      <numFmt numFmtId="6" formatCode="#,##0_);[Red]\(#,##0\)"/>
    </dxf>
    <dxf>
      <numFmt numFmtId="6" formatCode="#,##0_);[Red]\(#,##0\)"/>
    </dxf>
    <dxf>
      <numFmt numFmtId="3" formatCode="#,##0"/>
    </dxf>
    <dxf>
      <numFmt numFmtId="6" formatCode="#,##0_);[Red]\(#,##0\)"/>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strike val="0"/>
        <outline val="0"/>
        <shadow val="0"/>
        <u val="none"/>
        <vertAlign val="baseline"/>
        <sz val="11"/>
        <name val="Malgun Gothic"/>
        <family val="3"/>
        <charset val="129"/>
        <scheme val="none"/>
      </font>
      <numFmt numFmtId="6" formatCode="#,##0_);[Red]\(#,##0\)"/>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numFmt numFmtId="168" formatCode="&quot;₩&quot;#,##0_);\(&quot;₩&quot;#,##0\)"/>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strike val="0"/>
        <outline val="0"/>
        <shadow val="0"/>
        <u val="none"/>
        <vertAlign val="baseline"/>
        <sz val="11"/>
        <name val="Malgun Gothic"/>
        <family val="3"/>
        <charset val="129"/>
        <scheme val="none"/>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68" formatCode="&quot;₩&quot;#,##0_);\(&quot;₩&quot;#,##0\)"/>
    </dxf>
    <dxf>
      <numFmt numFmtId="170" formatCode="&quot;₩&quot;#,##0"/>
    </dxf>
    <dxf>
      <numFmt numFmtId="9" formatCode="&quot;$&quot;#,##0_);\(&quot;$&quot;#,##0\)"/>
    </dxf>
    <dxf>
      <numFmt numFmtId="169" formatCode="&quot;$&quot;#,##0"/>
    </dxf>
    <dxf>
      <font>
        <strike val="0"/>
        <outline val="0"/>
        <shadow val="0"/>
        <u val="none"/>
        <vertAlign val="baseline"/>
        <name val="Malgun Gothic"/>
        <family val="3"/>
        <charset val="129"/>
        <scheme val="none"/>
      </font>
      <numFmt numFmtId="168" formatCode="&quot;₩&quot;#,##0_);\(&quot;₩&quot;#,##0\)"/>
    </dxf>
    <dxf>
      <font>
        <strike val="0"/>
        <outline val="0"/>
        <shadow val="0"/>
        <u val="none"/>
        <vertAlign val="baseline"/>
        <name val="Malgun Gothic"/>
        <family val="3"/>
        <charset val="129"/>
        <scheme val="none"/>
      </font>
    </dxf>
    <dxf>
      <font>
        <strike val="0"/>
        <outline val="0"/>
        <shadow val="0"/>
        <u val="none"/>
        <vertAlign val="baseline"/>
        <name val="Malgun Gothic"/>
        <family val="3"/>
        <charset val="129"/>
        <scheme val="none"/>
      </font>
    </dxf>
    <dxf>
      <font>
        <strike val="0"/>
        <outline val="0"/>
        <shadow val="0"/>
        <u val="none"/>
        <vertAlign val="baseline"/>
        <name val="Malgun Gothic"/>
        <family val="3"/>
        <charset val="129"/>
        <scheme val="none"/>
      </font>
    </dxf>
    <dxf>
      <font>
        <strike val="0"/>
        <outline val="0"/>
        <shadow val="0"/>
        <u val="none"/>
        <vertAlign val="baseline"/>
        <name val="Malgun Gothic"/>
        <family val="3"/>
        <charset val="129"/>
        <scheme val="none"/>
      </font>
    </dxf>
    <dxf>
      <font>
        <strike val="0"/>
        <outline val="0"/>
        <shadow val="0"/>
        <u val="none"/>
        <vertAlign val="baseline"/>
        <name val="Malgun Gothic"/>
        <family val="3"/>
        <charset val="129"/>
        <scheme val="none"/>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68" formatCode="&quot;₩&quot;#,##0_);\(&quot;₩&quot;#,##0\)"/>
    </dxf>
    <dxf>
      <numFmt numFmtId="170" formatCode="&quot;₩&quot;#,##0"/>
    </dxf>
    <dxf>
      <font>
        <name val="Malgun Gothic"/>
        <family val="2"/>
      </font>
    </dxf>
    <dxf>
      <numFmt numFmtId="9" formatCode="&quot;$&quot;#,##0_);\(&quot;$&quot;#,##0\)"/>
    </dxf>
    <dxf>
      <font>
        <name val="Calibri"/>
        <scheme val="none"/>
      </font>
    </dxf>
    <dxf>
      <font>
        <name val="Calibri"/>
        <scheme val="none"/>
      </font>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name val="Malgun Gothic"/>
        <family val="3"/>
        <charset val="129"/>
        <scheme val="none"/>
      </font>
    </dxf>
    <dxf>
      <font>
        <b/>
        <i val="0"/>
        <strike val="0"/>
        <condense val="0"/>
        <extend val="0"/>
        <outline val="0"/>
        <shadow val="0"/>
        <u val="none"/>
        <vertAlign val="baseline"/>
        <sz val="11"/>
        <color theme="0"/>
        <name val="Malgun Gothic"/>
        <family val="3"/>
        <charset val="129"/>
        <scheme val="none"/>
      </font>
      <fill>
        <patternFill patternType="solid">
          <fgColor theme="9"/>
          <bgColor theme="9"/>
        </patternFill>
      </fill>
    </dxf>
    <dxf>
      <numFmt numFmtId="168" formatCode="&quot;₩&quot;#,##0_);\(&quot;₩&quot;#,##0\)"/>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71" formatCode="&quot;₩&quot;#,##0;[Red]&quot;₩&quot;#,##0"/>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name val="Malgun Gothic"/>
        <family val="3"/>
        <charset val="129"/>
        <scheme val="none"/>
      </font>
    </dxf>
    <dxf>
      <font>
        <b/>
        <i val="0"/>
        <strike val="0"/>
        <condense val="0"/>
        <extend val="0"/>
        <outline val="0"/>
        <shadow val="0"/>
        <u val="none"/>
        <vertAlign val="baseline"/>
        <sz val="11"/>
        <color theme="0"/>
        <name val="Malgun Gothic"/>
        <family val="3"/>
        <charset val="129"/>
        <scheme val="none"/>
      </font>
      <fill>
        <patternFill patternType="solid">
          <fgColor theme="9"/>
          <bgColor theme="9"/>
        </patternFill>
      </fill>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68" formatCode="&quot;₩&quot;#,##0_);\(&quot;₩&quot;#,##0\)"/>
    </dxf>
    <dxf>
      <numFmt numFmtId="170" formatCode="&quot;₩&quot;#,##0"/>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alignment vertical="bottom" textRotation="0" wrapText="0" justifyLastLine="0" shrinkToFit="0" readingOrder="0"/>
    </dxf>
    <dxf>
      <font>
        <b/>
        <i val="0"/>
        <strike val="0"/>
        <condense val="0"/>
        <extend val="0"/>
        <outline val="0"/>
        <shadow val="0"/>
        <u val="none"/>
        <vertAlign val="baseline"/>
        <sz val="11"/>
        <color theme="0"/>
        <name val="Calibri"/>
        <scheme val="none"/>
      </font>
      <fill>
        <patternFill patternType="solid">
          <fgColor theme="9"/>
          <bgColor theme="9"/>
        </patternFill>
      </fill>
      <alignment vertical="bottom" textRotation="0" wrapText="0" justifyLastLine="0" shrinkToFit="0" readingOrder="0"/>
    </dxf>
    <dxf>
      <numFmt numFmtId="168" formatCode="&quot;₩&quot;#,##0_);\(&quot;₩&quot;#,##0\)"/>
    </dxf>
    <dxf>
      <numFmt numFmtId="170" formatCode="&quot;₩&quot;#,##0"/>
    </dxf>
    <dxf>
      <alignment wrapText="0"/>
    </dxf>
    <dxf>
      <alignment wrapText="0"/>
    </dxf>
    <dxf>
      <alignment wrapText="0"/>
    </dxf>
    <dxf>
      <alignment wrapText="0"/>
    </dxf>
    <dxf>
      <numFmt numFmtId="9" formatCode="&quot;$&quot;#,##0_);\(&quot;$&quot;#,##0\)"/>
    </dxf>
    <dxf>
      <numFmt numFmtId="169" formatCode="&quot;$&quot;#,##0"/>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1"/>
        <name val="Malgun Gothic"/>
        <family val="3"/>
        <charset val="129"/>
        <scheme val="none"/>
      </font>
    </dxf>
    <dxf>
      <font>
        <b/>
        <i val="0"/>
        <strike val="0"/>
        <condense val="0"/>
        <extend val="0"/>
        <outline val="0"/>
        <shadow val="0"/>
        <u val="none"/>
        <vertAlign val="baseline"/>
        <sz val="11"/>
        <color theme="0"/>
        <name val="Malgun Gothic"/>
        <family val="3"/>
        <charset val="129"/>
        <scheme val="none"/>
      </font>
      <fill>
        <patternFill patternType="solid">
          <fgColor theme="9"/>
          <bgColor theme="9"/>
        </patternFill>
      </fill>
    </dxf>
    <dxf>
      <numFmt numFmtId="168" formatCode="&quot;₩&quot;#,##0_);\(&quot;₩&quot;#,##0\)"/>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70" formatCode="&quot;₩&quot;#,##0"/>
    </dxf>
    <dxf>
      <numFmt numFmtId="9" formatCode="&quot;$&quot;#,##0_);\(&quot;$&quot;#,##0\)"/>
    </dxf>
    <dxf>
      <numFmt numFmtId="169"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8" formatCode="&quot;₩&quot;#,##0_);\(&quot;₩&quot;#,##0\)"/>
    </dxf>
    <dxf>
      <numFmt numFmtId="170" formatCode="&quot;₩&quot;#,##0"/>
    </dxf>
    <dxf>
      <numFmt numFmtId="9" formatCode="&quot;$&quot;#,##0_);\(&quot;$&quot;#,##0\)"/>
    </dxf>
    <dxf>
      <numFmt numFmtId="169" formatCode="&quot;$&quot;#,##0"/>
    </dxf>
    <dxf>
      <font>
        <b val="0"/>
        <i val="0"/>
        <strike val="0"/>
        <condense val="0"/>
        <extend val="0"/>
        <outline val="0"/>
        <shadow val="0"/>
        <u val="none"/>
        <vertAlign val="baseline"/>
        <sz val="11"/>
        <color theme="1"/>
        <name val="Malgun Gothic"/>
        <family val="3"/>
        <charset val="129"/>
        <scheme val="none"/>
      </font>
      <fill>
        <patternFill patternType="none">
          <fgColor indexed="64"/>
          <bgColor indexed="65"/>
        </patternFill>
      </fill>
    </dxf>
    <dxf>
      <font>
        <strike val="0"/>
        <outline val="0"/>
        <shadow val="0"/>
        <vertAlign val="baseline"/>
        <sz val="11"/>
        <name val="Malgun Gothic"/>
        <family val="3"/>
        <charset val="129"/>
        <scheme val="none"/>
      </font>
    </dxf>
    <dxf>
      <font>
        <strike val="0"/>
        <outline val="0"/>
        <shadow val="0"/>
        <vertAlign val="baseline"/>
        <sz val="11"/>
        <name val="Malgun Gothic"/>
        <family val="3"/>
        <charset val="129"/>
        <scheme val="none"/>
      </font>
    </dxf>
    <dxf>
      <font>
        <strike val="0"/>
        <outline val="0"/>
        <shadow val="0"/>
        <vertAlign val="baseline"/>
        <sz val="11"/>
        <name val="Malgun Gothic"/>
        <family val="3"/>
        <charset val="129"/>
        <scheme val="none"/>
      </font>
      <fill>
        <patternFill patternType="none">
          <fgColor indexed="64"/>
          <bgColor indexed="65"/>
        </patternFill>
      </fill>
      <alignment horizontal="left" vertical="bottom" textRotation="0" wrapText="0" indent="0" justifyLastLine="0" shrinkToFit="0" readingOrder="0"/>
    </dxf>
    <dxf>
      <border outline="0">
        <left style="thin">
          <color rgb="FFA9D08E"/>
        </left>
        <right style="thin">
          <color rgb="FFA9D08E"/>
        </right>
        <top style="thin">
          <color rgb="FFA9D08E"/>
        </top>
        <bottom style="thin">
          <color rgb="FFA9D08E"/>
        </bottom>
      </border>
    </dxf>
    <dxf>
      <font>
        <strike val="0"/>
        <outline val="0"/>
        <shadow val="0"/>
        <vertAlign val="baseline"/>
        <sz val="1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ill>
        <patternFill patternType="solid">
          <bgColor theme="0"/>
        </patternFill>
      </fill>
    </dxf>
    <dxf>
      <font>
        <color theme="0" tint="-4.9989318521683403E-2"/>
      </font>
    </dxf>
    <dxf>
      <font>
        <color theme="0" tint="-4.9989318521683403E-2"/>
      </font>
    </dxf>
    <dxf>
      <fill>
        <patternFill patternType="solid">
          <bgColor rgb="FFB4C6E7"/>
        </patternFill>
      </fill>
    </dxf>
    <dxf>
      <fill>
        <patternFill patternType="solid">
          <bgColor rgb="FFF4B183"/>
        </patternFill>
      </fill>
    </dxf>
    <dxf>
      <fill>
        <patternFill patternType="solid">
          <bgColor rgb="FFF4B183"/>
        </patternFill>
      </fill>
    </dxf>
    <dxf>
      <fill>
        <patternFill patternType="solid">
          <bgColor rgb="FFF4B183"/>
        </patternFill>
      </fill>
    </dxf>
    <dxf>
      <fill>
        <patternFill patternType="solid">
          <bgColor rgb="FFFFE699"/>
        </patternFill>
      </fill>
    </dxf>
    <dxf>
      <fill>
        <patternFill patternType="solid">
          <bgColor rgb="FFFFE699"/>
        </patternFill>
      </fill>
    </dxf>
    <dxf>
      <numFmt numFmtId="168" formatCode="&quot;₩&quot;#,##0_);\(&quot;₩&quot;#,##0\)"/>
    </dxf>
    <dxf>
      <numFmt numFmtId="170" formatCode="&quot;₩&quot;#,##0"/>
    </dxf>
    <dxf>
      <font>
        <name val="Malgun Gothic"/>
      </font>
    </dxf>
    <dxf>
      <numFmt numFmtId="11" formatCode="&quot;$&quot;#,##0.00_);\(&quot;$&quot;#,##0.00\)"/>
    </dxf>
    <dxf>
      <font>
        <color theme="0" tint="-4.9989318521683403E-2"/>
      </font>
      <fill>
        <patternFill patternType="solid">
          <fgColor indexed="64"/>
          <bgColor theme="0"/>
        </patternFill>
      </fill>
    </dxf>
    <dxf>
      <font>
        <color theme="0" tint="-4.9989318521683403E-2"/>
      </font>
      <numFmt numFmtId="0" formatCode="General"/>
      <fill>
        <patternFill patternType="solid">
          <fgColor indexed="64"/>
          <bgColor theme="0"/>
        </patternFill>
      </fill>
    </dxf>
    <dxf>
      <font>
        <color theme="0" tint="-4.9989318521683403E-2"/>
      </font>
    </dxf>
    <dxf>
      <fill>
        <patternFill patternType="solid">
          <bgColor theme="0"/>
        </patternFill>
      </fill>
    </dxf>
    <dxf>
      <font>
        <color theme="0"/>
      </font>
      <fill>
        <patternFill patternType="solid">
          <fgColor indexed="64"/>
          <bgColor theme="0"/>
        </patternFill>
      </fill>
    </dxf>
    <dxf>
      <fill>
        <patternFill patternType="solid">
          <fgColor indexed="64"/>
          <bgColor theme="0"/>
        </patternFill>
      </fill>
    </dxf>
    <dxf>
      <font>
        <color theme="0"/>
      </font>
    </dxf>
    <dxf>
      <fill>
        <patternFill patternType="solid">
          <bgColor theme="0"/>
        </patternFill>
      </fill>
    </dxf>
    <dxf>
      <font>
        <strike val="0"/>
        <outline val="0"/>
        <shadow val="0"/>
        <vertAlign val="baseline"/>
        <name val="Malgun Gothic"/>
        <family val="3"/>
        <charset val="129"/>
        <scheme val="none"/>
      </font>
      <fill>
        <patternFill patternType="none">
          <bgColor auto="1"/>
        </patternFill>
      </fill>
    </dxf>
    <dxf>
      <font>
        <strike val="0"/>
        <outline val="0"/>
        <shadow val="0"/>
        <vertAlign val="baseline"/>
        <name val="Malgun Gothic"/>
        <family val="3"/>
        <charset val="129"/>
        <scheme val="none"/>
      </font>
    </dxf>
    <dxf>
      <font>
        <strike val="0"/>
        <outline val="0"/>
        <shadow val="0"/>
        <vertAlign val="baseline"/>
        <name val="Malgun Gothic"/>
        <family val="3"/>
        <charset val="129"/>
        <scheme val="none"/>
      </font>
    </dxf>
    <dxf>
      <font>
        <strike val="0"/>
        <outline val="0"/>
        <shadow val="0"/>
        <vertAlign val="baseline"/>
        <name val="Malgun Gothic"/>
        <family val="3"/>
        <charset val="129"/>
        <scheme val="none"/>
      </font>
      <fill>
        <patternFill patternType="none">
          <bgColor auto="1"/>
        </patternFill>
      </fill>
      <alignment horizontal="left" vertical="bottom" textRotation="0" wrapText="0" indent="0" justifyLastLine="0" shrinkToFit="0" readingOrder="0"/>
    </dxf>
    <dxf>
      <font>
        <strike val="0"/>
        <outline val="0"/>
        <shadow val="0"/>
        <vertAlign val="baseline"/>
        <name val="Malgun Gothic"/>
        <family val="3"/>
        <charset val="129"/>
        <scheme val="none"/>
      </font>
      <fill>
        <patternFill patternType="none">
          <bgColor auto="1"/>
        </patternFill>
      </fill>
    </dxf>
    <dxf>
      <font>
        <strike val="0"/>
        <outline val="0"/>
        <shadow val="0"/>
        <vertAlign val="baseline"/>
        <name val="Malgun Gothic"/>
        <family val="3"/>
        <charset val="129"/>
        <scheme val="none"/>
      </font>
    </dxf>
    <dxf>
      <numFmt numFmtId="168" formatCode="&quot;₩&quot;#,##0_);\(&quot;₩&quot;#,##0\)"/>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70" formatCode="&quot;₩&quot;#,##0"/>
    </dxf>
    <dxf>
      <numFmt numFmtId="9" formatCode="&quot;$&quot;#,##0_);\(&quot;$&quot;#,##0\)"/>
    </dxf>
    <dxf>
      <numFmt numFmtId="169" formatCode="&quot;$&quot;#,##0"/>
    </dxf>
    <dxf>
      <font>
        <strike val="0"/>
        <outline val="0"/>
        <shadow val="0"/>
        <vertAlign val="baseline"/>
        <name val="Malgun Gothic"/>
        <family val="3"/>
        <charset val="129"/>
        <scheme val="none"/>
      </font>
      <fill>
        <patternFill patternType="none">
          <bgColor auto="1"/>
        </patternFill>
      </fill>
    </dxf>
    <dxf>
      <fill>
        <patternFill patternType="none">
          <bgColor auto="1"/>
        </patternFill>
      </fill>
      <alignment horizontal="left" vertical="bottom" textRotation="0" wrapText="0" indent="0" justifyLastLine="0" shrinkToFit="0" readingOrder="0"/>
    </dxf>
    <dxf>
      <font>
        <strike val="0"/>
        <outline val="0"/>
        <shadow val="0"/>
        <vertAlign val="baseline"/>
        <name val="Malgun Gothic"/>
        <family val="3"/>
        <charset val="129"/>
        <scheme val="none"/>
      </font>
      <fill>
        <patternFill patternType="none">
          <bgColor auto="1"/>
        </patternFill>
      </fill>
    </dxf>
    <dxf>
      <font>
        <strike val="0"/>
        <outline val="0"/>
        <shadow val="0"/>
        <vertAlign val="baseline"/>
        <name val="Malgun Gothic"/>
        <family val="3"/>
        <charset val="129"/>
        <scheme val="none"/>
      </font>
    </dxf>
    <dxf>
      <numFmt numFmtId="168" formatCode="&quot;₩&quot;#,##0_);\(&quot;₩&quot;#,##0\)"/>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70" formatCode="&quot;₩&quot;#,##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border diagonalUp="0" diagonalDown="0" outline="0">
        <left/>
        <right/>
        <top style="thin">
          <color theme="9" tint="0.39997558519241921"/>
        </top>
        <bottom/>
      </border>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numFmt numFmtId="168" formatCode="&quot;₩&quot;#,##0_);\(&quot;₩&quot;#,##0\)"/>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70" formatCode="&quot;₩&quot;#,##0"/>
    </dxf>
    <dxf>
      <numFmt numFmtId="9" formatCode="&quot;$&quot;#,##0_);\(&quot;$&quot;#,##0\)"/>
    </dxf>
    <dxf>
      <numFmt numFmtId="169" formatCode="&quot;$&quot;#,##0"/>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border diagonalUp="0" diagonalDown="0" outline="0">
        <left/>
        <right/>
        <top style="thin">
          <color theme="9" tint="0.39997558519241921"/>
        </top>
        <bottom/>
      </border>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sz val="11"/>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numFmt numFmtId="168" formatCode="&quot;₩&quot;#,##0_);\(&quot;₩&quot;#,##0\)"/>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70" formatCode="&quot;₩&quot;#,##0"/>
    </dxf>
    <dxf>
      <numFmt numFmtId="9" formatCode="&quot;$&quot;#,##0_);\(&quot;$&quot;#,##0\)"/>
    </dxf>
    <dxf>
      <numFmt numFmtId="169" formatCode="&quot;$&quot;#,##0"/>
    </dxf>
    <dxf>
      <font>
        <b val="0"/>
        <i val="0"/>
        <strike val="0"/>
        <condense val="0"/>
        <extend val="0"/>
        <outline val="0"/>
        <shadow val="0"/>
        <u val="none"/>
        <vertAlign val="baseline"/>
        <sz val="11"/>
        <color theme="1"/>
        <name val="Malgun Gothic"/>
        <family val="3"/>
        <charset val="129"/>
        <scheme val="none"/>
      </font>
      <numFmt numFmtId="168" formatCode="&quot;₩&quot;#,##0_);\(&quot;₩&quot;#,##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Malgun Gothic"/>
        <family val="3"/>
        <charset val="129"/>
        <scheme val="none"/>
      </font>
      <fill>
        <patternFill patternType="none">
          <fgColor indexed="64"/>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sz val="11"/>
        <name val="Malgun Gothic"/>
        <family val="3"/>
        <charset val="129"/>
        <scheme val="none"/>
      </font>
    </dxf>
    <dxf>
      <font>
        <b val="0"/>
        <i val="0"/>
        <strike val="0"/>
        <condense val="0"/>
        <extend val="0"/>
        <outline val="0"/>
        <shadow val="0"/>
        <u val="none"/>
        <vertAlign val="baseline"/>
        <sz val="11"/>
        <color theme="1"/>
        <name val="Malgun Gothic"/>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sz val="1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strike val="0"/>
        <outline val="0"/>
        <shadow val="0"/>
        <vertAlign val="baseline"/>
        <sz val="11"/>
        <name val="Malgun Gothic"/>
        <family val="3"/>
        <charset val="129"/>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9" tint="0.39997558519241921"/>
        </top>
        <bottom/>
      </border>
    </dxf>
    <dxf>
      <font>
        <strike val="0"/>
        <outline val="0"/>
        <shadow val="0"/>
        <vertAlign val="baseline"/>
        <sz val="11"/>
        <name val="Malgun Gothic"/>
        <family val="3"/>
        <charset val="129"/>
        <scheme val="none"/>
      </font>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sz val="11"/>
        <name val="Malgun Gothic"/>
        <family val="3"/>
        <charset val="129"/>
        <scheme val="none"/>
      </font>
      <fill>
        <patternFill patternType="none">
          <fgColor indexed="64"/>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68" formatCode="&quot;₩&quot;#,##0_);\(&quot;₩&quot;#,##0\)"/>
    </dxf>
    <dxf>
      <numFmt numFmtId="170" formatCode="&quot;₩&quot;#,##0"/>
    </dxf>
    <dxf>
      <numFmt numFmtId="9" formatCode="&quot;$&quot;#,##0_);\(&quot;$&quot;#,##0\)"/>
    </dxf>
    <dxf>
      <numFmt numFmtId="169" formatCode="&quot;$&quot;#,##0"/>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algun Gothic"/>
        <family val="3"/>
        <charset val="129"/>
        <scheme val="none"/>
      </font>
      <fill>
        <patternFill patternType="none">
          <fgColor theme="9" tint="0.79998168889431442"/>
          <bgColor auto="1"/>
        </patternFill>
      </fill>
      <border diagonalUp="0" diagonalDown="0" outline="0">
        <left/>
        <right/>
        <top style="thin">
          <color theme="9" tint="0.39997558519241921"/>
        </top>
        <bottom/>
      </border>
    </dxf>
    <dxf>
      <fill>
        <patternFill patternType="none">
          <bgColor auto="1"/>
        </patternFill>
      </fill>
      <alignment horizontal="left" vertical="bottom" textRotation="0" wrapText="0" indent="0" justifyLastLine="0" shrinkToFit="0" readingOrder="0"/>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1"/>
        <color theme="1"/>
        <name val="Malgun Gothic"/>
        <family val="3"/>
        <charset val="129"/>
        <scheme val="none"/>
      </font>
      <fill>
        <patternFill patternType="none">
          <bgColor auto="1"/>
        </patternFill>
      </fill>
    </dxf>
    <dxf>
      <font>
        <b/>
        <i val="0"/>
        <strike val="0"/>
        <condense val="0"/>
        <extend val="0"/>
        <outline val="0"/>
        <shadow val="0"/>
        <u val="none"/>
        <vertAlign val="baseline"/>
        <sz val="11"/>
        <color theme="0"/>
        <name val="Malgun Gothic"/>
        <family val="3"/>
        <charset val="129"/>
        <scheme val="none"/>
      </font>
      <fill>
        <patternFill patternType="none">
          <fgColor indexed="64"/>
          <bgColor auto="1"/>
        </patternFill>
      </fill>
    </dxf>
    <dxf>
      <numFmt numFmtId="168" formatCode="&quot;₩&quot;#,##0_);\(&quot;₩&quot;#,##0\)"/>
    </dxf>
    <dxf>
      <font>
        <name val="Malgun Gothic"/>
        <family val="3"/>
        <charset val="129"/>
      </font>
    </dxf>
    <dxf>
      <font>
        <name val="Malgun Gothic"/>
        <family val="3"/>
        <charset val="129"/>
      </font>
    </dxf>
    <dxf>
      <font>
        <name val="Malgun Gothic"/>
        <family val="3"/>
        <charset val="129"/>
      </font>
    </dxf>
    <dxf>
      <font>
        <name val="Malgun Gothic"/>
        <family val="3"/>
        <charset val="129"/>
      </font>
    </dxf>
    <dxf>
      <numFmt numFmtId="170" formatCode="&quot;₩&quot;#,##0"/>
    </dxf>
    <dxf>
      <font>
        <name val="Malgun Gothic"/>
        <family val="2"/>
      </font>
    </dxf>
    <dxf>
      <font>
        <name val="Calibri"/>
        <scheme val="none"/>
      </font>
    </dxf>
    <dxf>
      <numFmt numFmtId="9" formatCode="&quot;$&quot;#,##0_);\(&quot;$&quot;#,##0\)"/>
    </dxf>
    <dxf>
      <numFmt numFmtId="169" formatCode="&quot;$&quot;#,##0"/>
    </dxf>
  </dxfs>
  <tableStyles count="0" defaultTableStyle="TableStyleMedium2" defaultPivotStyle="PivotStyleLight16"/>
  <colors>
    <mruColors>
      <color rgb="FFB4C6E7"/>
      <color rgb="FFF4B183"/>
      <color rgb="FFFFE699"/>
      <color rgb="FF217346"/>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131.xml" Id="rId13" /><Relationship Type="http://schemas.openxmlformats.org/officeDocument/2006/relationships/worksheet" Target="/xl/worksheets/sheet182.xml" Id="rId18" /><Relationship Type="http://schemas.openxmlformats.org/officeDocument/2006/relationships/worksheet" Target="/xl/worksheets/sheet263.xml" Id="rId26" /><Relationship Type="http://schemas.openxmlformats.org/officeDocument/2006/relationships/pivotCacheDefinition" Target="/xl/pivotCache/pivotCacheDefinition133.xml" Id="rId39" /><Relationship Type="http://schemas.openxmlformats.org/officeDocument/2006/relationships/worksheet" Target="/xl/worksheets/sheet214.xml" Id="rId21" /><Relationship Type="http://schemas.openxmlformats.org/officeDocument/2006/relationships/pivotCacheDefinition" Target="/xl/pivotCache/pivotCacheDefinition85.xml" Id="rId34" /><Relationship Type="http://schemas.openxmlformats.org/officeDocument/2006/relationships/theme" Target="/xl/theme/theme11.xml" Id="rId42" /><Relationship Type="http://schemas.openxmlformats.org/officeDocument/2006/relationships/customXml" Target="/customXml/item2.xml" Id="rId47" /><Relationship Type="http://schemas.openxmlformats.org/officeDocument/2006/relationships/worksheet" Target="/xl/worksheets/sheet75.xml" Id="rId7" /><Relationship Type="http://schemas.openxmlformats.org/officeDocument/2006/relationships/worksheet" Target="/xl/worksheets/sheet26.xml" Id="rId2" /><Relationship Type="http://schemas.openxmlformats.org/officeDocument/2006/relationships/worksheet" Target="/xl/worksheets/sheet167.xml" Id="rId16" /><Relationship Type="http://schemas.openxmlformats.org/officeDocument/2006/relationships/pivotCacheDefinition" Target="/xl/pivotCache/pivotCacheDefinition32.xml" Id="rId29" /><Relationship Type="http://schemas.openxmlformats.org/officeDocument/2006/relationships/worksheet" Target="/xl/worksheets/sheet18.xml" Id="rId1" /><Relationship Type="http://schemas.openxmlformats.org/officeDocument/2006/relationships/worksheet" Target="/xl/worksheets/sheet69.xml" Id="rId6" /><Relationship Type="http://schemas.openxmlformats.org/officeDocument/2006/relationships/worksheet" Target="/xl/worksheets/sheet1110.xml" Id="rId11" /><Relationship Type="http://schemas.openxmlformats.org/officeDocument/2006/relationships/worksheet" Target="/xl/worksheets/sheet2411.xml" Id="rId24" /><Relationship Type="http://schemas.openxmlformats.org/officeDocument/2006/relationships/pivotCacheDefinition" Target="/xl/pivotCache/pivotCacheDefinition69.xml" Id="rId32" /><Relationship Type="http://schemas.openxmlformats.org/officeDocument/2006/relationships/pivotCacheDefinition" Target="/xl/pivotCache/pivotCacheDefinition118.xml" Id="rId37" /><Relationship Type="http://schemas.openxmlformats.org/officeDocument/2006/relationships/pivotCacheDefinition" Target="/xl/pivotCache/pivotCacheDefinition1410.xml" Id="rId40" /><Relationship Type="http://schemas.openxmlformats.org/officeDocument/2006/relationships/calcChain" Target="/xl/calcChain.xml" Id="rId45" /><Relationship Type="http://schemas.openxmlformats.org/officeDocument/2006/relationships/worksheet" Target="/xl/worksheets/sheet512.xml" Id="rId5" /><Relationship Type="http://schemas.openxmlformats.org/officeDocument/2006/relationships/worksheet" Target="/xl/worksheets/sheet1513.xml" Id="rId15" /><Relationship Type="http://schemas.openxmlformats.org/officeDocument/2006/relationships/worksheet" Target="/xl/worksheets/sheet2314.xml" Id="rId23" /><Relationship Type="http://schemas.openxmlformats.org/officeDocument/2006/relationships/pivotCacheDefinition" Target="/xl/pivotCache/pivotCacheDefinition212.xml" Id="rId28" /><Relationship Type="http://schemas.openxmlformats.org/officeDocument/2006/relationships/pivotCacheDefinition" Target="/xl/pivotCache/pivotCacheDefinition1013.xml" Id="rId36" /><Relationship Type="http://schemas.openxmlformats.org/officeDocument/2006/relationships/worksheet" Target="/xl/worksheets/sheet1015.xml" Id="rId10" /><Relationship Type="http://schemas.openxmlformats.org/officeDocument/2006/relationships/worksheet" Target="/xl/worksheets/sheet1916.xml" Id="rId19" /><Relationship Type="http://schemas.openxmlformats.org/officeDocument/2006/relationships/pivotCacheDefinition" Target="/xl/pivotCache/pivotCacheDefinition57.xml" Id="rId31" /><Relationship Type="http://schemas.openxmlformats.org/officeDocument/2006/relationships/sharedStrings" Target="/xl/sharedStrings.xml" Id="rId44" /><Relationship Type="http://schemas.openxmlformats.org/officeDocument/2006/relationships/worksheet" Target="/xl/worksheets/sheet417.xml" Id="rId4" /><Relationship Type="http://schemas.openxmlformats.org/officeDocument/2006/relationships/worksheet" Target="/xl/worksheets/sheet918.xml" Id="rId9" /><Relationship Type="http://schemas.openxmlformats.org/officeDocument/2006/relationships/worksheet" Target="/xl/worksheets/sheet1419.xml" Id="rId14" /><Relationship Type="http://schemas.openxmlformats.org/officeDocument/2006/relationships/worksheet" Target="/xl/worksheets/sheet2220.xml" Id="rId22" /><Relationship Type="http://schemas.openxmlformats.org/officeDocument/2006/relationships/pivotCacheDefinition" Target="/xl/pivotCache/pivotCacheDefinition14.xml" Id="rId27" /><Relationship Type="http://schemas.openxmlformats.org/officeDocument/2006/relationships/pivotCacheDefinition" Target="/xl/pivotCache/pivotCacheDefinition415.xml" Id="rId30" /><Relationship Type="http://schemas.openxmlformats.org/officeDocument/2006/relationships/pivotCacheDefinition" Target="/xl/pivotCache/pivotCacheDefinition914.xml" Id="rId35" /><Relationship Type="http://schemas.openxmlformats.org/officeDocument/2006/relationships/styles" Target="/xl/styles.xml" Id="rId43" /><Relationship Type="http://schemas.openxmlformats.org/officeDocument/2006/relationships/customXml" Target="/customXml/item32.xml" Id="rId48" /><Relationship Type="http://schemas.openxmlformats.org/officeDocument/2006/relationships/worksheet" Target="/xl/worksheets/sheet821.xml" Id="rId8" /><Relationship Type="http://schemas.openxmlformats.org/officeDocument/2006/relationships/worksheet" Target="/xl/worksheets/sheet322.xml" Id="rId3" /><Relationship Type="http://schemas.openxmlformats.org/officeDocument/2006/relationships/worksheet" Target="/xl/worksheets/sheet1223.xml" Id="rId12" /><Relationship Type="http://schemas.openxmlformats.org/officeDocument/2006/relationships/worksheet" Target="/xl/worksheets/sheet1724.xml" Id="rId17" /><Relationship Type="http://schemas.openxmlformats.org/officeDocument/2006/relationships/worksheet" Target="/xl/worksheets/sheet2525.xml" Id="rId25" /><Relationship Type="http://schemas.openxmlformats.org/officeDocument/2006/relationships/pivotCacheDefinition" Target="/xl/pivotCache/pivotCacheDefinition71.xml" Id="rId33" /><Relationship Type="http://schemas.openxmlformats.org/officeDocument/2006/relationships/pivotCacheDefinition" Target="/xl/pivotCache/pivotCacheDefinition1211.xml" Id="rId38" /><Relationship Type="http://schemas.openxmlformats.org/officeDocument/2006/relationships/customXml" Target="/customXml/item13.xml" Id="rId46" /><Relationship Type="http://schemas.openxmlformats.org/officeDocument/2006/relationships/worksheet" Target="/xl/worksheets/sheet2026.xml" Id="rId20" /><Relationship Type="http://schemas.openxmlformats.org/officeDocument/2006/relationships/pivotCacheDefinition" Target="/xl/pivotCache/pivotCacheDefinition156.xml" Id="rId41" /></Relationships>
</file>

<file path=xl/drawings/_rels/drawing1015.xml.rels>&#65279;<?xml version="1.0" encoding="utf-8"?><Relationships xmlns="http://schemas.openxmlformats.org/package/2006/relationships"><Relationship Type="http://schemas.openxmlformats.org/officeDocument/2006/relationships/image" Target="/xl/media/image512.png"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0.xml.rels>&#65279;<?xml version="1.0" encoding="utf-8"?><Relationships xmlns="http://schemas.openxmlformats.org/package/2006/relationships"><Relationship Type="http://schemas.openxmlformats.org/officeDocument/2006/relationships/image" Target="/xl/media/image611.png" Id="rId3"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223.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1.xml.rels>&#65279;<?xml version="1.0" encoding="utf-8"?><Relationships xmlns="http://schemas.openxmlformats.org/package/2006/relationships"><Relationship Type="http://schemas.openxmlformats.org/officeDocument/2006/relationships/image" Target="/xl/media/image7.png" Id="rId3" /><Relationship Type="http://schemas.openxmlformats.org/officeDocument/2006/relationships/image" Target="/xl/media/image10.svg" Id="rId6" /><Relationship Type="http://schemas.openxmlformats.org/officeDocument/2006/relationships/image" Target="/xl/media/image92.png" Id="rId5" /><Relationship Type="http://schemas.openxmlformats.org/officeDocument/2006/relationships/image" Target="/xl/media/image82.svg" Id="rId4"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19.xml.rels>&#65279;<?xml version="1.0" encoding="utf-8"?><Relationships xmlns="http://schemas.openxmlformats.org/package/2006/relationships"><Relationship Type="http://schemas.openxmlformats.org/officeDocument/2006/relationships/image" Target="/xl/media/image1114.png" Id="rId3"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3.xml.rels>&#65279;<?xml version="1.0" encoding="utf-8"?><Relationships xmlns="http://schemas.openxmlformats.org/package/2006/relationships"><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7.xml.rels>&#65279;<?xml version="1.0" encoding="utf-8"?><Relationships xmlns="http://schemas.openxmlformats.org/package/2006/relationships"><Relationship Type="http://schemas.openxmlformats.org/officeDocument/2006/relationships/image" Target="/xl/media/image128.png" Id="rId3" /><Relationship Type="http://schemas.openxmlformats.org/officeDocument/2006/relationships/image" Target="/xl/media/image133.svg"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24.xml.rels>&#65279;<?xml version="1.0" encoding="utf-8"?><Relationships xmlns="http://schemas.openxmlformats.org/package/2006/relationships"><Relationship Type="http://schemas.openxmlformats.org/officeDocument/2006/relationships/image" Target="/xl/media/image1415.png" Id="rId3" /><Relationship Type="http://schemas.openxmlformats.org/officeDocument/2006/relationships/image" Target="/xl/media/image157.svg" Id="rId4"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xml.rels>&#65279;<?xml version="1.0" encoding="utf-8"?><Relationships xmlns="http://schemas.openxmlformats.org/package/2006/relationships"><Relationship Type="http://schemas.openxmlformats.org/officeDocument/2006/relationships/image" Target="/xl/media/image29.png" Id="rId3" /><Relationship Type="http://schemas.openxmlformats.org/officeDocument/2006/relationships/image" Target="/xl/media/image110.png" Id="rId1" /><Relationship Type="http://schemas.openxmlformats.org/officeDocument/2006/relationships/image" Target="/xl/media/image35.svg" Id="rId4" /><Relationship Type="http://schemas.openxmlformats.org/officeDocument/2006/relationships/hyperlink" Target="#'1'!A1" TargetMode="External" Id="rId2" /></Relationships>
</file>

<file path=xl/drawings/_rels/drawing182.xml.rels>&#65279;<?xml version="1.0" encoding="utf-8"?><Relationships xmlns="http://schemas.openxmlformats.org/package/2006/relationships"><Relationship Type="http://schemas.openxmlformats.org/officeDocument/2006/relationships/image" Target="/xl/media/image163.png" Id="rId3" /><Relationship Type="http://schemas.openxmlformats.org/officeDocument/2006/relationships/image" Target="/xl/media/image133.svg"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6.xml.rels>&#65279;<?xml version="1.0" encoding="utf-8"?><Relationships xmlns="http://schemas.openxmlformats.org/package/2006/relationships"><Relationship Type="http://schemas.openxmlformats.org/officeDocument/2006/relationships/image" Target="/xl/media/image1713.png" Id="rId3" /><Relationship Type="http://schemas.openxmlformats.org/officeDocument/2006/relationships/image" Target="/xl/media/image186.svg" Id="rId4"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26.xml.rels>&#65279;<?xml version="1.0" encoding="utf-8"?><Relationships xmlns="http://schemas.openxmlformats.org/package/2006/relationships"><Relationship Type="http://schemas.openxmlformats.org/officeDocument/2006/relationships/image" Target="/xl/media/image208.svg" Id="rId2" /><Relationship Type="http://schemas.openxmlformats.org/officeDocument/2006/relationships/image" Target="/xl/media/image1916.png" Id="rId1" /><Relationship Type="http://schemas.openxmlformats.org/officeDocument/2006/relationships/hyperlink" Target="#'20'!A1" TargetMode="External" Id="rId3" /><Relationship Type="http://schemas.openxmlformats.org/officeDocument/2006/relationships/hyperlink" Target="#'18'!A1" TargetMode="External" Id="rId4" /></Relationships>
</file>

<file path=xl/drawings/_rels/drawing214.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0.xml.rels>&#65279;<?xml version="1.0" encoding="utf-8"?><Relationships xmlns="http://schemas.openxmlformats.org/package/2006/relationships"><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14.xml.rels>&#65279;<?xml version="1.0" encoding="utf-8"?><Relationships xmlns="http://schemas.openxmlformats.org/package/2006/relationships"><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1.xml.rels>&#65279;<?xml version="1.0" encoding="utf-8"?><Relationships xmlns="http://schemas.openxmlformats.org/package/2006/relationships"><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25.xml.rels>&#65279;<?xml version="1.0" encoding="utf-8"?><Relationships xmlns="http://schemas.openxmlformats.org/package/2006/relationships"><Relationship Type="http://schemas.openxmlformats.org/officeDocument/2006/relationships/hyperlink" Target="#'23'!A1" TargetMode="External" Id="rId2" /><Relationship Type="http://schemas.openxmlformats.org/officeDocument/2006/relationships/hyperlink" Target="#'&#51088;&#49464;&#54620; &#51221;&#48372;'!A1" TargetMode="External" Id="rId1" /></Relationships>
</file>

<file path=xl/drawings/_rels/drawing26.xml.rels>&#65279;<?xml version="1.0" encoding="utf-8"?><Relationships xmlns="http://schemas.openxmlformats.org/package/2006/relationships"><Relationship Type="http://schemas.openxmlformats.org/officeDocument/2006/relationships/hyperlink" Target="#'&#49884;&#51089;'!A1" TargetMode="External" Id="rId2" /><Relationship Type="http://schemas.openxmlformats.org/officeDocument/2006/relationships/hyperlink" Target="#'2'!A1" TargetMode="External" Id="rId1" /></Relationships>
</file>

<file path=xl/drawings/_rels/drawing263.xml.rels>&#65279;<?xml version="1.0" encoding="utf-8"?><Relationships xmlns="http://schemas.openxmlformats.org/package/2006/relationships"><Relationship Type="http://schemas.openxmlformats.org/officeDocument/2006/relationships/image" Target="/xl/media/image214.png" Id="rId3" /><Relationship Type="http://schemas.openxmlformats.org/officeDocument/2006/relationships/image" Target="/xl/media/image245.png" Id="rId7" /><Relationship Type="http://schemas.openxmlformats.org/officeDocument/2006/relationships/image" Target="/xl/media/image234.svg" Id="rId6" /><Relationship Type="http://schemas.openxmlformats.org/officeDocument/2006/relationships/image" Target="/xl/media/image226.png" Id="rId5" /><Relationship Type="http://schemas.openxmlformats.org/officeDocument/2006/relationships/hyperlink" Target="https://support.office.com/ko-KR/article/create-a-pivottable-to-analyze-worksheet-data-a9a84538-bfe9-40a9-a8e9-f99134456576" TargetMode="External" Id="rId2" /><Relationship Type="http://schemas.openxmlformats.org/officeDocument/2006/relationships/hyperlink" Target="https://techcommunity.microsoft.com/t5/excel/ct-p/excel_cat" TargetMode="External" Id="rId1" /><Relationship Type="http://schemas.openxmlformats.org/officeDocument/2006/relationships/hyperlink" Target="https://support.office.com/ko-KR/article/refresh-pivottable-data-6d24cece-a038-468a-8176-8b6568ca9be2" TargetMode="External" Id="rId4" /></Relationships>
</file>

<file path=xl/drawings/_rels/drawing32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7.xml.rels>&#65279;<?xml version="1.0" encoding="utf-8"?><Relationships xmlns="http://schemas.openxmlformats.org/package/2006/relationships"><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2.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9.xml.rels>&#65279;<?xml version="1.0" encoding="utf-8"?><Relationships xmlns="http://schemas.openxmlformats.org/package/2006/relationships"><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5.xml.rels>&#65279;<?xml version="1.0" encoding="utf-8"?><Relationships xmlns="http://schemas.openxmlformats.org/package/2006/relationships"><Relationship Type="http://schemas.openxmlformats.org/officeDocument/2006/relationships/image" Target="/xl/media/image47.png" Id="rId3"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2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8.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94868</xdr:colOff>
      <xdr:row>19</xdr:row>
      <xdr:rowOff>64771</xdr:rowOff>
    </xdr:to>
    <xdr:grpSp>
      <xdr:nvGrpSpPr>
        <xdr:cNvPr id="2" name="grp_걷기">
          <a:extLst>
            <a:ext uri="{FF2B5EF4-FFF2-40B4-BE49-F238E27FC236}">
              <a16:creationId xmlns:a16="http://schemas.microsoft.com/office/drawing/2014/main" id="{5780B9E4-F38F-4E3E-8C13-106112C5962A}"/>
            </a:ext>
          </a:extLst>
        </xdr:cNvPr>
        <xdr:cNvGrpSpPr/>
      </xdr:nvGrpSpPr>
      <xdr:grpSpPr>
        <a:xfrm>
          <a:off x="0" y="0"/>
          <a:ext cx="8143493" cy="4046221"/>
          <a:chOff x="0" y="0"/>
          <a:chExt cx="7781543" cy="4509961"/>
        </a:xfrm>
      </xdr:grpSpPr>
      <xdr:sp macro="" textlink="">
        <xdr:nvSpPr>
          <xdr:cNvPr id="3" name="txt_걷기머리글" descr="간단한 방식으로 생각하는 경우 행 필드는 왼쪽에 있고 열 필드는 맨 위에 있습니다. 그리고 이들은 서로 교차하며 각 조건이 값 필드에 적용됩니다.">
            <a:extLst>
              <a:ext uri="{FF2B5EF4-FFF2-40B4-BE49-F238E27FC236}">
                <a16:creationId xmlns:a16="http://schemas.microsoft.com/office/drawing/2014/main" id="{7A9ADFB3-433E-4DC5-B7A8-88F30925B9D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다음과 같이 생각해 볼 수도 있습니다.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행 필드는 왼쪽에 있고, 열 필드는 맨 위에 있습니다. 이러한 각 필드는 해당 필드를 요약하는 값 필드에 대한 조건을 제공합니다.</a:t>
            </a:r>
            <a:endParaRPr lang="en-US"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C0AA861C-5908-4A30-B099-4154A7EA7BE9}"/>
              </a:ext>
            </a:extLst>
          </xdr:cNvPr>
          <xdr:cNvSpPr txBox="1"/>
        </xdr:nvSpPr>
        <xdr:spPr>
          <a:xfrm>
            <a:off x="0" y="3842447"/>
            <a:ext cx="7781543" cy="66751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clientData fLocksWithSheet="0"/>
  </xdr:twoCellAnchor>
  <xdr:twoCellAnchor editAs="absolute">
    <xdr:from>
      <xdr:col>0</xdr:col>
      <xdr:colOff>304801</xdr:colOff>
      <xdr:row>17</xdr:row>
      <xdr:rowOff>25273</xdr:rowOff>
    </xdr:from>
    <xdr:to>
      <xdr:col>10</xdr:col>
      <xdr:colOff>448184</xdr:colOff>
      <xdr:row>18</xdr:row>
      <xdr:rowOff>143761</xdr:rowOff>
    </xdr:to>
    <xdr:grpSp>
      <xdr:nvGrpSpPr>
        <xdr:cNvPr id="6" name="그룹 5">
          <a:extLst>
            <a:ext uri="{FF2B5EF4-FFF2-40B4-BE49-F238E27FC236}">
              <a16:creationId xmlns:a16="http://schemas.microsoft.com/office/drawing/2014/main" id="{2A5E8DAA-B926-4F78-94A1-5EA80ED39826}"/>
            </a:ext>
          </a:extLst>
        </xdr:cNvPr>
        <xdr:cNvGrpSpPr/>
      </xdr:nvGrpSpPr>
      <xdr:grpSpPr>
        <a:xfrm>
          <a:off x="304801" y="3587623"/>
          <a:ext cx="7496683" cy="328038"/>
          <a:chOff x="304800" y="3992403"/>
          <a:chExt cx="7163308" cy="356616"/>
        </a:xfrm>
      </xdr:grpSpPr>
      <xdr:sp macro="" textlink="">
        <xdr:nvSpPr>
          <xdr:cNvPr id="7"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56265420-D8B4-4284-AF16-38C128548F9B}"/>
              </a:ext>
            </a:extLst>
          </xdr:cNvPr>
          <xdr:cNvSpPr/>
        </xdr:nvSpPr>
        <xdr:spPr>
          <a:xfrm>
            <a:off x="6261100" y="399240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8"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3B863D47-9377-4D61-9619-D3D2166D6493}"/>
              </a:ext>
            </a:extLst>
          </xdr:cNvPr>
          <xdr:cNvSpPr/>
        </xdr:nvSpPr>
        <xdr:spPr>
          <a:xfrm flipH="1">
            <a:off x="304800" y="399240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fLocksWithSheet="0"/>
  </xdr:twoCellAnchor>
  <xdr:twoCellAnchor editAs="oneCell">
    <xdr:from>
      <xdr:col>3</xdr:col>
      <xdr:colOff>951736</xdr:colOff>
      <xdr:row>6</xdr:row>
      <xdr:rowOff>38100</xdr:rowOff>
    </xdr:from>
    <xdr:to>
      <xdr:col>7</xdr:col>
      <xdr:colOff>111889</xdr:colOff>
      <xdr:row>15</xdr:row>
      <xdr:rowOff>82550</xdr:rowOff>
    </xdr:to>
    <xdr:pic>
      <xdr:nvPicPr>
        <xdr:cNvPr id="9" name="그림 8">
          <a:extLst>
            <a:ext uri="{FF2B5EF4-FFF2-40B4-BE49-F238E27FC236}">
              <a16:creationId xmlns:a16="http://schemas.microsoft.com/office/drawing/2014/main" id="{0D6FBD64-5499-47CC-A6E1-FDF2EFFBC4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037711" y="1295400"/>
          <a:ext cx="2341503" cy="1930400"/>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476250</xdr:colOff>
      <xdr:row>9</xdr:row>
      <xdr:rowOff>27941</xdr:rowOff>
    </xdr:from>
    <xdr:to>
      <xdr:col>3</xdr:col>
      <xdr:colOff>594358</xdr:colOff>
      <xdr:row>11</xdr:row>
      <xdr:rowOff>58074</xdr:rowOff>
    </xdr:to>
    <xdr:sp macro="" textlink="">
      <xdr:nvSpPr>
        <xdr:cNvPr id="10" name="팁 텍스트 23" descr="행 필드...">
          <a:extLst>
            <a:ext uri="{FF2B5EF4-FFF2-40B4-BE49-F238E27FC236}">
              <a16:creationId xmlns:a16="http://schemas.microsoft.com/office/drawing/2014/main" id="{EE7A1009-9AC3-47A4-BD3F-1E4020FC0E16}"/>
            </a:ext>
          </a:extLst>
        </xdr:cNvPr>
        <xdr:cNvSpPr txBox="1"/>
      </xdr:nvSpPr>
      <xdr:spPr>
        <a:xfrm>
          <a:off x="1171575" y="1913891"/>
          <a:ext cx="1508758" cy="449233"/>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행 필드는 조건을 제공하고...</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2</xdr:col>
      <xdr:colOff>610028</xdr:colOff>
      <xdr:row>10</xdr:row>
      <xdr:rowOff>79060</xdr:rowOff>
    </xdr:from>
    <xdr:to>
      <xdr:col>3</xdr:col>
      <xdr:colOff>771573</xdr:colOff>
      <xdr:row>13</xdr:row>
      <xdr:rowOff>13354</xdr:rowOff>
    </xdr:to>
    <xdr:sp macro="" textlink="">
      <xdr:nvSpPr>
        <xdr:cNvPr id="11" name="shp_곡선화살표">
          <a:extLst>
            <a:ext uri="{FF2B5EF4-FFF2-40B4-BE49-F238E27FC236}">
              <a16:creationId xmlns:a16="http://schemas.microsoft.com/office/drawing/2014/main" id="{F0CADA3D-222D-4C38-A5E3-4E0AAD5C9DB7}"/>
            </a:ext>
          </a:extLst>
        </xdr:cNvPr>
        <xdr:cNvSpPr/>
      </xdr:nvSpPr>
      <xdr:spPr>
        <a:xfrm rot="10433276">
          <a:off x="2000678" y="2174560"/>
          <a:ext cx="856870" cy="5629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7</xdr:col>
      <xdr:colOff>361950</xdr:colOff>
      <xdr:row>4</xdr:row>
      <xdr:rowOff>152400</xdr:rowOff>
    </xdr:from>
    <xdr:to>
      <xdr:col>9</xdr:col>
      <xdr:colOff>552450</xdr:colOff>
      <xdr:row>6</xdr:row>
      <xdr:rowOff>162849</xdr:rowOff>
    </xdr:to>
    <xdr:sp macro="" textlink="">
      <xdr:nvSpPr>
        <xdr:cNvPr id="12" name="팁 텍스트 23" descr="행 필드...">
          <a:extLst>
            <a:ext uri="{FF2B5EF4-FFF2-40B4-BE49-F238E27FC236}">
              <a16:creationId xmlns:a16="http://schemas.microsoft.com/office/drawing/2014/main" id="{87F7AD7E-7534-4C02-BA4D-CED2117EE407}"/>
            </a:ext>
          </a:extLst>
        </xdr:cNvPr>
        <xdr:cNvSpPr txBox="1"/>
      </xdr:nvSpPr>
      <xdr:spPr>
        <a:xfrm>
          <a:off x="5629275" y="990600"/>
          <a:ext cx="1581150" cy="429549"/>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...그리고 열 필드는 조건을 제공하고...</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6</xdr:col>
      <xdr:colOff>644953</xdr:colOff>
      <xdr:row>5</xdr:row>
      <xdr:rowOff>155259</xdr:rowOff>
    </xdr:from>
    <xdr:to>
      <xdr:col>8</xdr:col>
      <xdr:colOff>171498</xdr:colOff>
      <xdr:row>8</xdr:row>
      <xdr:rowOff>95903</xdr:rowOff>
    </xdr:to>
    <xdr:sp macro="" textlink="">
      <xdr:nvSpPr>
        <xdr:cNvPr id="13" name="shp_곡선화살표">
          <a:extLst>
            <a:ext uri="{FF2B5EF4-FFF2-40B4-BE49-F238E27FC236}">
              <a16:creationId xmlns:a16="http://schemas.microsoft.com/office/drawing/2014/main" id="{7DB77AE4-9EBE-4F16-AE38-D70BEB3C6B3E}"/>
            </a:ext>
          </a:extLst>
        </xdr:cNvPr>
        <xdr:cNvSpPr/>
      </xdr:nvSpPr>
      <xdr:spPr>
        <a:xfrm rot="11166724" flipH="1">
          <a:off x="5216953" y="1203009"/>
          <a:ext cx="917195" cy="56929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7</xdr:col>
      <xdr:colOff>361950</xdr:colOff>
      <xdr:row>9</xdr:row>
      <xdr:rowOff>172246</xdr:rowOff>
    </xdr:from>
    <xdr:to>
      <xdr:col>9</xdr:col>
      <xdr:colOff>552450</xdr:colOff>
      <xdr:row>11</xdr:row>
      <xdr:rowOff>207299</xdr:rowOff>
    </xdr:to>
    <xdr:sp macro="" textlink="">
      <xdr:nvSpPr>
        <xdr:cNvPr id="14" name="팁 텍스트 23" descr="행 필드...">
          <a:extLst>
            <a:ext uri="{FF2B5EF4-FFF2-40B4-BE49-F238E27FC236}">
              <a16:creationId xmlns:a16="http://schemas.microsoft.com/office/drawing/2014/main" id="{18DE8A78-B5A1-4B33-874A-2C8D51393477}"/>
            </a:ext>
          </a:extLst>
        </xdr:cNvPr>
        <xdr:cNvSpPr txBox="1"/>
      </xdr:nvSpPr>
      <xdr:spPr>
        <a:xfrm>
          <a:off x="5629275" y="2058196"/>
          <a:ext cx="1581150" cy="454153"/>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...그리고 값 필드는 요약합니다.</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6</xdr:col>
      <xdr:colOff>644953</xdr:colOff>
      <xdr:row>10</xdr:row>
      <xdr:rowOff>31434</xdr:rowOff>
    </xdr:from>
    <xdr:to>
      <xdr:col>8</xdr:col>
      <xdr:colOff>171498</xdr:colOff>
      <xdr:row>12</xdr:row>
      <xdr:rowOff>184803</xdr:rowOff>
    </xdr:to>
    <xdr:sp macro="" textlink="">
      <xdr:nvSpPr>
        <xdr:cNvPr id="15" name="shp_곡선화살표">
          <a:extLst>
            <a:ext uri="{FF2B5EF4-FFF2-40B4-BE49-F238E27FC236}">
              <a16:creationId xmlns:a16="http://schemas.microsoft.com/office/drawing/2014/main" id="{263E061F-A2FB-495B-9541-59975B87B6B7}"/>
            </a:ext>
          </a:extLst>
        </xdr:cNvPr>
        <xdr:cNvSpPr/>
      </xdr:nvSpPr>
      <xdr:spPr>
        <a:xfrm rot="11166724" flipH="1">
          <a:off x="5216953" y="2126934"/>
          <a:ext cx="917195" cy="572469"/>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11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466725</xdr:colOff>
      <xdr:row>36</xdr:row>
      <xdr:rowOff>86787</xdr:rowOff>
    </xdr:to>
    <xdr:grpSp>
      <xdr:nvGrpSpPr>
        <xdr:cNvPr id="2" name="그룹 1">
          <a:extLst>
            <a:ext uri="{FF2B5EF4-FFF2-40B4-BE49-F238E27FC236}">
              <a16:creationId xmlns:a16="http://schemas.microsoft.com/office/drawing/2014/main" id="{C1C44C37-4F24-4CC7-AD74-FBF7AB23A2E6}"/>
            </a:ext>
          </a:extLst>
        </xdr:cNvPr>
        <xdr:cNvGrpSpPr/>
      </xdr:nvGrpSpPr>
      <xdr:grpSpPr>
        <a:xfrm>
          <a:off x="0" y="0"/>
          <a:ext cx="8810625" cy="7630587"/>
          <a:chOff x="0" y="0"/>
          <a:chExt cx="7781925" cy="6944787"/>
        </a:xfrm>
      </xdr:grpSpPr>
      <xdr:sp macro="" textlink="">
        <xdr:nvSpPr>
          <xdr:cNvPr id="3" name="txt_걷기머리글" descr="이는 필드 목록을 사용하는 경우와 동일한 방식으로 생각할 수 있습니다. 행 필드는 왼쪽에 있고 열 필드는 맨 위에 있습니다. 그리고 이들은 서로 교차하며 값 필드를 제공합니다.">
            <a:extLst>
              <a:ext uri="{FF2B5EF4-FFF2-40B4-BE49-F238E27FC236}">
                <a16:creationId xmlns:a16="http://schemas.microsoft.com/office/drawing/2014/main" id="{023010DC-DBD7-46D4-BE66-910D9F0D9052}"/>
              </a:ext>
            </a:extLst>
          </xdr:cNvPr>
          <xdr:cNvSpPr txBox="1"/>
        </xdr:nvSpPr>
        <xdr:spPr>
          <a:xfrm>
            <a:off x="0" y="0"/>
            <a:ext cx="7781925" cy="7905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필드 목록을 사용할 때 이런 식으로 생각해 보세요. </a:t>
            </a:r>
            <a:r>
              <a:rPr lang="ko" sz="1500" b="0" i="0" u="none" strike="noStrike" kern="1200" cap="none" spc="0" normalizeH="0" baseline="0" noProof="0">
                <a:ln>
                  <a:noFill/>
                </a:ln>
                <a:solidFill>
                  <a:prstClr val="black"/>
                </a:solidFill>
                <a:effectLst/>
                <a:uLnTx/>
                <a:uFillTx/>
                <a:latin typeface="Segoe UI Light" panose="020B0502040204020203" pitchFamily="34" charset="0"/>
                <a:ea typeface="Malgun Gothic" panose="020B0503020000020004" pitchFamily="34" charset="-127"/>
                <a:cs typeface="Segoe UI Light" panose="020B0502040204020203" pitchFamily="34" charset="0"/>
              </a:rPr>
              <a:t>행 필드는 왼쪽에 있고, 열 필드는 맨 위에 있습니다. 이러한 각 필드는 해당 필드를 요약하는 값 필드에 대한 조건을 제공합니다.</a:t>
            </a:r>
            <a:endParaRPr lang="en-US"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210D5BFF-D769-4E16-A96C-7D261DA62338}"/>
              </a:ext>
            </a:extLst>
          </xdr:cNvPr>
          <xdr:cNvSpPr txBox="1"/>
        </xdr:nvSpPr>
        <xdr:spPr>
          <a:xfrm>
            <a:off x="0" y="6278037"/>
            <a:ext cx="7781925"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4B0958F4-D87F-45C6-B4C2-B1B1380699D1}"/>
              </a:ext>
            </a:extLst>
          </xdr:cNvPr>
          <xdr:cNvSpPr/>
        </xdr:nvSpPr>
        <xdr:spPr>
          <a:xfrm>
            <a:off x="6219825" y="6432613"/>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546855B6-9216-4A9D-A71D-977E7A6D780F}"/>
              </a:ext>
            </a:extLst>
          </xdr:cNvPr>
          <xdr:cNvSpPr/>
        </xdr:nvSpPr>
        <xdr:spPr>
          <a:xfrm flipH="1">
            <a:off x="342900" y="6432613"/>
            <a:ext cx="1208405"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oneCell">
    <xdr:from>
      <xdr:col>4</xdr:col>
      <xdr:colOff>337209</xdr:colOff>
      <xdr:row>5</xdr:row>
      <xdr:rowOff>33337</xdr:rowOff>
    </xdr:from>
    <xdr:to>
      <xdr:col>7</xdr:col>
      <xdr:colOff>596240</xdr:colOff>
      <xdr:row>28</xdr:row>
      <xdr:rowOff>66674</xdr:rowOff>
    </xdr:to>
    <xdr:pic>
      <xdr:nvPicPr>
        <xdr:cNvPr id="8" name="그림 7">
          <a:extLst>
            <a:ext uri="{FF2B5EF4-FFF2-40B4-BE49-F238E27FC236}">
              <a16:creationId xmlns:a16="http://schemas.microsoft.com/office/drawing/2014/main" id="{71E13CFE-D80D-4C26-A4ED-85A357BF2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118509" y="1081087"/>
          <a:ext cx="2345006" cy="4852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504825</xdr:colOff>
      <xdr:row>21</xdr:row>
      <xdr:rowOff>114300</xdr:rowOff>
    </xdr:from>
    <xdr:to>
      <xdr:col>3</xdr:col>
      <xdr:colOff>654683</xdr:colOff>
      <xdr:row>23</xdr:row>
      <xdr:rowOff>131099</xdr:rowOff>
    </xdr:to>
    <xdr:sp macro="" textlink="">
      <xdr:nvSpPr>
        <xdr:cNvPr id="9" name="팁 텍스트 23" descr="행 필드...">
          <a:extLst>
            <a:ext uri="{FF2B5EF4-FFF2-40B4-BE49-F238E27FC236}">
              <a16:creationId xmlns:a16="http://schemas.microsoft.com/office/drawing/2014/main" id="{2E4CDD29-975C-4437-8652-A825C407E60F}"/>
            </a:ext>
          </a:extLst>
        </xdr:cNvPr>
        <xdr:cNvSpPr txBox="1"/>
      </xdr:nvSpPr>
      <xdr:spPr>
        <a:xfrm>
          <a:off x="1200150" y="4514850"/>
          <a:ext cx="1540508" cy="435899"/>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행 필드는 조건을 제공하고...</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2</xdr:col>
      <xdr:colOff>629078</xdr:colOff>
      <xdr:row>22</xdr:row>
      <xdr:rowOff>148910</xdr:rowOff>
    </xdr:from>
    <xdr:to>
      <xdr:col>4</xdr:col>
      <xdr:colOff>123873</xdr:colOff>
      <xdr:row>25</xdr:row>
      <xdr:rowOff>92729</xdr:rowOff>
    </xdr:to>
    <xdr:sp macro="" textlink="">
      <xdr:nvSpPr>
        <xdr:cNvPr id="10" name="shp_곡선화살표">
          <a:extLst>
            <a:ext uri="{FF2B5EF4-FFF2-40B4-BE49-F238E27FC236}">
              <a16:creationId xmlns:a16="http://schemas.microsoft.com/office/drawing/2014/main" id="{7595F958-F1EC-4A49-87BE-BAE102910C2E}"/>
            </a:ext>
          </a:extLst>
        </xdr:cNvPr>
        <xdr:cNvSpPr/>
      </xdr:nvSpPr>
      <xdr:spPr>
        <a:xfrm rot="10433276">
          <a:off x="2019728" y="4759010"/>
          <a:ext cx="885445"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66675</xdr:colOff>
      <xdr:row>17</xdr:row>
      <xdr:rowOff>9525</xdr:rowOff>
    </xdr:from>
    <xdr:to>
      <xdr:col>10</xdr:col>
      <xdr:colOff>288925</xdr:colOff>
      <xdr:row>19</xdr:row>
      <xdr:rowOff>26324</xdr:rowOff>
    </xdr:to>
    <xdr:sp macro="" textlink="">
      <xdr:nvSpPr>
        <xdr:cNvPr id="11" name="팁 텍스트 23" descr="행 필드...">
          <a:extLst>
            <a:ext uri="{FF2B5EF4-FFF2-40B4-BE49-F238E27FC236}">
              <a16:creationId xmlns:a16="http://schemas.microsoft.com/office/drawing/2014/main" id="{4A3EB7F6-124C-45E8-B7C7-04225C78539B}"/>
            </a:ext>
          </a:extLst>
        </xdr:cNvPr>
        <xdr:cNvSpPr txBox="1"/>
      </xdr:nvSpPr>
      <xdr:spPr>
        <a:xfrm>
          <a:off x="5629275" y="3571875"/>
          <a:ext cx="1612900" cy="435899"/>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...그리고 열 필드는 조건을 제공하고...</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7</xdr:col>
      <xdr:colOff>381428</xdr:colOff>
      <xdr:row>18</xdr:row>
      <xdr:rowOff>15559</xdr:rowOff>
    </xdr:from>
    <xdr:to>
      <xdr:col>8</xdr:col>
      <xdr:colOff>574723</xdr:colOff>
      <xdr:row>20</xdr:row>
      <xdr:rowOff>168928</xdr:rowOff>
    </xdr:to>
    <xdr:sp macro="" textlink="">
      <xdr:nvSpPr>
        <xdr:cNvPr id="12" name="shp_곡선화살표">
          <a:extLst>
            <a:ext uri="{FF2B5EF4-FFF2-40B4-BE49-F238E27FC236}">
              <a16:creationId xmlns:a16="http://schemas.microsoft.com/office/drawing/2014/main" id="{EDE3E27F-3B26-4F77-9B4E-64E4239E78EB}"/>
            </a:ext>
          </a:extLst>
        </xdr:cNvPr>
        <xdr:cNvSpPr/>
      </xdr:nvSpPr>
      <xdr:spPr>
        <a:xfrm rot="11166724" flipH="1">
          <a:off x="5248703" y="3787459"/>
          <a:ext cx="888620"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66675</xdr:colOff>
      <xdr:row>22</xdr:row>
      <xdr:rowOff>37970</xdr:rowOff>
    </xdr:from>
    <xdr:to>
      <xdr:col>10</xdr:col>
      <xdr:colOff>288925</xdr:colOff>
      <xdr:row>24</xdr:row>
      <xdr:rowOff>64424</xdr:rowOff>
    </xdr:to>
    <xdr:sp macro="" textlink="">
      <xdr:nvSpPr>
        <xdr:cNvPr id="13" name="팁 텍스트 23" descr="행 필드...">
          <a:extLst>
            <a:ext uri="{FF2B5EF4-FFF2-40B4-BE49-F238E27FC236}">
              <a16:creationId xmlns:a16="http://schemas.microsoft.com/office/drawing/2014/main" id="{94E12440-7807-45C0-910A-89ADEE196268}"/>
            </a:ext>
          </a:extLst>
        </xdr:cNvPr>
        <xdr:cNvSpPr txBox="1"/>
      </xdr:nvSpPr>
      <xdr:spPr>
        <a:xfrm>
          <a:off x="5629275" y="4648070"/>
          <a:ext cx="1612900" cy="44555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...그리고 값 필드는 요약합니다.</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7</xdr:col>
      <xdr:colOff>381428</xdr:colOff>
      <xdr:row>22</xdr:row>
      <xdr:rowOff>110809</xdr:rowOff>
    </xdr:from>
    <xdr:to>
      <xdr:col>8</xdr:col>
      <xdr:colOff>574723</xdr:colOff>
      <xdr:row>25</xdr:row>
      <xdr:rowOff>54628</xdr:rowOff>
    </xdr:to>
    <xdr:sp macro="" textlink="">
      <xdr:nvSpPr>
        <xdr:cNvPr id="14" name="shp_곡선화살표">
          <a:extLst>
            <a:ext uri="{FF2B5EF4-FFF2-40B4-BE49-F238E27FC236}">
              <a16:creationId xmlns:a16="http://schemas.microsoft.com/office/drawing/2014/main" id="{7D1E3217-FFD7-4BA4-8B07-3E22AE244C0B}"/>
            </a:ext>
          </a:extLst>
        </xdr:cNvPr>
        <xdr:cNvSpPr/>
      </xdr:nvSpPr>
      <xdr:spPr>
        <a:xfrm rot="11166724" flipH="1">
          <a:off x="5248703" y="4720909"/>
          <a:ext cx="888620" cy="572469"/>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2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704468</xdr:colOff>
      <xdr:row>20</xdr:row>
      <xdr:rowOff>71536</xdr:rowOff>
    </xdr:to>
    <xdr:grpSp>
      <xdr:nvGrpSpPr>
        <xdr:cNvPr id="2" name="grp_걷기">
          <a:extLst>
            <a:ext uri="{FF2B5EF4-FFF2-40B4-BE49-F238E27FC236}">
              <a16:creationId xmlns:a16="http://schemas.microsoft.com/office/drawing/2014/main" id="{C702F9DE-9552-495E-813B-03D6C79E00DA}"/>
            </a:ext>
          </a:extLst>
        </xdr:cNvPr>
        <xdr:cNvGrpSpPr/>
      </xdr:nvGrpSpPr>
      <xdr:grpSpPr>
        <a:xfrm>
          <a:off x="0" y="0"/>
          <a:ext cx="8124443" cy="4262536"/>
          <a:chOff x="0" y="0"/>
          <a:chExt cx="7781543" cy="4862948"/>
        </a:xfrm>
      </xdr:grpSpPr>
      <xdr:sp macro="" textlink="">
        <xdr:nvSpPr>
          <xdr:cNvPr id="3" name="txt_걷기머리글" descr="주의할 사항 한가지는 열 필드가 피벗 테이블에 열을 많이 추가하는 경우 피벗 테이블이 아주 넓어집니다.">
            <a:extLst>
              <a:ext uri="{FF2B5EF4-FFF2-40B4-BE49-F238E27FC236}">
                <a16:creationId xmlns:a16="http://schemas.microsoft.com/office/drawing/2014/main" id="{10AC9A25-5EBB-4478-B2F9-AC38B9C082FC}"/>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알고 있어야 할 한 가지: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열 필드가 피벗 테이블에 열을 많이 추가하는 경우 피벗 테이블이 아주 넓어집니다. </a:t>
            </a:r>
            <a:endParaRPr lang="en-US"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CC39DF34-4194-4987-80FA-F9EF66960C17}"/>
              </a:ext>
            </a:extLst>
          </xdr:cNvPr>
          <xdr:cNvSpPr txBox="1"/>
        </xdr:nvSpPr>
        <xdr:spPr>
          <a:xfrm>
            <a:off x="0" y="4195433"/>
            <a:ext cx="7781543" cy="6675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63269EEA-08E6-4328-8B61-C833249BB9FD}"/>
              </a:ext>
            </a:extLst>
          </xdr:cNvPr>
          <xdr:cNvSpPr/>
        </xdr:nvSpPr>
        <xdr:spPr>
          <a:xfrm>
            <a:off x="6261100" y="4350897"/>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B251F75F-2568-4051-B479-9B90347C3ECD}"/>
              </a:ext>
            </a:extLst>
          </xdr:cNvPr>
          <xdr:cNvSpPr/>
        </xdr:nvSpPr>
        <xdr:spPr>
          <a:xfrm flipH="1">
            <a:off x="304800" y="4350897"/>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0</xdr:col>
      <xdr:colOff>-17548</xdr:colOff>
      <xdr:row>1</xdr:row>
      <xdr:rowOff>195236</xdr:rowOff>
    </xdr:from>
    <xdr:to>
      <xdr:col>0</xdr:col>
      <xdr:colOff>-17548</xdr:colOff>
      <xdr:row>1</xdr:row>
      <xdr:rowOff>195242</xdr:rowOff>
    </xdr:to>
    <xdr:grpSp>
      <xdr:nvGrpSpPr>
        <xdr:cNvPr id="8" name="그룹 7">
          <a:extLst>
            <a:ext uri="{FF2B5EF4-FFF2-40B4-BE49-F238E27FC236}">
              <a16:creationId xmlns:a16="http://schemas.microsoft.com/office/drawing/2014/main" id="{CAECE02D-00AE-4ADB-BD59-7767CA66B7F3}"/>
            </a:ext>
          </a:extLst>
        </xdr:cNvPr>
        <xdr:cNvGrpSpPr/>
      </xdr:nvGrpSpPr>
      <xdr:grpSpPr>
        <a:xfrm>
          <a:off x="-17548" y="404786"/>
          <a:ext cx="0" cy="6"/>
          <a:chOff x="-15643" y="439076"/>
          <a:chExt cx="0" cy="6"/>
        </a:xfrm>
      </xdr:grpSpPr>
      <xdr:sp macro="" textlink="">
        <xdr:nvSpPr>
          <xdr:cNvPr id="9" name="txt_걷기설명선1">
            <a:extLst>
              <a:ext uri="{FF2B5EF4-FFF2-40B4-BE49-F238E27FC236}">
                <a16:creationId xmlns:a16="http://schemas.microsoft.com/office/drawing/2014/main" id="{2BFFB426-F49C-45E0-87C4-F9CF5281FA3A}"/>
              </a:ext>
            </a:extLst>
          </xdr:cNvPr>
          <xdr:cNvSpPr txBox="1"/>
        </xdr:nvSpPr>
        <xdr:spPr>
          <a:xfrm>
            <a:off x="-17548" y="442886"/>
            <a:ext cx="0" cy="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endParaRPr lang="en-US" sz="1100" noProof="0">
              <a:effectLst/>
              <a:latin typeface="Calibri Light (Headings)"/>
              <a:ea typeface="Calibri" panose="020F0502020204030204" pitchFamily="34" charset="0"/>
              <a:cs typeface="Times New Roman" panose="02020603050405020304" pitchFamily="18" charset="0"/>
            </a:endParaRPr>
          </a:p>
        </xdr:txBody>
      </xdr:sp>
      <xdr:sp macro="" textlink="">
        <xdr:nvSpPr>
          <xdr:cNvPr id="10" name="shp_곡선화살표">
            <a:extLst>
              <a:ext uri="{FF2B5EF4-FFF2-40B4-BE49-F238E27FC236}">
                <a16:creationId xmlns:a16="http://schemas.microsoft.com/office/drawing/2014/main" id="{296764EA-EA82-49F7-9005-D54B141D3D3E}"/>
              </a:ext>
            </a:extLst>
          </xdr:cNvPr>
          <xdr:cNvSpPr/>
        </xdr:nvSpPr>
        <xdr:spPr>
          <a:xfrm rot="16841243">
            <a:off x="-17548" y="442892"/>
            <a:ext cx="0" cy="0"/>
          </a:xfrm>
          <a:prstGeom prst="arc">
            <a:avLst>
              <a:gd name="adj1" fmla="val 10800000"/>
              <a:gd name="adj2" fmla="val 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
            </a:endParaRPr>
          </a:p>
        </xdr:txBody>
      </xdr:sp>
    </xdr:grpSp>
    <xdr:clientData/>
  </xdr:twoCellAnchor>
  <xdr:twoCellAnchor editAs="absolute">
    <xdr:from>
      <xdr:col>3</xdr:col>
      <xdr:colOff>74930</xdr:colOff>
      <xdr:row>5</xdr:row>
      <xdr:rowOff>104784</xdr:rowOff>
    </xdr:from>
    <xdr:to>
      <xdr:col>7</xdr:col>
      <xdr:colOff>330200</xdr:colOff>
      <xdr:row>9</xdr:row>
      <xdr:rowOff>131199</xdr:rowOff>
    </xdr:to>
    <xdr:grpSp>
      <xdr:nvGrpSpPr>
        <xdr:cNvPr id="11" name="그룹 10">
          <a:extLst>
            <a:ext uri="{FF2B5EF4-FFF2-40B4-BE49-F238E27FC236}">
              <a16:creationId xmlns:a16="http://schemas.microsoft.com/office/drawing/2014/main" id="{E003AB24-7046-45FE-A81A-3E3F2A8CF4F0}"/>
            </a:ext>
          </a:extLst>
        </xdr:cNvPr>
        <xdr:cNvGrpSpPr/>
      </xdr:nvGrpSpPr>
      <xdr:grpSpPr>
        <a:xfrm>
          <a:off x="2656205" y="1152534"/>
          <a:ext cx="5093970" cy="864615"/>
          <a:chOff x="2335530" y="1009659"/>
          <a:chExt cx="4903470" cy="953515"/>
        </a:xfrm>
      </xdr:grpSpPr>
      <xdr:sp macro="" textlink="">
        <xdr:nvSpPr>
          <xdr:cNvPr id="12" name="txt_걷기설명선1" descr="피벗 테이블">
            <a:extLst>
              <a:ext uri="{FF2B5EF4-FFF2-40B4-BE49-F238E27FC236}">
                <a16:creationId xmlns:a16="http://schemas.microsoft.com/office/drawing/2014/main" id="{2F2A68CD-C95D-4AB0-9E31-F05A5F3CF08C}"/>
              </a:ext>
            </a:extLst>
          </xdr:cNvPr>
          <xdr:cNvSpPr txBox="1"/>
        </xdr:nvSpPr>
        <xdr:spPr>
          <a:xfrm>
            <a:off x="2516086" y="1009659"/>
            <a:ext cx="4722914" cy="519202"/>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Calibri" panose="020F0502020204030204" pitchFamily="34" charset="0"/>
              </a:rPr>
              <a:t>이 예에서는 열 필드</a:t>
            </a:r>
            <a:r>
              <a:rPr lang="ko" sz="1100" baseline="0" noProof="0">
                <a:effectLst/>
                <a:latin typeface="Malgun Gothic" panose="020B0503020000020004" pitchFamily="34" charset="-127"/>
                <a:ea typeface="Malgun Gothic" panose="020B0503020000020004" pitchFamily="34" charset="-127"/>
                <a:cs typeface="Calibri" panose="020F0502020204030204" pitchFamily="34" charset="0"/>
              </a:rPr>
              <a:t>에 20개의 새 열이 추가되었습니다. 열이 아주 많습니다! 사용자는 스크롤을 많이 해야 합니다...</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sp macro="" textlink="">
        <xdr:nvSpPr>
          <xdr:cNvPr id="13" name="shp_곡선화살표" descr="화살표">
            <a:extLst>
              <a:ext uri="{FF2B5EF4-FFF2-40B4-BE49-F238E27FC236}">
                <a16:creationId xmlns:a16="http://schemas.microsoft.com/office/drawing/2014/main" id="{A68480EB-355B-4FDE-98F2-64192F138E55}"/>
              </a:ext>
            </a:extLst>
          </xdr:cNvPr>
          <xdr:cNvSpPr/>
        </xdr:nvSpPr>
        <xdr:spPr>
          <a:xfrm rot="16841243">
            <a:off x="2352906" y="1245970"/>
            <a:ext cx="699828" cy="73458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wsDr>
</file>

<file path=xl/drawings/drawing1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1418843</xdr:colOff>
      <xdr:row>35</xdr:row>
      <xdr:rowOff>115064</xdr:rowOff>
    </xdr:to>
    <xdr:grpSp>
      <xdr:nvGrpSpPr>
        <xdr:cNvPr id="2" name="grp_걷기">
          <a:extLst>
            <a:ext uri="{FF2B5EF4-FFF2-40B4-BE49-F238E27FC236}">
              <a16:creationId xmlns:a16="http://schemas.microsoft.com/office/drawing/2014/main" id="{7CE24F74-6F8C-4FF7-BCB9-2AEDE92648E1}"/>
            </a:ext>
          </a:extLst>
        </xdr:cNvPr>
        <xdr:cNvGrpSpPr/>
      </xdr:nvGrpSpPr>
      <xdr:grpSpPr>
        <a:xfrm>
          <a:off x="0" y="0"/>
          <a:ext cx="8114918" cy="7449314"/>
          <a:chOff x="0" y="0"/>
          <a:chExt cx="7781543" cy="8339848"/>
        </a:xfrm>
      </xdr:grpSpPr>
      <xdr:sp macro="" textlink="">
        <xdr:nvSpPr>
          <xdr:cNvPr id="3" name="txt_걷기머리글" descr="하지만 이에 대한 대안으로서 두 번째 행 필드를 사용할 수 있습니다. 두 번째 행 필드는 첫 번째 행 필드 아래에 들여쓰기된 상태로 표시됩니다.">
            <a:extLst>
              <a:ext uri="{FF2B5EF4-FFF2-40B4-BE49-F238E27FC236}">
                <a16:creationId xmlns:a16="http://schemas.microsoft.com/office/drawing/2014/main" id="{349B5B71-D13F-4878-A006-A1ECE53E5A9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하지만 다음과 같이 할 수도 있습니다.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두 번째 행 필드를 대신 사용할 수 있습니다. 첫 번째 </a:t>
            </a:r>
            <a:r>
              <a:rPr lang="ko" sz="1500" b="0" i="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행 필드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아래에 두 번째 행 필드가 들여쓰기 됩니다.</a:t>
            </a:r>
            <a:endParaRPr lang="en-US" sz="1500" i="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222D3845-974B-4286-AC7C-6D78C77637AF}"/>
              </a:ext>
            </a:extLst>
          </xdr:cNvPr>
          <xdr:cNvSpPr txBox="1"/>
        </xdr:nvSpPr>
        <xdr:spPr>
          <a:xfrm>
            <a:off x="0" y="7648606"/>
            <a:ext cx="7781543" cy="69124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DE5045C0-0C3D-400E-942C-F4C3D819542D}"/>
              </a:ext>
            </a:extLst>
          </xdr:cNvPr>
          <xdr:cNvSpPr/>
        </xdr:nvSpPr>
        <xdr:spPr>
          <a:xfrm>
            <a:off x="6261100" y="7815916"/>
            <a:ext cx="1207007"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B666F275-2EF6-4EDF-B518-CB6FA09A8B60}"/>
              </a:ext>
            </a:extLst>
          </xdr:cNvPr>
          <xdr:cNvSpPr/>
        </xdr:nvSpPr>
        <xdr:spPr>
          <a:xfrm flipH="1">
            <a:off x="304800" y="7815916"/>
            <a:ext cx="1207007"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1</xdr:col>
      <xdr:colOff>222249</xdr:colOff>
      <xdr:row>7</xdr:row>
      <xdr:rowOff>50166</xdr:rowOff>
    </xdr:from>
    <xdr:to>
      <xdr:col>2</xdr:col>
      <xdr:colOff>912495</xdr:colOff>
      <xdr:row>8</xdr:row>
      <xdr:rowOff>105065</xdr:rowOff>
    </xdr:to>
    <xdr:sp macro="" textlink="">
      <xdr:nvSpPr>
        <xdr:cNvPr id="9" name="팁 텍스트 23" descr="팁 텍스트 &quot;행 필드는...&quot;&#10;">
          <a:extLst>
            <a:ext uri="{FF2B5EF4-FFF2-40B4-BE49-F238E27FC236}">
              <a16:creationId xmlns:a16="http://schemas.microsoft.com/office/drawing/2014/main" id="{B7089344-C748-4648-A74B-62BE25D438A2}"/>
            </a:ext>
          </a:extLst>
        </xdr:cNvPr>
        <xdr:cNvSpPr txBox="1"/>
      </xdr:nvSpPr>
      <xdr:spPr>
        <a:xfrm>
          <a:off x="917574" y="1517016"/>
          <a:ext cx="1385571" cy="264449"/>
        </a:xfrm>
        <a:prstGeom prst="rect">
          <a:avLst/>
        </a:prstGeom>
        <a:no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endParaRPr lang="en-US" sz="1100" b="0" i="0" baseline="0">
            <a:effectLst/>
            <a:latin typeface="Malgun Gothic" panose="020B0503020000020004" pitchFamily="34" charset="-127"/>
            <a:ea typeface="Malgun Gothic" panose="020B0503020000020004" pitchFamily="34" charset="-127"/>
            <a:cs typeface="Calibri" panose="020F0502020204030204" pitchFamily="34" charset="0"/>
          </a:endParaRPr>
        </a:p>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첫 번째 행 필드</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1</xdr:col>
      <xdr:colOff>603701</xdr:colOff>
      <xdr:row>8</xdr:row>
      <xdr:rowOff>153301</xdr:rowOff>
    </xdr:from>
    <xdr:to>
      <xdr:col>3</xdr:col>
      <xdr:colOff>1147983</xdr:colOff>
      <xdr:row>14</xdr:row>
      <xdr:rowOff>147502</xdr:rowOff>
    </xdr:to>
    <xdr:sp macro="" textlink="">
      <xdr:nvSpPr>
        <xdr:cNvPr id="10" name="shp_곡선화살표">
          <a:extLst>
            <a:ext uri="{FF2B5EF4-FFF2-40B4-BE49-F238E27FC236}">
              <a16:creationId xmlns:a16="http://schemas.microsoft.com/office/drawing/2014/main" id="{584904F7-B0B4-4570-83D8-C3F404A70E3A}"/>
            </a:ext>
          </a:extLst>
        </xdr:cNvPr>
        <xdr:cNvSpPr/>
      </xdr:nvSpPr>
      <xdr:spPr>
        <a:xfrm rot="6645800" flipV="1">
          <a:off x="2026504" y="1102223"/>
          <a:ext cx="1251501" cy="2706457"/>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1</xdr:col>
      <xdr:colOff>15758</xdr:colOff>
      <xdr:row>9</xdr:row>
      <xdr:rowOff>98427</xdr:rowOff>
    </xdr:from>
    <xdr:to>
      <xdr:col>2</xdr:col>
      <xdr:colOff>912495</xdr:colOff>
      <xdr:row>10</xdr:row>
      <xdr:rowOff>181901</xdr:rowOff>
    </xdr:to>
    <xdr:sp macro="" textlink="">
      <xdr:nvSpPr>
        <xdr:cNvPr id="11" name="팁 텍스트 24" descr="두 번째 행 필드 ">
          <a:extLst>
            <a:ext uri="{FF2B5EF4-FFF2-40B4-BE49-F238E27FC236}">
              <a16:creationId xmlns:a16="http://schemas.microsoft.com/office/drawing/2014/main" id="{6130BF6A-5E1E-41DE-B923-4A42D8188AAD}"/>
            </a:ext>
          </a:extLst>
        </xdr:cNvPr>
        <xdr:cNvSpPr txBox="1"/>
      </xdr:nvSpPr>
      <xdr:spPr>
        <a:xfrm>
          <a:off x="711083" y="1984377"/>
          <a:ext cx="1592062" cy="29302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두 번째 행 필드 </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1</xdr:col>
      <xdr:colOff>116205</xdr:colOff>
      <xdr:row>12</xdr:row>
      <xdr:rowOff>90170</xdr:rowOff>
    </xdr:from>
    <xdr:to>
      <xdr:col>2</xdr:col>
      <xdr:colOff>1045846</xdr:colOff>
      <xdr:row>15</xdr:row>
      <xdr:rowOff>146684</xdr:rowOff>
    </xdr:to>
    <xdr:sp macro="" textlink="">
      <xdr:nvSpPr>
        <xdr:cNvPr id="12" name="팁 텍스트 23" descr="팁 텍스트 &quot;행 필드는...&quot;&#10;">
          <a:extLst>
            <a:ext uri="{FF2B5EF4-FFF2-40B4-BE49-F238E27FC236}">
              <a16:creationId xmlns:a16="http://schemas.microsoft.com/office/drawing/2014/main" id="{FF91A8B1-3C72-4C3D-8178-B5AEA5CFE40B}"/>
            </a:ext>
          </a:extLst>
        </xdr:cNvPr>
        <xdr:cNvSpPr txBox="1"/>
      </xdr:nvSpPr>
      <xdr:spPr>
        <a:xfrm>
          <a:off x="782955" y="2836545"/>
          <a:ext cx="1596391" cy="72961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endParaRPr lang="sq-AL" i="0">
            <a:effectLst/>
          </a:endParaRPr>
        </a:p>
      </xdr:txBody>
    </xdr:sp>
    <xdr:clientData/>
  </xdr:twoCellAnchor>
  <xdr:twoCellAnchor editAs="absolute">
    <xdr:from>
      <xdr:col>2</xdr:col>
      <xdr:colOff>1019175</xdr:colOff>
      <xdr:row>9</xdr:row>
      <xdr:rowOff>97155</xdr:rowOff>
    </xdr:from>
    <xdr:to>
      <xdr:col>2</xdr:col>
      <xdr:colOff>1295400</xdr:colOff>
      <xdr:row>11</xdr:row>
      <xdr:rowOff>101600</xdr:rowOff>
    </xdr:to>
    <xdr:sp macro="" textlink="">
      <xdr:nvSpPr>
        <xdr:cNvPr id="13" name="shp_아래중괄호">
          <a:extLst>
            <a:ext uri="{FF2B5EF4-FFF2-40B4-BE49-F238E27FC236}">
              <a16:creationId xmlns:a16="http://schemas.microsoft.com/office/drawing/2014/main" id="{9115AEF5-EC57-43B8-B338-3EECF2742EC4}"/>
            </a:ext>
          </a:extLst>
        </xdr:cNvPr>
        <xdr:cNvSpPr/>
      </xdr:nvSpPr>
      <xdr:spPr>
        <a:xfrm>
          <a:off x="2409825" y="1983105"/>
          <a:ext cx="276225" cy="423545"/>
        </a:xfrm>
        <a:prstGeom prst="leftBrace">
          <a:avLst>
            <a:gd name="adj1" fmla="val 34667"/>
            <a:gd name="adj2" fmla="val 45646"/>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325120</xdr:colOff>
      <xdr:row>9</xdr:row>
      <xdr:rowOff>131493</xdr:rowOff>
    </xdr:from>
    <xdr:to>
      <xdr:col>6</xdr:col>
      <xdr:colOff>1209675</xdr:colOff>
      <xdr:row>19</xdr:row>
      <xdr:rowOff>28575</xdr:rowOff>
    </xdr:to>
    <xdr:grpSp>
      <xdr:nvGrpSpPr>
        <xdr:cNvPr id="14" name="그룹 13">
          <a:extLst>
            <a:ext uri="{FF2B5EF4-FFF2-40B4-BE49-F238E27FC236}">
              <a16:creationId xmlns:a16="http://schemas.microsoft.com/office/drawing/2014/main" id="{970531CE-648C-4A09-8FE6-34518F26F23F}"/>
            </a:ext>
          </a:extLst>
        </xdr:cNvPr>
        <xdr:cNvGrpSpPr/>
      </xdr:nvGrpSpPr>
      <xdr:grpSpPr>
        <a:xfrm>
          <a:off x="5811520" y="2017443"/>
          <a:ext cx="2094230" cy="1992582"/>
          <a:chOff x="5589270" y="1856439"/>
          <a:chExt cx="2000210" cy="2123975"/>
        </a:xfrm>
      </xdr:grpSpPr>
      <xdr:sp macro="" textlink="">
        <xdr:nvSpPr>
          <xdr:cNvPr id="15" name="알아 둘 사항 단계" descr="GOOD TO KNOW&#10;A second row field makes a vertically-oriented PivotTable rather than horizontal. Some people find vertical PivotTables easer to read because they don't require as much scrolling from side-to-side.">
            <a:extLst>
              <a:ext uri="{FF2B5EF4-FFF2-40B4-BE49-F238E27FC236}">
                <a16:creationId xmlns:a16="http://schemas.microsoft.com/office/drawing/2014/main" id="{47A0F997-2D04-4A29-BAB1-09689286B1CE}"/>
              </a:ext>
            </a:extLst>
          </xdr:cNvPr>
          <xdr:cNvSpPr txBox="1"/>
        </xdr:nvSpPr>
        <xdr:spPr>
          <a:xfrm>
            <a:off x="5839052" y="1856439"/>
            <a:ext cx="1750428" cy="21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Calibri Light" panose="020F0302020204030204" pitchFamily="34" charset="0"/>
              </a:rPr>
              <a:t>알아 둘 사항</a:t>
            </a:r>
            <a:endParaRPr lang="en-US" altLang="ko" sz="1200" b="1" kern="0">
              <a:solidFill>
                <a:srgbClr val="ED7D31">
                  <a:lumMod val="60000"/>
                  <a:lumOff val="40000"/>
                </a:srgbClr>
              </a:solidFill>
              <a:latin typeface="+mj-lt"/>
              <a:ea typeface="Malgun Gothic" panose="020B0503020000020004" pitchFamily="34" charset="-127"/>
              <a:cs typeface="Calibri Light" panose="020F03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두 번째 행 필드는 가로가 아닌 세로 방향 피벗 테이블을 만듭니다. 일부 </a:t>
            </a:r>
            <a:r>
              <a:rPr lang="ko" sz="1100" b="0" kern="0">
                <a:solidFill>
                  <a:sysClr val="windowText" lastClr="000000"/>
                </a:solidFill>
                <a:latin typeface="+mj-lt"/>
                <a:ea typeface="Malgun Gothic" panose="020B0503020000020004" pitchFamily="34" charset="-127"/>
                <a:cs typeface="Calibri" panose="020F0502020204030204" pitchFamily="34" charset="0"/>
              </a:rPr>
              <a:t>사용자</a:t>
            </a: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는 나란히 스크롤할 필요가 없기 때문에 세로 피벗 테이블을 읽기가 더 쉽다고 생각합니다.</a:t>
            </a:r>
            <a:endParaRPr lang="en-US" sz="1100" b="0">
              <a:solidFill>
                <a:sysClr val="windowText" lastClr="000000"/>
              </a:solidFill>
              <a:effectLst/>
              <a:latin typeface="Calibri" panose="020F0502020204030204" pitchFamily="34" charset="0"/>
              <a:ea typeface="Malgun Gothic" panose="020B0503020000020004" pitchFamily="34" charset="-127"/>
              <a:cs typeface="Calibri" panose="020F0502020204030204" pitchFamily="34" charset="0"/>
            </a:endParaRPr>
          </a:p>
        </xdr:txBody>
      </xdr:sp>
      <xdr:pic>
        <xdr:nvPicPr>
          <xdr:cNvPr id="16" name="알아 둘 사항 안경">
            <a:extLst>
              <a:ext uri="{FF2B5EF4-FFF2-40B4-BE49-F238E27FC236}">
                <a16:creationId xmlns:a16="http://schemas.microsoft.com/office/drawing/2014/main" id="{7123E362-E055-4C97-BF78-CAA74C3420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89270" y="1892872"/>
            <a:ext cx="305548" cy="305548"/>
          </a:xfrm>
          <a:prstGeom prst="rect">
            <a:avLst/>
          </a:prstGeom>
        </xdr:spPr>
      </xdr:pic>
    </xdr:grpSp>
    <xdr:clientData fLocksWithSheet="0"/>
  </xdr:twoCellAnchor>
  <xdr:twoCellAnchor editAs="absolute">
    <xdr:from>
      <xdr:col>1</xdr:col>
      <xdr:colOff>222249</xdr:colOff>
      <xdr:row>10</xdr:row>
      <xdr:rowOff>170816</xdr:rowOff>
    </xdr:from>
    <xdr:to>
      <xdr:col>2</xdr:col>
      <xdr:colOff>912495</xdr:colOff>
      <xdr:row>12</xdr:row>
      <xdr:rowOff>25690</xdr:rowOff>
    </xdr:to>
    <xdr:sp macro="" textlink="">
      <xdr:nvSpPr>
        <xdr:cNvPr id="17" name="팁 텍스트 25" descr="&#10;첫 번째 행 필드">
          <a:extLst>
            <a:ext uri="{FF2B5EF4-FFF2-40B4-BE49-F238E27FC236}">
              <a16:creationId xmlns:a16="http://schemas.microsoft.com/office/drawing/2014/main" id="{A7578672-EEB9-45C5-9904-2CD5F5823ECB}"/>
            </a:ext>
          </a:extLst>
        </xdr:cNvPr>
        <xdr:cNvSpPr txBox="1"/>
      </xdr:nvSpPr>
      <xdr:spPr>
        <a:xfrm>
          <a:off x="917574" y="2266316"/>
          <a:ext cx="1385571" cy="27397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
첫 번째 행 필드</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1</xdr:col>
      <xdr:colOff>603702</xdr:colOff>
      <xdr:row>12</xdr:row>
      <xdr:rowOff>82181</xdr:rowOff>
    </xdr:from>
    <xdr:to>
      <xdr:col>3</xdr:col>
      <xdr:colOff>1146079</xdr:colOff>
      <xdr:row>18</xdr:row>
      <xdr:rowOff>74477</xdr:rowOff>
    </xdr:to>
    <xdr:sp macro="" textlink="">
      <xdr:nvSpPr>
        <xdr:cNvPr id="18" name="shp_곡선화살표" descr="화살표">
          <a:extLst>
            <a:ext uri="{FF2B5EF4-FFF2-40B4-BE49-F238E27FC236}">
              <a16:creationId xmlns:a16="http://schemas.microsoft.com/office/drawing/2014/main" id="{26BF9689-B08C-4281-8FC2-FDB5364E194C}"/>
            </a:ext>
          </a:extLst>
        </xdr:cNvPr>
        <xdr:cNvSpPr/>
      </xdr:nvSpPr>
      <xdr:spPr>
        <a:xfrm rot="6645800" flipV="1">
          <a:off x="2026505" y="1869303"/>
          <a:ext cx="1249596" cy="270455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1</xdr:col>
      <xdr:colOff>32903</xdr:colOff>
      <xdr:row>15</xdr:row>
      <xdr:rowOff>165100</xdr:rowOff>
    </xdr:from>
    <xdr:to>
      <xdr:col>2</xdr:col>
      <xdr:colOff>912495</xdr:colOff>
      <xdr:row>17</xdr:row>
      <xdr:rowOff>2829</xdr:rowOff>
    </xdr:to>
    <xdr:sp macro="" textlink="">
      <xdr:nvSpPr>
        <xdr:cNvPr id="19" name="팁 텍스트 26" descr="두 번째 행 필드 ">
          <a:extLst>
            <a:ext uri="{FF2B5EF4-FFF2-40B4-BE49-F238E27FC236}">
              <a16:creationId xmlns:a16="http://schemas.microsoft.com/office/drawing/2014/main" id="{9946C64C-8501-4A5C-928E-583376821E6B}"/>
            </a:ext>
          </a:extLst>
        </xdr:cNvPr>
        <xdr:cNvSpPr txBox="1"/>
      </xdr:nvSpPr>
      <xdr:spPr>
        <a:xfrm>
          <a:off x="728228" y="3308350"/>
          <a:ext cx="1574917" cy="25682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두 번째 행 필드 </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2</xdr:col>
      <xdr:colOff>1019175</xdr:colOff>
      <xdr:row>13</xdr:row>
      <xdr:rowOff>76200</xdr:rowOff>
    </xdr:from>
    <xdr:to>
      <xdr:col>2</xdr:col>
      <xdr:colOff>1320907</xdr:colOff>
      <xdr:row>19</xdr:row>
      <xdr:rowOff>152400</xdr:rowOff>
    </xdr:to>
    <xdr:sp macro="" textlink="">
      <xdr:nvSpPr>
        <xdr:cNvPr id="20" name="shp_아래중괄호">
          <a:extLst>
            <a:ext uri="{FF2B5EF4-FFF2-40B4-BE49-F238E27FC236}">
              <a16:creationId xmlns:a16="http://schemas.microsoft.com/office/drawing/2014/main" id="{81E8B95A-9440-4A59-B6DF-EA9A9C99956E}"/>
            </a:ext>
          </a:extLst>
        </xdr:cNvPr>
        <xdr:cNvSpPr/>
      </xdr:nvSpPr>
      <xdr:spPr>
        <a:xfrm>
          <a:off x="2409825" y="2800350"/>
          <a:ext cx="301732" cy="1333500"/>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222249</xdr:colOff>
      <xdr:row>19</xdr:row>
      <xdr:rowOff>152207</xdr:rowOff>
    </xdr:from>
    <xdr:to>
      <xdr:col>2</xdr:col>
      <xdr:colOff>912495</xdr:colOff>
      <xdr:row>21</xdr:row>
      <xdr:rowOff>24861</xdr:rowOff>
    </xdr:to>
    <xdr:sp macro="" textlink="">
      <xdr:nvSpPr>
        <xdr:cNvPr id="21" name="팁 텍스트 27" descr="&#10;첫 번째 행 필드">
          <a:extLst>
            <a:ext uri="{FF2B5EF4-FFF2-40B4-BE49-F238E27FC236}">
              <a16:creationId xmlns:a16="http://schemas.microsoft.com/office/drawing/2014/main" id="{CB4CD197-D708-4FB3-B2E0-483F61A7C093}"/>
            </a:ext>
          </a:extLst>
        </xdr:cNvPr>
        <xdr:cNvSpPr txBox="1"/>
      </xdr:nvSpPr>
      <xdr:spPr>
        <a:xfrm>
          <a:off x="917574" y="4133657"/>
          <a:ext cx="1385571" cy="2917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
첫 번째 행 필드</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1</xdr:col>
      <xdr:colOff>599891</xdr:colOff>
      <xdr:row>21</xdr:row>
      <xdr:rowOff>81987</xdr:rowOff>
    </xdr:from>
    <xdr:to>
      <xdr:col>3</xdr:col>
      <xdr:colOff>1149888</xdr:colOff>
      <xdr:row>27</xdr:row>
      <xdr:rowOff>50152</xdr:rowOff>
    </xdr:to>
    <xdr:sp macro="" textlink="">
      <xdr:nvSpPr>
        <xdr:cNvPr id="22" name="shp_곡선화살표" descr="화살표">
          <a:extLst>
            <a:ext uri="{FF2B5EF4-FFF2-40B4-BE49-F238E27FC236}">
              <a16:creationId xmlns:a16="http://schemas.microsoft.com/office/drawing/2014/main" id="{7F323653-F9C4-468F-91C5-A6BB34EFBA5E}"/>
            </a:ext>
          </a:extLst>
        </xdr:cNvPr>
        <xdr:cNvSpPr/>
      </xdr:nvSpPr>
      <xdr:spPr>
        <a:xfrm rot="6645800" flipV="1">
          <a:off x="2038569" y="3739184"/>
          <a:ext cx="1225465" cy="271217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1</xdr:col>
      <xdr:colOff>439238</xdr:colOff>
      <xdr:row>25</xdr:row>
      <xdr:rowOff>91634</xdr:rowOff>
    </xdr:from>
    <xdr:to>
      <xdr:col>2</xdr:col>
      <xdr:colOff>912495</xdr:colOff>
      <xdr:row>26</xdr:row>
      <xdr:rowOff>184452</xdr:rowOff>
    </xdr:to>
    <xdr:sp macro="" textlink="">
      <xdr:nvSpPr>
        <xdr:cNvPr id="23" name="팁 텍스트 28" descr="두 번째 행 필드 ">
          <a:extLst>
            <a:ext uri="{FF2B5EF4-FFF2-40B4-BE49-F238E27FC236}">
              <a16:creationId xmlns:a16="http://schemas.microsoft.com/office/drawing/2014/main" id="{5C61B726-BE65-46DC-A58E-E6F34F9ED647}"/>
            </a:ext>
          </a:extLst>
        </xdr:cNvPr>
        <xdr:cNvSpPr txBox="1"/>
      </xdr:nvSpPr>
      <xdr:spPr>
        <a:xfrm>
          <a:off x="1134563" y="5330384"/>
          <a:ext cx="1168582" cy="302368"/>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두 번째 행 필드 </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2</xdr:col>
      <xdr:colOff>1019175</xdr:colOff>
      <xdr:row>22</xdr:row>
      <xdr:rowOff>77471</xdr:rowOff>
    </xdr:from>
    <xdr:to>
      <xdr:col>2</xdr:col>
      <xdr:colOff>1320907</xdr:colOff>
      <xdr:row>30</xdr:row>
      <xdr:rowOff>47624</xdr:rowOff>
    </xdr:to>
    <xdr:sp macro="" textlink="">
      <xdr:nvSpPr>
        <xdr:cNvPr id="24" name="shp_아래중괄호">
          <a:extLst>
            <a:ext uri="{FF2B5EF4-FFF2-40B4-BE49-F238E27FC236}">
              <a16:creationId xmlns:a16="http://schemas.microsoft.com/office/drawing/2014/main" id="{09B9819B-DC09-48A8-BA13-8814AD94C4D4}"/>
            </a:ext>
          </a:extLst>
        </xdr:cNvPr>
        <xdr:cNvSpPr/>
      </xdr:nvSpPr>
      <xdr:spPr>
        <a:xfrm>
          <a:off x="2409825" y="4687571"/>
          <a:ext cx="301732" cy="1646553"/>
        </a:xfrm>
        <a:prstGeom prst="leftBrace">
          <a:avLst>
            <a:gd name="adj1" fmla="val 34667"/>
            <a:gd name="adj2" fmla="val 47807"/>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279399</xdr:colOff>
      <xdr:row>19</xdr:row>
      <xdr:rowOff>165099</xdr:rowOff>
    </xdr:from>
    <xdr:to>
      <xdr:col>6</xdr:col>
      <xdr:colOff>1066799</xdr:colOff>
      <xdr:row>26</xdr:row>
      <xdr:rowOff>9524</xdr:rowOff>
    </xdr:to>
    <xdr:grpSp>
      <xdr:nvGrpSpPr>
        <xdr:cNvPr id="25" name="그룹 24">
          <a:extLst>
            <a:ext uri="{FF2B5EF4-FFF2-40B4-BE49-F238E27FC236}">
              <a16:creationId xmlns:a16="http://schemas.microsoft.com/office/drawing/2014/main" id="{630835DB-F3CE-4046-8FAA-EB8231A1315D}"/>
            </a:ext>
          </a:extLst>
        </xdr:cNvPr>
        <xdr:cNvGrpSpPr/>
      </xdr:nvGrpSpPr>
      <xdr:grpSpPr>
        <a:xfrm>
          <a:off x="5765799" y="4146549"/>
          <a:ext cx="1997075" cy="1311275"/>
          <a:chOff x="5953125" y="3718830"/>
          <a:chExt cx="1907001" cy="1394628"/>
        </a:xfrm>
      </xdr:grpSpPr>
      <xdr:pic>
        <xdr:nvPicPr>
          <xdr:cNvPr id="26" name="그래픽 3">
            <a:extLst>
              <a:ext uri="{FF2B5EF4-FFF2-40B4-BE49-F238E27FC236}">
                <a16:creationId xmlns:a16="http://schemas.microsoft.com/office/drawing/2014/main" id="{10724963-B340-4ED2-BFBB-A9290D38A5C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19391" y="3952317"/>
            <a:ext cx="244677" cy="244677"/>
          </a:xfrm>
          <a:prstGeom prst="rect">
            <a:avLst/>
          </a:prstGeom>
        </xdr:spPr>
      </xdr:pic>
      <xdr:sp macro="" textlink="">
        <xdr:nvSpPr>
          <xdr:cNvPr id="27" name="말풍선: 타원 26">
            <a:extLst>
              <a:ext uri="{FF2B5EF4-FFF2-40B4-BE49-F238E27FC236}">
                <a16:creationId xmlns:a16="http://schemas.microsoft.com/office/drawing/2014/main" id="{77CA34B3-3BCA-445B-AE3E-66A59BDD5551}"/>
              </a:ext>
            </a:extLst>
          </xdr:cNvPr>
          <xdr:cNvSpPr/>
        </xdr:nvSpPr>
        <xdr:spPr>
          <a:xfrm flipH="1">
            <a:off x="5953125" y="3881503"/>
            <a:ext cx="132534" cy="110098"/>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28" name="Excel 참고 사항 단계" descr="EXCEL SPEAK&#10;Sometimes people call a second row field a &quot;secondary row field.&quot;">
            <a:extLst>
              <a:ext uri="{FF2B5EF4-FFF2-40B4-BE49-F238E27FC236}">
                <a16:creationId xmlns:a16="http://schemas.microsoft.com/office/drawing/2014/main" id="{684305F0-B9C0-445D-B589-DD93455181D0}"/>
              </a:ext>
            </a:extLst>
          </xdr:cNvPr>
          <xdr:cNvSpPr txBox="1"/>
        </xdr:nvSpPr>
        <xdr:spPr>
          <a:xfrm>
            <a:off x="6195755" y="3718830"/>
            <a:ext cx="1664371" cy="1394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Calibri" panose="020F0502020204030204" pitchFamily="34" charset="0"/>
              </a:rPr>
              <a:t>EXCEL 참고 사항</a:t>
            </a:r>
            <a:endParaRPr lang="en-US" altLang="ko" sz="1200" b="1" kern="0">
              <a:solidFill>
                <a:srgbClr val="ED7D31">
                  <a:lumMod val="60000"/>
                  <a:lumOff val="40000"/>
                </a:srgbClr>
              </a:solidFill>
              <a:latin typeface="+mj-lt"/>
              <a:ea typeface="Malgun Gothic" panose="020B0503020000020004" pitchFamily="34" charset="-127"/>
              <a:cs typeface="Calibri" panose="020F05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두 번째 행 필드를 “보조 행 필드”라고 부르는 경우도 있습니다.</a:t>
            </a:r>
          </a:p>
        </xdr:txBody>
      </xdr:sp>
    </xdr:grpSp>
    <xdr:clientData fLocksWithSheet="0"/>
  </xdr:twoCellAnchor>
</xdr:wsDr>
</file>

<file path=xl/drawings/drawing14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479043</xdr:colOff>
      <xdr:row>31</xdr:row>
      <xdr:rowOff>188091</xdr:rowOff>
    </xdr:to>
    <xdr:grpSp>
      <xdr:nvGrpSpPr>
        <xdr:cNvPr id="2" name="그룹 1">
          <a:extLst>
            <a:ext uri="{FF2B5EF4-FFF2-40B4-BE49-F238E27FC236}">
              <a16:creationId xmlns:a16="http://schemas.microsoft.com/office/drawing/2014/main" id="{9C85796B-92D2-4935-9D7C-1B7D8DF135F2}"/>
            </a:ext>
          </a:extLst>
        </xdr:cNvPr>
        <xdr:cNvGrpSpPr/>
      </xdr:nvGrpSpPr>
      <xdr:grpSpPr>
        <a:xfrm>
          <a:off x="0" y="0"/>
          <a:ext cx="8127618" cy="6684141"/>
          <a:chOff x="0" y="0"/>
          <a:chExt cx="7781543" cy="7085277"/>
        </a:xfrm>
      </xdr:grpSpPr>
      <xdr:sp macro="" textlink="">
        <xdr:nvSpPr>
          <xdr:cNvPr id="3" name="txt_걷기머리글" descr="다음 시트에서 두 번째 행 필드를 추가할 것이며 이 작업은 구매자 필드 아래의 유형 필드를 끌어서 수행할 것입니다.">
            <a:extLst>
              <a:ext uri="{FF2B5EF4-FFF2-40B4-BE49-F238E27FC236}">
                <a16:creationId xmlns:a16="http://schemas.microsoft.com/office/drawing/2014/main" id="{DED3A312-0337-44C4-8D5E-BE0AC24A4466}"/>
              </a:ext>
            </a:extLst>
          </xdr:cNvPr>
          <xdr:cNvSpPr txBox="1"/>
        </xdr:nvSpPr>
        <xdr:spPr>
          <a:xfrm>
            <a:off x="0" y="0"/>
            <a:ext cx="7781543" cy="7682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다음 시트에서는 두 번째 행 필드를 추가합니다. </a:t>
            </a:r>
            <a:r>
              <a:rPr lang="ko" sz="1500" b="0" i="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종류 </a:t>
            </a:r>
            <a:r>
              <a:rPr lang="ko" sz="1500" b="0" i="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필드를 구매자 필드 아래로 끌어서 추가합니다.</a:t>
            </a:r>
          </a:p>
        </xdr:txBody>
      </xdr:sp>
      <xdr:sp macro="" textlink="">
        <xdr:nvSpPr>
          <xdr:cNvPr id="4" name="txt_걷기바닥글">
            <a:extLst>
              <a:ext uri="{FF2B5EF4-FFF2-40B4-BE49-F238E27FC236}">
                <a16:creationId xmlns:a16="http://schemas.microsoft.com/office/drawing/2014/main" id="{B4E80652-A5E7-4718-A52E-BD1821A95F7A}"/>
              </a:ext>
            </a:extLst>
          </xdr:cNvPr>
          <xdr:cNvSpPr txBox="1"/>
        </xdr:nvSpPr>
        <xdr:spPr>
          <a:xfrm>
            <a:off x="0" y="641776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9B0D9D53-B54E-4C12-8059-B8B7B32E2019}"/>
              </a:ext>
            </a:extLst>
          </xdr:cNvPr>
          <xdr:cNvSpPr/>
        </xdr:nvSpPr>
        <xdr:spPr>
          <a:xfrm>
            <a:off x="6261100" y="6579339"/>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C81B3260-037F-4C93-AEA7-4333B6D144E1}"/>
              </a:ext>
            </a:extLst>
          </xdr:cNvPr>
          <xdr:cNvSpPr/>
        </xdr:nvSpPr>
        <xdr:spPr>
          <a:xfrm flipH="1">
            <a:off x="304800" y="6579339"/>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oneCell">
    <xdr:from>
      <xdr:col>4</xdr:col>
      <xdr:colOff>331224</xdr:colOff>
      <xdr:row>5</xdr:row>
      <xdr:rowOff>9525</xdr:rowOff>
    </xdr:from>
    <xdr:to>
      <xdr:col>7</xdr:col>
      <xdr:colOff>601843</xdr:colOff>
      <xdr:row>28</xdr:row>
      <xdr:rowOff>57150</xdr:rowOff>
    </xdr:to>
    <xdr:pic>
      <xdr:nvPicPr>
        <xdr:cNvPr id="8" name="그림 7">
          <a:extLst>
            <a:ext uri="{FF2B5EF4-FFF2-40B4-BE49-F238E27FC236}">
              <a16:creationId xmlns:a16="http://schemas.microsoft.com/office/drawing/2014/main" id="{FF6CC221-8892-463E-B141-1323334F6D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112524" y="1038225"/>
          <a:ext cx="2356594" cy="4867275"/>
        </a:xfrm>
        <a:prstGeom prst="rect">
          <a:avLst/>
        </a:prstGeom>
      </xdr:spPr>
    </xdr:pic>
    <xdr:clientData/>
  </xdr:twoCellAnchor>
</xdr:wsDr>
</file>

<file path=xl/drawings/drawing1513.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2</xdr:col>
      <xdr:colOff>227615</xdr:colOff>
      <xdr:row>9</xdr:row>
      <xdr:rowOff>17040</xdr:rowOff>
    </xdr:to>
    <xdr:sp macro="" textlink="" fLocksText="0">
      <xdr:nvSpPr>
        <xdr:cNvPr id="4" name="txt_연습1" descr="아래 피벗 테이블 내부를 클릭합니다. ">
          <a:extLst>
            <a:ext uri="{FF2B5EF4-FFF2-40B4-BE49-F238E27FC236}">
              <a16:creationId xmlns:a16="http://schemas.microsoft.com/office/drawing/2014/main" id="{C96E267C-A4E5-4CC6-819B-BCFB5FC9529B}"/>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아래 피벗 테이블 내부를 클릭합니다. </a:t>
          </a:r>
        </a:p>
      </xdr:txBody>
    </xdr:sp>
    <xdr:clientData/>
  </xdr:twoCellAnchor>
  <xdr:twoCellAnchor editAs="absolute">
    <xdr:from>
      <xdr:col>2</xdr:col>
      <xdr:colOff>545101</xdr:colOff>
      <xdr:row>3</xdr:row>
      <xdr:rowOff>17040</xdr:rowOff>
    </xdr:from>
    <xdr:to>
      <xdr:col>4</xdr:col>
      <xdr:colOff>66675</xdr:colOff>
      <xdr:row>9</xdr:row>
      <xdr:rowOff>17040</xdr:rowOff>
    </xdr:to>
    <xdr:sp macro="" textlink="" fLocksText="0">
      <xdr:nvSpPr>
        <xdr:cNvPr id="5" name="txt_연습2" descr="우측의 피벗 테이블 필드 목록을 보았나요? 좋습니다!(표시되지 않는 경우 아래의 피벗 테이블을 마우스 오른쪽 단추로 클릭하고 필드 목록 표시를 선택합니다).">
          <a:extLst>
            <a:ext uri="{FF2B5EF4-FFF2-40B4-BE49-F238E27FC236}">
              <a16:creationId xmlns:a16="http://schemas.microsoft.com/office/drawing/2014/main" id="{F38FFA2B-FC33-4C8B-908F-38EE2B322033}"/>
            </a:ext>
          </a:extLst>
        </xdr:cNvPr>
        <xdr:cNvSpPr txBox="1"/>
      </xdr:nvSpPr>
      <xdr:spPr>
        <a:xfrm>
          <a:off x="2240551" y="588540"/>
          <a:ext cx="19123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오른쪽에 피벗 테이블 필드 목록이 표시되나요? 잘했습니다! (표시되지 않는 경우 마우스 오른쪽 단추로 아래 피벗 테이블을 클릭하고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필드 목록 표시</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를 선택합니다.)</a:t>
          </a:r>
          <a:endParaRPr kumimoji="0" lang="en-US" sz="1000" b="0" i="0" u="none" strike="noStrike" kern="0" cap="none" spc="0" normalizeH="0" baseline="0">
            <a:ln>
              <a:noFill/>
            </a:ln>
            <a:solidFill>
              <a:schemeClr val="tx1">
                <a:lumMod val="75000"/>
                <a:lumOff val="25000"/>
              </a:schemeClr>
            </a:solidFill>
            <a:effectLst/>
            <a:uLnTx/>
            <a:uFillTx/>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editAs="absolute">
    <xdr:from>
      <xdr:col>4</xdr:col>
      <xdr:colOff>466701</xdr:colOff>
      <xdr:row>3</xdr:row>
      <xdr:rowOff>17040</xdr:rowOff>
    </xdr:from>
    <xdr:to>
      <xdr:col>6</xdr:col>
      <xdr:colOff>349226</xdr:colOff>
      <xdr:row>9</xdr:row>
      <xdr:rowOff>17040</xdr:rowOff>
    </xdr:to>
    <xdr:sp macro="" textlink="" fLocksText="0">
      <xdr:nvSpPr>
        <xdr:cNvPr id="6" name="txt_연습3" descr="In the PivotTable Fields list, drag the Type field down and  place it under the Buyer field. (Like we showed you on the previous sheet).">
          <a:extLst>
            <a:ext uri="{FF2B5EF4-FFF2-40B4-BE49-F238E27FC236}">
              <a16:creationId xmlns:a16="http://schemas.microsoft.com/office/drawing/2014/main" id="{34DD1D23-1869-40B7-86DB-5B56949D221E}"/>
            </a:ext>
          </a:extLst>
        </xdr:cNvPr>
        <xdr:cNvSpPr txBox="1"/>
      </xdr:nvSpPr>
      <xdr:spPr>
        <a:xfrm>
          <a:off x="4552926" y="588540"/>
          <a:ext cx="14351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피벗 테이블 필드 목록에서 </a:t>
          </a:r>
          <a:r>
            <a:rPr lang="ko"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종류</a:t>
          </a: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 필드를 아래로 끌어서 </a:t>
          </a:r>
          <a:r>
            <a:rPr lang="ko"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구매자</a:t>
          </a: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 필드 아래에 놓습니다. (이전 시트에서 보여 준 것처럼)</a:t>
          </a:r>
        </a:p>
      </xdr:txBody>
    </xdr:sp>
    <xdr:clientData/>
  </xdr:twoCellAnchor>
  <xdr:twoCellAnchor editAs="absolute">
    <xdr:from>
      <xdr:col>0</xdr:col>
      <xdr:colOff>76085</xdr:colOff>
      <xdr:row>3</xdr:row>
      <xdr:rowOff>17041</xdr:rowOff>
    </xdr:from>
    <xdr:to>
      <xdr:col>0</xdr:col>
      <xdr:colOff>450989</xdr:colOff>
      <xdr:row>4</xdr:row>
      <xdr:rowOff>201445</xdr:rowOff>
    </xdr:to>
    <xdr:sp macro="" textlink="" fLocksText="0">
      <xdr:nvSpPr>
        <xdr:cNvPr id="7" name="shp_연습1" descr="1">
          <a:extLst>
            <a:ext uri="{FF2B5EF4-FFF2-40B4-BE49-F238E27FC236}">
              <a16:creationId xmlns:a16="http://schemas.microsoft.com/office/drawing/2014/main" id="{8E1F5379-977E-462C-B025-218BF08909AA}"/>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clientData/>
  </xdr:twoCellAnchor>
  <xdr:twoCellAnchor editAs="absolute">
    <xdr:from>
      <xdr:col>2</xdr:col>
      <xdr:colOff>199323</xdr:colOff>
      <xdr:row>3</xdr:row>
      <xdr:rowOff>17040</xdr:rowOff>
    </xdr:from>
    <xdr:to>
      <xdr:col>2</xdr:col>
      <xdr:colOff>574227</xdr:colOff>
      <xdr:row>4</xdr:row>
      <xdr:rowOff>201444</xdr:rowOff>
    </xdr:to>
    <xdr:sp macro="" textlink="" fLocksText="0">
      <xdr:nvSpPr>
        <xdr:cNvPr id="8" name="shp_연습2" descr="2">
          <a:extLst>
            <a:ext uri="{FF2B5EF4-FFF2-40B4-BE49-F238E27FC236}">
              <a16:creationId xmlns:a16="http://schemas.microsoft.com/office/drawing/2014/main" id="{C626D71F-2C94-44FC-9CF7-AD4C9C85300E}"/>
            </a:ext>
          </a:extLst>
        </xdr:cNvPr>
        <xdr:cNvSpPr/>
      </xdr:nvSpPr>
      <xdr:spPr>
        <a:xfrm>
          <a:off x="1894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clientData/>
  </xdr:twoCellAnchor>
  <xdr:twoCellAnchor editAs="absolute">
    <xdr:from>
      <xdr:col>4</xdr:col>
      <xdr:colOff>103486</xdr:colOff>
      <xdr:row>3</xdr:row>
      <xdr:rowOff>17040</xdr:rowOff>
    </xdr:from>
    <xdr:to>
      <xdr:col>4</xdr:col>
      <xdr:colOff>475215</xdr:colOff>
      <xdr:row>4</xdr:row>
      <xdr:rowOff>201444</xdr:rowOff>
    </xdr:to>
    <xdr:sp macro="" textlink="" fLocksText="0">
      <xdr:nvSpPr>
        <xdr:cNvPr id="9" name="shp_연습3" descr="3">
          <a:extLst>
            <a:ext uri="{FF2B5EF4-FFF2-40B4-BE49-F238E27FC236}">
              <a16:creationId xmlns:a16="http://schemas.microsoft.com/office/drawing/2014/main" id="{2D576952-5C20-43B5-B53D-5CD389DAE293}"/>
            </a:ext>
          </a:extLst>
        </xdr:cNvPr>
        <xdr:cNvSpPr/>
      </xdr:nvSpPr>
      <xdr:spPr>
        <a:xfrm>
          <a:off x="4189711" y="588540"/>
          <a:ext cx="371729"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402843</xdr:colOff>
      <xdr:row>2</xdr:row>
      <xdr:rowOff>21336</xdr:rowOff>
    </xdr:to>
    <xdr:sp macro="" textlink="" fLocksText="0">
      <xdr:nvSpPr>
        <xdr:cNvPr id="10" name="txt_연습머리글" descr="연습">
          <a:extLst>
            <a:ext uri="{FF2B5EF4-FFF2-40B4-BE49-F238E27FC236}">
              <a16:creationId xmlns:a16="http://schemas.microsoft.com/office/drawing/2014/main" id="{BABF5F6D-DA54-4FA5-9549-BC77DAECECFD}"/>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연습</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0</xdr:col>
      <xdr:colOff>0</xdr:colOff>
      <xdr:row>34</xdr:row>
      <xdr:rowOff>1574</xdr:rowOff>
    </xdr:from>
    <xdr:to>
      <xdr:col>9</xdr:col>
      <xdr:colOff>402843</xdr:colOff>
      <xdr:row>36</xdr:row>
      <xdr:rowOff>176961</xdr:rowOff>
    </xdr:to>
    <xdr:sp macro="" textlink="" fLocksText="0">
      <xdr:nvSpPr>
        <xdr:cNvPr id="17" name="txt_연습바닥글" descr="연습용 바닥글">
          <a:extLst>
            <a:ext uri="{FF2B5EF4-FFF2-40B4-BE49-F238E27FC236}">
              <a16:creationId xmlns:a16="http://schemas.microsoft.com/office/drawing/2014/main" id="{61EDF991-89B8-4AB4-8FD1-F1774503C216}"/>
            </a:ext>
          </a:extLst>
        </xdr:cNvPr>
        <xdr:cNvSpPr txBox="1"/>
      </xdr:nvSpPr>
      <xdr:spPr>
        <a:xfrm>
          <a:off x="0" y="7443774"/>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7</xdr:col>
      <xdr:colOff>215900</xdr:colOff>
      <xdr:row>34</xdr:row>
      <xdr:rowOff>150672</xdr:rowOff>
    </xdr:from>
    <xdr:to>
      <xdr:col>9</xdr:col>
      <xdr:colOff>89408</xdr:colOff>
      <xdr:row>36</xdr:row>
      <xdr:rowOff>43738</xdr:rowOff>
    </xdr:to>
    <xdr:sp macro="" textlink="" fLocksText="0">
      <xdr:nvSpPr>
        <xdr:cNvPr id="19" name="txt_연습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3B2CFF58-1B36-4961-A076-B9F3CA93430D}"/>
            </a:ext>
          </a:extLst>
        </xdr:cNvPr>
        <xdr:cNvSpPr/>
      </xdr:nvSpPr>
      <xdr:spPr>
        <a:xfrm>
          <a:off x="62611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304800</xdr:colOff>
      <xdr:row>34</xdr:row>
      <xdr:rowOff>150672</xdr:rowOff>
    </xdr:from>
    <xdr:to>
      <xdr:col>1</xdr:col>
      <xdr:colOff>889508</xdr:colOff>
      <xdr:row>36</xdr:row>
      <xdr:rowOff>43738</xdr:rowOff>
    </xdr:to>
    <xdr:sp macro="" textlink="" fLocksText="0">
      <xdr:nvSpPr>
        <xdr:cNvPr id="20" name="txt_연습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D5869889-16F8-4D56-9B0A-A0936E775D29}"/>
            </a:ext>
          </a:extLst>
        </xdr:cNvPr>
        <xdr:cNvSpPr/>
      </xdr:nvSpPr>
      <xdr:spPr>
        <a:xfrm flipH="1">
          <a:off x="3048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wsDr>
</file>

<file path=xl/drawings/drawing16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597160</xdr:colOff>
      <xdr:row>34</xdr:row>
      <xdr:rowOff>180168</xdr:rowOff>
    </xdr:to>
    <xdr:grpSp>
      <xdr:nvGrpSpPr>
        <xdr:cNvPr id="2" name="grp_걷기">
          <a:extLst>
            <a:ext uri="{FF2B5EF4-FFF2-40B4-BE49-F238E27FC236}">
              <a16:creationId xmlns:a16="http://schemas.microsoft.com/office/drawing/2014/main" id="{D04239AE-849A-4879-AECB-4328A5C50AA6}"/>
            </a:ext>
          </a:extLst>
        </xdr:cNvPr>
        <xdr:cNvGrpSpPr/>
      </xdr:nvGrpSpPr>
      <xdr:grpSpPr>
        <a:xfrm>
          <a:off x="0" y="1"/>
          <a:ext cx="8102860" cy="7352492"/>
          <a:chOff x="0" y="0"/>
          <a:chExt cx="7796782" cy="8017450"/>
        </a:xfrm>
      </xdr:grpSpPr>
      <xdr:sp macro="" textlink="">
        <xdr:nvSpPr>
          <xdr:cNvPr id="3" name="txt_걷기머리글" descr="피벗 테이블을 간단하게 만들어야 하는 경우 두 번째 행 필드의 데이터를 축소하여 “위쪽”으로 당길 수 있습니다. ">
            <a:extLst>
              <a:ext uri="{FF2B5EF4-FFF2-40B4-BE49-F238E27FC236}">
                <a16:creationId xmlns:a16="http://schemas.microsoft.com/office/drawing/2014/main" id="{63BAA6A7-9D8C-466A-B5E6-57B6A2C429BC}"/>
              </a:ext>
            </a:extLst>
          </xdr:cNvPr>
          <xdr:cNvSpPr txBox="1"/>
        </xdr:nvSpPr>
        <xdr:spPr>
          <a:xfrm flipH="1">
            <a:off x="0" y="0"/>
            <a:ext cx="77967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피벗 테이블을 간단하게 만들어야 </a:t>
            </a:r>
            <a:r>
              <a:rPr lang="ko" sz="1500" b="0"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하는 경우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두 번째 행 필드를 축소하여 당길 수 있습니다. </a:t>
            </a:r>
            <a:endParaRPr lang="en-US" sz="1500" baseline="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DD3EA9D1-602D-4BA0-B350-2EB6D0C765ED}"/>
              </a:ext>
            </a:extLst>
          </xdr:cNvPr>
          <xdr:cNvSpPr txBox="1"/>
        </xdr:nvSpPr>
        <xdr:spPr>
          <a:xfrm>
            <a:off x="0" y="7339082"/>
            <a:ext cx="7789163" cy="67836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a:hlinkClick xmlns:r="http://schemas.openxmlformats.org/officeDocument/2006/relationships" r:id="rId1" tooltip="다음 시트로 이동하려면 여기를 클릭하세요."/>
            <a:extLst>
              <a:ext uri="{FF2B5EF4-FFF2-40B4-BE49-F238E27FC236}">
                <a16:creationId xmlns:a16="http://schemas.microsoft.com/office/drawing/2014/main" id="{9BD4D293-2DAD-4AF1-A5E5-287318C083F6}"/>
              </a:ext>
            </a:extLst>
          </xdr:cNvPr>
          <xdr:cNvSpPr/>
        </xdr:nvSpPr>
        <xdr:spPr>
          <a:xfrm>
            <a:off x="6264910" y="750487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a:hlinkClick xmlns:r="http://schemas.openxmlformats.org/officeDocument/2006/relationships" r:id="rId2" tooltip="이전 시트로 돌아가려면 여기를 클릭하세요."/>
            <a:extLst>
              <a:ext uri="{FF2B5EF4-FFF2-40B4-BE49-F238E27FC236}">
                <a16:creationId xmlns:a16="http://schemas.microsoft.com/office/drawing/2014/main" id="{DF607877-27CB-4C0E-996D-88C067CF344A}"/>
              </a:ext>
            </a:extLst>
          </xdr:cNvPr>
          <xdr:cNvSpPr/>
        </xdr:nvSpPr>
        <xdr:spPr>
          <a:xfrm flipH="1">
            <a:off x="304800" y="750487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3</xdr:col>
      <xdr:colOff>567691</xdr:colOff>
      <xdr:row>7</xdr:row>
      <xdr:rowOff>68845</xdr:rowOff>
    </xdr:from>
    <xdr:to>
      <xdr:col>5</xdr:col>
      <xdr:colOff>1134805</xdr:colOff>
      <xdr:row>13</xdr:row>
      <xdr:rowOff>88446</xdr:rowOff>
    </xdr:to>
    <xdr:sp macro="" textlink="">
      <xdr:nvSpPr>
        <xdr:cNvPr id="8" name="shp_곡선화살표">
          <a:extLst>
            <a:ext uri="{FF2B5EF4-FFF2-40B4-BE49-F238E27FC236}">
              <a16:creationId xmlns:a16="http://schemas.microsoft.com/office/drawing/2014/main" id="{4989D1F3-5CEE-4D37-8158-5129DD35A9C2}"/>
            </a:ext>
          </a:extLst>
        </xdr:cNvPr>
        <xdr:cNvSpPr/>
      </xdr:nvSpPr>
      <xdr:spPr>
        <a:xfrm rot="6868305" flipV="1">
          <a:off x="3356047" y="880939"/>
          <a:ext cx="1276901" cy="2681664"/>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2</xdr:col>
      <xdr:colOff>123825</xdr:colOff>
      <xdr:row>5</xdr:row>
      <xdr:rowOff>227926</xdr:rowOff>
    </xdr:from>
    <xdr:to>
      <xdr:col>4</xdr:col>
      <xdr:colOff>491535</xdr:colOff>
      <xdr:row>13</xdr:row>
      <xdr:rowOff>47621</xdr:rowOff>
    </xdr:to>
    <xdr:grpSp>
      <xdr:nvGrpSpPr>
        <xdr:cNvPr id="9" name="이렇게 해 보세요.">
          <a:extLst>
            <a:ext uri="{FF2B5EF4-FFF2-40B4-BE49-F238E27FC236}">
              <a16:creationId xmlns:a16="http://schemas.microsoft.com/office/drawing/2014/main" id="{B3944B66-B77B-4AA4-AC72-1130B2B4A461}"/>
            </a:ext>
          </a:extLst>
        </xdr:cNvPr>
        <xdr:cNvGrpSpPr/>
      </xdr:nvGrpSpPr>
      <xdr:grpSpPr>
        <a:xfrm>
          <a:off x="1514475" y="1275676"/>
          <a:ext cx="2320335" cy="1543720"/>
          <a:chOff x="937676" y="1114841"/>
          <a:chExt cx="1611259" cy="1505704"/>
        </a:xfrm>
      </xdr:grpSpPr>
      <xdr:sp macro="" textlink="">
        <xdr:nvSpPr>
          <xdr:cNvPr id="10" name="실험 단계" descr="TRY THIS&#10;Click the minus sign to collapse Dad's data &quot;up&quot; and out of the way. Then click the plus sign  to bring it back again.">
            <a:extLst>
              <a:ext uri="{FF2B5EF4-FFF2-40B4-BE49-F238E27FC236}">
                <a16:creationId xmlns:a16="http://schemas.microsoft.com/office/drawing/2014/main" id="{B0016E55-46A3-4B56-B493-1E28D3975016}"/>
              </a:ext>
            </a:extLst>
          </xdr:cNvPr>
          <xdr:cNvSpPr txBox="1"/>
        </xdr:nvSpPr>
        <xdr:spPr>
          <a:xfrm>
            <a:off x="1234763" y="1114841"/>
            <a:ext cx="1314172"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Calibri" panose="020F0502020204030204" pitchFamily="34" charset="0"/>
              </a:rPr>
              <a:t>이렇게 해 보세요</a:t>
            </a:r>
            <a:endParaRPr lang="en-US" altLang="ko" sz="1200" b="1" kern="0">
              <a:solidFill>
                <a:srgbClr val="ED7D31">
                  <a:lumMod val="60000"/>
                  <a:lumOff val="40000"/>
                </a:srgbClr>
              </a:solidFill>
              <a:latin typeface="+mj-lt"/>
              <a:ea typeface="Malgun Gothic" panose="020B0503020000020004" pitchFamily="34" charset="-127"/>
              <a:cs typeface="Calibri" panose="020F05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빼기 기호를 클릭하여 아빠의 데이터를 축소하고 당깁니다. 그런 다음, 더하기 기호를 클릭하면 데이터가 다시 나타납니다.</a:t>
            </a:r>
            <a:endParaRPr lang="en-US" sz="1100" b="0" kern="0" baseline="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endParaRPr>
          </a:p>
        </xdr:txBody>
      </xdr:sp>
      <xdr:pic>
        <xdr:nvPicPr>
          <xdr:cNvPr id="11" name="실험 비커">
            <a:extLst>
              <a:ext uri="{FF2B5EF4-FFF2-40B4-BE49-F238E27FC236}">
                <a16:creationId xmlns:a16="http://schemas.microsoft.com/office/drawing/2014/main" id="{F7859C51-606F-499A-BD4E-8EBE23AB40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37676" y="1157953"/>
            <a:ext cx="306736" cy="390040"/>
          </a:xfrm>
          <a:prstGeom prst="rect">
            <a:avLst/>
          </a:prstGeom>
        </xdr:spPr>
      </xdr:pic>
    </xdr:grpSp>
    <xdr:clientData/>
  </xdr:twoCellAnchor>
</xdr:wsDr>
</file>

<file path=xl/drawings/drawing172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368681</xdr:colOff>
      <xdr:row>34</xdr:row>
      <xdr:rowOff>183973</xdr:rowOff>
    </xdr:to>
    <xdr:grpSp>
      <xdr:nvGrpSpPr>
        <xdr:cNvPr id="2" name="grp_걷기">
          <a:extLst>
            <a:ext uri="{FF2B5EF4-FFF2-40B4-BE49-F238E27FC236}">
              <a16:creationId xmlns:a16="http://schemas.microsoft.com/office/drawing/2014/main" id="{0AAF3A41-6306-4C2C-A170-766474D6D124}"/>
            </a:ext>
          </a:extLst>
        </xdr:cNvPr>
        <xdr:cNvGrpSpPr/>
      </xdr:nvGrpSpPr>
      <xdr:grpSpPr>
        <a:xfrm>
          <a:off x="0" y="1"/>
          <a:ext cx="8074406" cy="7451547"/>
          <a:chOff x="0" y="0"/>
          <a:chExt cx="7743382" cy="8132643"/>
        </a:xfrm>
      </xdr:grpSpPr>
      <xdr:sp macro="" textlink="">
        <xdr:nvSpPr>
          <xdr:cNvPr id="3" name="txt_걷기머리글" descr="전체 두 번째 행 필드를 축소하거나 확장하여 피벗 테이블을 훨씬 더 간단하게 만들 수도 있습니다.">
            <a:extLst>
              <a:ext uri="{FF2B5EF4-FFF2-40B4-BE49-F238E27FC236}">
                <a16:creationId xmlns:a16="http://schemas.microsoft.com/office/drawing/2014/main" id="{D4C257B5-8DD3-4535-BE45-FCB39EAE134D}"/>
              </a:ext>
            </a:extLst>
          </xdr:cNvPr>
          <xdr:cNvSpPr txBox="1"/>
        </xdr:nvSpPr>
        <xdr:spPr>
          <a:xfrm flipH="1">
            <a:off x="0" y="0"/>
            <a:ext cx="77433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전체 두 번째 행 필드를 축소하거나 확장하여</a:t>
            </a:r>
            <a:r>
              <a:rPr lang="ko" sz="1500" b="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피벗 테이블을 훨씬 더 간단하게 만들 수도 있습니다.</a:t>
            </a:r>
            <a:endParaRPr lang="en-US" sz="1500" baseline="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F7252FBD-A0E8-4288-9E2B-BF48DD7211F3}"/>
              </a:ext>
            </a:extLst>
          </xdr:cNvPr>
          <xdr:cNvSpPr txBox="1"/>
        </xdr:nvSpPr>
        <xdr:spPr>
          <a:xfrm>
            <a:off x="0" y="7454274"/>
            <a:ext cx="7743382"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a:hlinkClick xmlns:r="http://schemas.openxmlformats.org/officeDocument/2006/relationships" r:id="rId1" tooltip="다음 시트로 이동하려면 여기를 클릭하세요."/>
            <a:extLst>
              <a:ext uri="{FF2B5EF4-FFF2-40B4-BE49-F238E27FC236}">
                <a16:creationId xmlns:a16="http://schemas.microsoft.com/office/drawing/2014/main" id="{3948D346-727E-4348-AF11-3025C3022329}"/>
              </a:ext>
            </a:extLst>
          </xdr:cNvPr>
          <xdr:cNvSpPr/>
        </xdr:nvSpPr>
        <xdr:spPr>
          <a:xfrm>
            <a:off x="6264910" y="7620073"/>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a:hlinkClick xmlns:r="http://schemas.openxmlformats.org/officeDocument/2006/relationships" r:id="rId2" tooltip="이전 시트로 돌아가려면 여기를 클릭하세요."/>
            <a:extLst>
              <a:ext uri="{FF2B5EF4-FFF2-40B4-BE49-F238E27FC236}">
                <a16:creationId xmlns:a16="http://schemas.microsoft.com/office/drawing/2014/main" id="{F6D65CE6-26DC-40AE-B45C-C6F6466B53B5}"/>
              </a:ext>
            </a:extLst>
          </xdr:cNvPr>
          <xdr:cNvSpPr/>
        </xdr:nvSpPr>
        <xdr:spPr>
          <a:xfrm flipH="1">
            <a:off x="304800" y="7620073"/>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3</xdr:col>
      <xdr:colOff>674371</xdr:colOff>
      <xdr:row>7</xdr:row>
      <xdr:rowOff>47890</xdr:rowOff>
    </xdr:from>
    <xdr:to>
      <xdr:col>5</xdr:col>
      <xdr:colOff>1193860</xdr:colOff>
      <xdr:row>12</xdr:row>
      <xdr:rowOff>155756</xdr:rowOff>
    </xdr:to>
    <xdr:sp macro="" textlink="">
      <xdr:nvSpPr>
        <xdr:cNvPr id="8" name="shp_곡선화살표">
          <a:extLst>
            <a:ext uri="{FF2B5EF4-FFF2-40B4-BE49-F238E27FC236}">
              <a16:creationId xmlns:a16="http://schemas.microsoft.com/office/drawing/2014/main" id="{C0010A82-48DB-4D21-AAC7-FDC8A1EE0619}"/>
            </a:ext>
          </a:extLst>
        </xdr:cNvPr>
        <xdr:cNvSpPr/>
      </xdr:nvSpPr>
      <xdr:spPr>
        <a:xfrm rot="6868305" flipV="1">
          <a:off x="3504320" y="846966"/>
          <a:ext cx="1250866" cy="2681664"/>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2</xdr:col>
      <xdr:colOff>472620</xdr:colOff>
      <xdr:row>5</xdr:row>
      <xdr:rowOff>187206</xdr:rowOff>
    </xdr:from>
    <xdr:to>
      <xdr:col>4</xdr:col>
      <xdr:colOff>586101</xdr:colOff>
      <xdr:row>16</xdr:row>
      <xdr:rowOff>19049</xdr:rowOff>
    </xdr:to>
    <xdr:grpSp>
      <xdr:nvGrpSpPr>
        <xdr:cNvPr id="9" name="실험">
          <a:extLst>
            <a:ext uri="{FF2B5EF4-FFF2-40B4-BE49-F238E27FC236}">
              <a16:creationId xmlns:a16="http://schemas.microsoft.com/office/drawing/2014/main" id="{040B352E-1578-4F47-8FC8-32337F65CC4B}"/>
            </a:ext>
          </a:extLst>
        </xdr:cNvPr>
        <xdr:cNvGrpSpPr/>
      </xdr:nvGrpSpPr>
      <xdr:grpSpPr>
        <a:xfrm>
          <a:off x="1891845" y="1234956"/>
          <a:ext cx="2066106" cy="2279768"/>
          <a:chOff x="8852603" y="8270499"/>
          <a:chExt cx="2134283" cy="2224931"/>
        </a:xfrm>
      </xdr:grpSpPr>
      <xdr:sp macro="" textlink="">
        <xdr:nvSpPr>
          <xdr:cNvPr id="10" name="실험 단계" descr="HERE'S THE KEY&#10;Right-click Dad, and then click Expand/Collapse &gt; Collapse Entire Field. &#10;&#10;To bring back the data, do that again but click Expand Entire Field.">
            <a:extLst>
              <a:ext uri="{FF2B5EF4-FFF2-40B4-BE49-F238E27FC236}">
                <a16:creationId xmlns:a16="http://schemas.microsoft.com/office/drawing/2014/main" id="{D95E91F8-5534-4E03-99DB-463EA0DD4681}"/>
              </a:ext>
            </a:extLst>
          </xdr:cNvPr>
          <xdr:cNvSpPr txBox="1"/>
        </xdr:nvSpPr>
        <xdr:spPr>
          <a:xfrm>
            <a:off x="9134490" y="8270499"/>
            <a:ext cx="1852396" cy="2224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Calibri" panose="020F0502020204030204" pitchFamily="34" charset="0"/>
              </a:rPr>
              <a:t>이렇게 하세요</a:t>
            </a:r>
            <a:endParaRPr lang="en-US" altLang="ko" sz="1200" b="1" kern="0">
              <a:solidFill>
                <a:srgbClr val="ED7D31">
                  <a:lumMod val="60000"/>
                  <a:lumOff val="40000"/>
                </a:srgbClr>
              </a:solidFill>
              <a:latin typeface="+mj-lt"/>
              <a:ea typeface="Malgun Gothic" panose="020B0503020000020004" pitchFamily="34" charset="-127"/>
              <a:cs typeface="Calibri" panose="020F05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아빠를 마우스 오른쪽 단추로 클릭한 다음, </a:t>
            </a:r>
            <a:r>
              <a:rPr lang="ko" sz="1100" b="1"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확장/축소 </a:t>
            </a: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&gt; </a:t>
            </a:r>
            <a:r>
              <a:rPr lang="ko" sz="1100" b="1"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전체 필드 축소</a:t>
            </a: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를 클릭합니다. </a:t>
            </a:r>
            <a:endParaRPr lang="en-US" alt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
데이터를 다시 표시하려면 다시 수행하고 </a:t>
            </a:r>
            <a:r>
              <a:rPr lang="ko" sz="1100" b="1"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전체 필드 확장</a:t>
            </a: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을 클릭합니다.</a:t>
            </a:r>
            <a:endParaRPr lang="en-US" sz="1100" b="0" kern="0" baseline="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endParaRPr>
          </a:p>
        </xdr:txBody>
      </xdr:sp>
      <xdr:pic>
        <xdr:nvPicPr>
          <xdr:cNvPr id="11" name="실험 비커">
            <a:extLst>
              <a:ext uri="{FF2B5EF4-FFF2-40B4-BE49-F238E27FC236}">
                <a16:creationId xmlns:a16="http://schemas.microsoft.com/office/drawing/2014/main" id="{4898EC29-CC59-43AD-92CB-622CC34E6F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5400000">
            <a:off x="8883442" y="8277385"/>
            <a:ext cx="371473" cy="433152"/>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132080</xdr:colOff>
      <xdr:row>3</xdr:row>
      <xdr:rowOff>1365568</xdr:rowOff>
    </xdr:from>
    <xdr:to>
      <xdr:col>0</xdr:col>
      <xdr:colOff>1771650</xdr:colOff>
      <xdr:row>3</xdr:row>
      <xdr:rowOff>2098993</xdr:rowOff>
    </xdr:to>
    <xdr:pic>
      <xdr:nvPicPr>
        <xdr:cNvPr id="2" name="로고" descr="Excel 로고">
          <a:extLst>
            <a:ext uri="{FF2B5EF4-FFF2-40B4-BE49-F238E27FC236}">
              <a16:creationId xmlns:a16="http://schemas.microsoft.com/office/drawing/2014/main" id="{4F4D5E8C-CF05-440E-8B75-3A0092A64F40}"/>
            </a:ext>
          </a:extLst>
        </xdr:cNvPr>
        <xdr:cNvPicPr>
          <a:picLocks noChangeAspect="1"/>
        </xdr:cNvPicPr>
      </xdr:nvPicPr>
      <xdr:blipFill rotWithShape="1">
        <a:blip xmlns:r="http://schemas.openxmlformats.org/officeDocument/2006/relationships" r:embed="rId1"/>
        <a:srcRect l="6589" t="13099" r="6742" b="13099"/>
        <a:stretch/>
      </xdr:blipFill>
      <xdr:spPr>
        <a:xfrm>
          <a:off x="132080" y="3365818"/>
          <a:ext cx="1639570" cy="733425"/>
        </a:xfrm>
        <a:prstGeom prst="rect">
          <a:avLst/>
        </a:prstGeom>
      </xdr:spPr>
    </xdr:pic>
    <xdr:clientData/>
  </xdr:twoCellAnchor>
  <xdr:absoluteAnchor>
    <xdr:pos x="6391274" y="3686175"/>
    <xdr:ext cx="1495425" cy="514350"/>
    <xdr:sp macro="" textlink="">
      <xdr:nvSpPr>
        <xdr:cNvPr id="3" name="다음 단추" descr="다음 단계로 연결되는 탐색 링크">
          <a:hlinkClick xmlns:r="http://schemas.openxmlformats.org/officeDocument/2006/relationships" r:id="rId2" tooltip="다음 시트로 이동하려면 여기를 클릭하세요."/>
          <a:extLst>
            <a:ext uri="{FF2B5EF4-FFF2-40B4-BE49-F238E27FC236}">
              <a16:creationId xmlns:a16="http://schemas.microsoft.com/office/drawing/2014/main" id="{D75312FC-5F0D-47E9-8C47-A0CEBE5C0BE5}"/>
            </a:ext>
          </a:extLst>
        </xdr:cNvPr>
        <xdr:cNvSpPr/>
      </xdr:nvSpPr>
      <xdr:spPr>
        <a:xfrm>
          <a:off x="6391274" y="3686175"/>
          <a:ext cx="149542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ko" sz="1750" b="0" cap="none" spc="0" baseline="0">
              <a:ln>
                <a:noFill/>
              </a:ln>
              <a:solidFill>
                <a:srgbClr val="217346"/>
              </a:solidFill>
              <a:effectLst/>
              <a:latin typeface="Malgun Gothic" panose="020B0503020000020004" pitchFamily="34" charset="-127"/>
              <a:ea typeface="Malgun Gothic" panose="020B0503020000020004" pitchFamily="34" charset="-127"/>
              <a:cs typeface="Segoe UI" panose="020B0502040204020203" pitchFamily="34" charset="0"/>
            </a:rPr>
            <a:t>시작하기 &gt;</a:t>
          </a:r>
          <a:endParaRPr lang="en-US" sz="1750" b="0" cap="none" spc="0">
            <a:ln>
              <a:noFill/>
            </a:ln>
            <a:solidFill>
              <a:srgbClr val="217346"/>
            </a:solidFill>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fPrintsWithSheet="0"/>
  </xdr:absoluteAnchor>
  <xdr:twoCellAnchor editAs="absolute">
    <xdr:from>
      <xdr:col>2</xdr:col>
      <xdr:colOff>280025</xdr:colOff>
      <xdr:row>3</xdr:row>
      <xdr:rowOff>1255394</xdr:rowOff>
    </xdr:from>
    <xdr:to>
      <xdr:col>5</xdr:col>
      <xdr:colOff>19050</xdr:colOff>
      <xdr:row>6</xdr:row>
      <xdr:rowOff>66674</xdr:rowOff>
    </xdr:to>
    <xdr:sp macro="" textlink="">
      <xdr:nvSpPr>
        <xdr:cNvPr id="5" name="알아 둘 사항 단계" descr="GOOD TO KNOW&#10;Did you take the first tutorial? If not, go to File &gt; New and find Make your first PivotTable.&#10;&#10;">
          <a:extLst>
            <a:ext uri="{FF2B5EF4-FFF2-40B4-BE49-F238E27FC236}">
              <a16:creationId xmlns:a16="http://schemas.microsoft.com/office/drawing/2014/main" id="{BD2E63DA-5007-4B63-BFAF-7BFC3D27B1E4}"/>
            </a:ext>
          </a:extLst>
        </xdr:cNvPr>
        <xdr:cNvSpPr txBox="1"/>
      </xdr:nvSpPr>
      <xdr:spPr>
        <a:xfrm>
          <a:off x="8585825" y="3236594"/>
          <a:ext cx="2282200" cy="1602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algun Gothic" panose="020B0503020000020004" pitchFamily="50" charset="-127"/>
              <a:ea typeface="Malgun Gothic" panose="020B0503020000020004" pitchFamily="50" charset="-127"/>
              <a:cs typeface="Segoe UI Light" panose="020B0502040204020203" pitchFamily="34" charset="0"/>
            </a:rPr>
            <a:t>알아 둘 사항</a:t>
          </a:r>
          <a:endParaRPr lang="en-US" sz="1200" b="1">
            <a:solidFill>
              <a:srgbClr val="ED7D31">
                <a:lumMod val="60000"/>
                <a:lumOff val="40000"/>
              </a:srgbClr>
            </a:solidFill>
            <a:latin typeface="Malgun Gothic" panose="020B0503020000020004" pitchFamily="50" charset="-127"/>
            <a:ea typeface="Malgun Gothic" panose="020B0503020000020004" pitchFamily="50" charset="-127"/>
            <a:cs typeface="Segoe UI Light" panose="020B0502040204020203" pitchFamily="34" charset="0"/>
          </a:endParaRPr>
        </a:p>
        <a:p>
          <a:pPr rtl="0" eaLnBrk="1" fontAlgn="auto" latinLnBrk="0" hangingPunct="1"/>
          <a:r>
            <a:rPr lang="ko" sz="1100" b="0" i="0" kern="1200" baseline="0">
              <a:solidFill>
                <a:schemeClr val="dk1"/>
              </a:solidFill>
              <a:effectLst/>
              <a:latin typeface="Malgun Gothic" panose="020B0503020000020004" pitchFamily="50" charset="-127"/>
              <a:ea typeface="Malgun Gothic" panose="020B0503020000020004" pitchFamily="50" charset="-127"/>
              <a:cs typeface="+mn-cs"/>
            </a:rPr>
            <a:t>첫 번째 자습서를 수행했나요? 수행하지 않은 경우 </a:t>
          </a:r>
          <a:r>
            <a:rPr lang="ko" sz="1100" b="1" i="0" kern="1200" baseline="0">
              <a:solidFill>
                <a:schemeClr val="dk1"/>
              </a:solidFill>
              <a:effectLst/>
              <a:latin typeface="Malgun Gothic" panose="020B0503020000020004" pitchFamily="50" charset="-127"/>
              <a:ea typeface="Malgun Gothic" panose="020B0503020000020004" pitchFamily="50" charset="-127"/>
              <a:cs typeface="+mn-cs"/>
            </a:rPr>
            <a:t>파일</a:t>
          </a:r>
          <a:r>
            <a:rPr lang="ko" sz="1100" b="0" i="0" kern="1200" baseline="0">
              <a:solidFill>
                <a:schemeClr val="dk1"/>
              </a:solidFill>
              <a:effectLst/>
              <a:latin typeface="Malgun Gothic" panose="020B0503020000020004" pitchFamily="50" charset="-127"/>
              <a:ea typeface="Malgun Gothic" panose="020B0503020000020004" pitchFamily="50" charset="-127"/>
              <a:cs typeface="+mn-cs"/>
            </a:rPr>
            <a:t> &gt; </a:t>
          </a:r>
          <a:r>
            <a:rPr lang="ko" sz="1100" b="1" i="0" kern="1200" baseline="0">
              <a:solidFill>
                <a:schemeClr val="dk1"/>
              </a:solidFill>
              <a:effectLst/>
              <a:latin typeface="Malgun Gothic" panose="020B0503020000020004" pitchFamily="50" charset="-127"/>
              <a:ea typeface="Malgun Gothic" panose="020B0503020000020004" pitchFamily="50" charset="-127"/>
              <a:cs typeface="+mn-cs"/>
            </a:rPr>
            <a:t>새로 만들기</a:t>
          </a:r>
          <a:r>
            <a:rPr lang="ko" sz="1100" b="0" i="0" kern="1200" baseline="0">
              <a:solidFill>
                <a:schemeClr val="dk1"/>
              </a:solidFill>
              <a:effectLst/>
              <a:latin typeface="Malgun Gothic" panose="020B0503020000020004" pitchFamily="50" charset="-127"/>
              <a:ea typeface="Malgun Gothic" panose="020B0503020000020004" pitchFamily="50" charset="-127"/>
              <a:cs typeface="+mn-cs"/>
            </a:rPr>
            <a:t>로 이동하여 </a:t>
          </a:r>
          <a:r>
            <a:rPr lang="ko-KR" altLang="en-US" sz="1100" b="1" i="1" kern="1200" baseline="0">
              <a:solidFill>
                <a:schemeClr val="dk1"/>
              </a:solidFill>
              <a:effectLst/>
              <a:latin typeface="Malgun Gothic" panose="020B0503020000020004" pitchFamily="50" charset="-127"/>
              <a:ea typeface="Malgun Gothic" panose="020B0503020000020004" pitchFamily="50" charset="-127"/>
              <a:cs typeface="+mn-cs"/>
            </a:rPr>
            <a:t>피벗 테이블 자습서</a:t>
          </a:r>
          <a:r>
            <a:rPr lang="ko" sz="1100" b="0" i="0" kern="1200" baseline="0">
              <a:solidFill>
                <a:schemeClr val="dk1"/>
              </a:solidFill>
              <a:effectLst/>
              <a:latin typeface="Malgun Gothic" panose="020B0503020000020004" pitchFamily="50" charset="-127"/>
              <a:ea typeface="Malgun Gothic" panose="020B0503020000020004" pitchFamily="50" charset="-127"/>
              <a:cs typeface="+mn-cs"/>
            </a:rPr>
            <a:t> 찾습니다.</a:t>
          </a:r>
          <a:endParaRPr lang="en-US" sz="1100" b="0" i="0">
            <a:effectLst/>
            <a:latin typeface="Malgun Gothic" panose="020B0503020000020004" pitchFamily="50" charset="-127"/>
            <a:ea typeface="Malgun Gothic" panose="020B0503020000020004" pitchFamily="50" charset="-127"/>
          </a:endParaRPr>
        </a:p>
      </xdr:txBody>
    </xdr:sp>
    <xdr:clientData fLocksWithSheet="0"/>
  </xdr:twoCellAnchor>
  <xdr:twoCellAnchor>
    <xdr:from>
      <xdr:col>1</xdr:col>
      <xdr:colOff>171450</xdr:colOff>
      <xdr:row>3</xdr:row>
      <xdr:rowOff>1369695</xdr:rowOff>
    </xdr:from>
    <xdr:to>
      <xdr:col>2</xdr:col>
      <xdr:colOff>377972</xdr:colOff>
      <xdr:row>3</xdr:row>
      <xdr:rowOff>1814342</xdr:rowOff>
    </xdr:to>
    <xdr:pic>
      <xdr:nvPicPr>
        <xdr:cNvPr id="9" name="그래픽 2" descr="올빼미">
          <a:extLst>
            <a:ext uri="{FF2B5EF4-FFF2-40B4-BE49-F238E27FC236}">
              <a16:creationId xmlns:a16="http://schemas.microsoft.com/office/drawing/2014/main" id="{9F2D586A-FDEB-438B-8125-27CE96CE68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877175" y="3208020"/>
          <a:ext cx="444647" cy="444647"/>
        </a:xfrm>
        <a:prstGeom prst="rect">
          <a:avLst/>
        </a:prstGeom>
      </xdr:spPr>
    </xdr:pic>
    <xdr:clientData/>
  </xdr:twoCellAnchor>
</xdr:wsDr>
</file>

<file path=xl/drawings/drawing1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128206</xdr:colOff>
      <xdr:row>22</xdr:row>
      <xdr:rowOff>117121</xdr:rowOff>
    </xdr:to>
    <xdr:grpSp>
      <xdr:nvGrpSpPr>
        <xdr:cNvPr id="2" name="grp_걷기">
          <a:extLst>
            <a:ext uri="{FF2B5EF4-FFF2-40B4-BE49-F238E27FC236}">
              <a16:creationId xmlns:a16="http://schemas.microsoft.com/office/drawing/2014/main" id="{228E74BD-508C-47CA-9143-FC8B437676FC}"/>
            </a:ext>
          </a:extLst>
        </xdr:cNvPr>
        <xdr:cNvGrpSpPr/>
      </xdr:nvGrpSpPr>
      <xdr:grpSpPr>
        <a:xfrm>
          <a:off x="0" y="0"/>
          <a:ext cx="8119681" cy="4746271"/>
          <a:chOff x="0" y="0"/>
          <a:chExt cx="7781543" cy="5330799"/>
        </a:xfrm>
      </xdr:grpSpPr>
      <xdr:sp macro="" textlink="">
        <xdr:nvSpPr>
          <xdr:cNvPr id="3" name="txt_걷기머리글" descr="또한 두 개 이상의 열 필드를 만들고 축소하거나 확장할 수도 있습니다.">
            <a:extLst>
              <a:ext uri="{FF2B5EF4-FFF2-40B4-BE49-F238E27FC236}">
                <a16:creationId xmlns:a16="http://schemas.microsoft.com/office/drawing/2014/main" id="{687B42ED-31E4-49D0-AEDE-1A8A2222D47B}"/>
              </a:ext>
            </a:extLst>
          </xdr:cNvPr>
          <xdr:cNvSpPr txBox="1"/>
        </xdr:nvSpPr>
        <xdr:spPr>
          <a:xfrm flipH="1">
            <a:off x="0" y="0"/>
            <a:ext cx="7777536"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열 필드를 두 개 이상 만들 수도 있습니다.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그리고 그러한 열 필드를 축소하거나 확장할 수도 있습니다.</a:t>
            </a:r>
          </a:p>
        </xdr:txBody>
      </xdr:sp>
      <xdr:sp macro="" textlink="">
        <xdr:nvSpPr>
          <xdr:cNvPr id="11" name="txt_걷기바닥글">
            <a:extLst>
              <a:ext uri="{FF2B5EF4-FFF2-40B4-BE49-F238E27FC236}">
                <a16:creationId xmlns:a16="http://schemas.microsoft.com/office/drawing/2014/main" id="{0997C406-7E2E-4094-B2D1-FD3E94728F81}"/>
              </a:ext>
            </a:extLst>
          </xdr:cNvPr>
          <xdr:cNvSpPr txBox="1"/>
        </xdr:nvSpPr>
        <xdr:spPr>
          <a:xfrm>
            <a:off x="0" y="4663289"/>
            <a:ext cx="7781543" cy="66751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12"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9C4AC8DC-A463-4BA1-B0B6-B6CCE60F644A}"/>
              </a:ext>
            </a:extLst>
          </xdr:cNvPr>
          <xdr:cNvSpPr/>
        </xdr:nvSpPr>
        <xdr:spPr>
          <a:xfrm>
            <a:off x="6261100" y="4818732"/>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13"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94CB606C-2D95-4BE4-A2C1-17C6492EEBF8}"/>
              </a:ext>
            </a:extLst>
          </xdr:cNvPr>
          <xdr:cNvSpPr/>
        </xdr:nvSpPr>
        <xdr:spPr>
          <a:xfrm flipH="1">
            <a:off x="304800" y="4818730"/>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1</xdr:col>
      <xdr:colOff>1155700</xdr:colOff>
      <xdr:row>4</xdr:row>
      <xdr:rowOff>22106</xdr:rowOff>
    </xdr:from>
    <xdr:to>
      <xdr:col>7</xdr:col>
      <xdr:colOff>125413</xdr:colOff>
      <xdr:row>10</xdr:row>
      <xdr:rowOff>133350</xdr:rowOff>
    </xdr:to>
    <xdr:grpSp>
      <xdr:nvGrpSpPr>
        <xdr:cNvPr id="8" name="이렇게 해 보세요.">
          <a:extLst>
            <a:ext uri="{FF2B5EF4-FFF2-40B4-BE49-F238E27FC236}">
              <a16:creationId xmlns:a16="http://schemas.microsoft.com/office/drawing/2014/main" id="{0BE39F6C-3980-45FD-A194-D84E64F201B4}"/>
            </a:ext>
          </a:extLst>
        </xdr:cNvPr>
        <xdr:cNvGrpSpPr/>
      </xdr:nvGrpSpPr>
      <xdr:grpSpPr>
        <a:xfrm>
          <a:off x="1889125" y="831731"/>
          <a:ext cx="4608513" cy="1368544"/>
          <a:chOff x="1796000" y="907931"/>
          <a:chExt cx="4082832" cy="1543599"/>
        </a:xfrm>
      </xdr:grpSpPr>
      <xdr:sp macro="" textlink="">
        <xdr:nvSpPr>
          <xdr:cNvPr id="9" name="실험 단계" descr="TRY THIS&#10;Click the minus sign next to Food, and the months under Food will collapse &quot;up&quot; and out of the way. Click the plus sign to bring back the months. (You can also collapse or expand the entire field like you did on the previous sheet, by right-clicking.)">
            <a:extLst>
              <a:ext uri="{FF2B5EF4-FFF2-40B4-BE49-F238E27FC236}">
                <a16:creationId xmlns:a16="http://schemas.microsoft.com/office/drawing/2014/main" id="{17A76F7E-CF96-432E-867A-A66C527153A1}"/>
              </a:ext>
            </a:extLst>
          </xdr:cNvPr>
          <xdr:cNvSpPr txBox="1"/>
        </xdr:nvSpPr>
        <xdr:spPr>
          <a:xfrm>
            <a:off x="2098990" y="907931"/>
            <a:ext cx="3779842" cy="1543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Calibri" panose="020F0502020204030204" pitchFamily="34" charset="0"/>
              </a:rPr>
              <a:t>이렇게 해 보세요</a:t>
            </a:r>
            <a:endParaRPr lang="en-US" altLang="ko" sz="1200" b="1" kern="0">
              <a:solidFill>
                <a:srgbClr val="ED7D31">
                  <a:lumMod val="60000"/>
                  <a:lumOff val="40000"/>
                </a:srgbClr>
              </a:solidFill>
              <a:latin typeface="+mj-lt"/>
              <a:ea typeface="Malgun Gothic" panose="020B0503020000020004" pitchFamily="34" charset="-127"/>
              <a:cs typeface="Calibri" panose="020F05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음식 옆에 있는 빼기 기호를 클릭하면 음식 아래의 월이 축소되고 당겨집니다. 더하기 기호를 클릭하면 월이 다시 나타납니다. (이전 시트에서 수행한 것처럼 마우스 오른쪽 단추로 클릭하여 전체 필드를 축소하거나 확장할 수도 있습니다.)</a:t>
            </a:r>
            <a:endParaRPr lang="en-US" sz="1100" b="0" kern="0" baseline="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endParaRPr>
          </a:p>
        </xdr:txBody>
      </xdr:sp>
      <xdr:pic>
        <xdr:nvPicPr>
          <xdr:cNvPr id="10" name="실험 비커">
            <a:extLst>
              <a:ext uri="{FF2B5EF4-FFF2-40B4-BE49-F238E27FC236}">
                <a16:creationId xmlns:a16="http://schemas.microsoft.com/office/drawing/2014/main" id="{1D0461ED-BC75-46E1-91A4-8F8FCB7946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96000" y="924061"/>
            <a:ext cx="342381" cy="391519"/>
          </a:xfrm>
          <a:prstGeom prst="rect">
            <a:avLst/>
          </a:prstGeom>
        </xdr:spPr>
      </xdr:pic>
    </xdr:grpSp>
    <xdr:clientData/>
  </xdr:twoCellAnchor>
</xdr:wsDr>
</file>

<file path=xl/drawings/drawing19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3556</xdr:colOff>
      <xdr:row>3</xdr:row>
      <xdr:rowOff>63368</xdr:rowOff>
    </xdr:to>
    <xdr:sp macro="" textlink="">
      <xdr:nvSpPr>
        <xdr:cNvPr id="2" name="txt_걷기머리글" descr="기억해 두어야 할 사항은 더 자세한 내용이 필요한 경우 더 많은 행 필드 또는 열 필드를 추가할 수 있다는 것입니다. 이 예제에서는 세 개의 행 필드가 있습니다.">
          <a:extLst>
            <a:ext uri="{FF2B5EF4-FFF2-40B4-BE49-F238E27FC236}">
              <a16:creationId xmlns:a16="http://schemas.microsoft.com/office/drawing/2014/main" id="{C011284B-B0F0-486C-A69F-0A38D408EE06}"/>
            </a:ext>
          </a:extLst>
        </xdr:cNvPr>
        <xdr:cNvSpPr txBox="1"/>
      </xdr:nvSpPr>
      <xdr:spPr>
        <a:xfrm>
          <a:off x="0" y="0"/>
          <a:ext cx="7763256" cy="7301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주의해야 할 사항이 있습니다.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추가 세부 항목이 필요한 경우, 행 필드나 열 필드를 더 많이 추가할 수 있습니다. 이 예에서는 행 필드가 세 개 있습니다.</a:t>
          </a:r>
          <a:endParaRPr lang="sq-AL"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clientData/>
  </xdr:twoCellAnchor>
  <xdr:twoCellAnchor editAs="absolute">
    <xdr:from>
      <xdr:col>1</xdr:col>
      <xdr:colOff>463366</xdr:colOff>
      <xdr:row>8</xdr:row>
      <xdr:rowOff>58051</xdr:rowOff>
    </xdr:from>
    <xdr:to>
      <xdr:col>3</xdr:col>
      <xdr:colOff>1100192</xdr:colOff>
      <xdr:row>14</xdr:row>
      <xdr:rowOff>52252</xdr:rowOff>
    </xdr:to>
    <xdr:sp macro="" textlink="">
      <xdr:nvSpPr>
        <xdr:cNvPr id="3" name="shp_곡선화살표">
          <a:extLst>
            <a:ext uri="{FF2B5EF4-FFF2-40B4-BE49-F238E27FC236}">
              <a16:creationId xmlns:a16="http://schemas.microsoft.com/office/drawing/2014/main" id="{4AB47227-8AF6-4DE2-BE53-338E3F26ED4D}"/>
            </a:ext>
          </a:extLst>
        </xdr:cNvPr>
        <xdr:cNvSpPr/>
      </xdr:nvSpPr>
      <xdr:spPr>
        <a:xfrm rot="6645800" flipV="1">
          <a:off x="2094366" y="960701"/>
          <a:ext cx="1251501" cy="27990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800621</xdr:colOff>
      <xdr:row>7</xdr:row>
      <xdr:rowOff>184152</xdr:rowOff>
    </xdr:from>
    <xdr:to>
      <xdr:col>2</xdr:col>
      <xdr:colOff>873128</xdr:colOff>
      <xdr:row>9</xdr:row>
      <xdr:rowOff>42201</xdr:rowOff>
    </xdr:to>
    <xdr:sp macro="" textlink="">
      <xdr:nvSpPr>
        <xdr:cNvPr id="4" name="팁 텍스트 24" descr="두 번째 행 필드 ">
          <a:extLst>
            <a:ext uri="{FF2B5EF4-FFF2-40B4-BE49-F238E27FC236}">
              <a16:creationId xmlns:a16="http://schemas.microsoft.com/office/drawing/2014/main" id="{FB102A7F-04E3-4C22-8B94-BE4F42F34EFB}"/>
            </a:ext>
          </a:extLst>
        </xdr:cNvPr>
        <xdr:cNvSpPr txBox="1"/>
      </xdr:nvSpPr>
      <xdr:spPr>
        <a:xfrm>
          <a:off x="800621" y="1651002"/>
          <a:ext cx="1625082" cy="2771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두 번째 행 필드 </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5</xdr:col>
      <xdr:colOff>666132</xdr:colOff>
      <xdr:row>9</xdr:row>
      <xdr:rowOff>46654</xdr:rowOff>
    </xdr:from>
    <xdr:to>
      <xdr:col>6</xdr:col>
      <xdr:colOff>1390650</xdr:colOff>
      <xdr:row>20</xdr:row>
      <xdr:rowOff>171449</xdr:rowOff>
    </xdr:to>
    <xdr:sp macro="" textlink="">
      <xdr:nvSpPr>
        <xdr:cNvPr id="5" name="전문가 팁" descr="EXPERT TIP&#10;Just because you can add a bunch of fields, doesn't mean you should. Sometimes too many fields, with all of their indentations, can make the PivotTable too complicated for other people to understand. ">
          <a:extLst>
            <a:ext uri="{FF2B5EF4-FFF2-40B4-BE49-F238E27FC236}">
              <a16:creationId xmlns:a16="http://schemas.microsoft.com/office/drawing/2014/main" id="{C4CCE6EA-F934-4D66-8BF9-A25DB0377A92}"/>
            </a:ext>
          </a:extLst>
        </xdr:cNvPr>
        <xdr:cNvSpPr txBox="1"/>
      </xdr:nvSpPr>
      <xdr:spPr>
        <a:xfrm>
          <a:off x="5962032" y="1932604"/>
          <a:ext cx="1934193" cy="2429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Calibri" panose="020F0502020204030204" pitchFamily="34" charset="0"/>
            </a:rPr>
            <a:t>전문가 팁</a:t>
          </a:r>
          <a:endParaRPr lang="en-US" altLang="ko" sz="1200" b="1" kern="0">
            <a:solidFill>
              <a:srgbClr val="ED7D31">
                <a:lumMod val="60000"/>
                <a:lumOff val="40000"/>
              </a:srgbClr>
            </a:solidFill>
            <a:latin typeface="+mj-lt"/>
            <a:ea typeface="Malgun Gothic" panose="020B0503020000020004" pitchFamily="34" charset="-127"/>
            <a:cs typeface="Calibri" panose="020F05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필드를 많이 추가할 수 있기 때문에 반드시 추가해야 하는 것은 아닙니다. 이</a:t>
          </a:r>
          <a:r>
            <a:rPr lang="ko" sz="1100" b="0" kern="0" baseline="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 예에서는 괜찮지만, 들여쓰기를 </a:t>
          </a: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하는 필드가 너무 많으면 피벗 테이블이 너무 복잡해져서 다른 사용자가 이해할 수 없게 될 수 있습니다. </a:t>
          </a:r>
          <a:endParaRPr lang="en-US" sz="1100" b="0">
            <a:solidFill>
              <a:sysClr val="windowText" lastClr="000000"/>
            </a:solidFill>
            <a:effectLst/>
            <a:latin typeface="Calibri" panose="020F0502020204030204" pitchFamily="34" charset="0"/>
            <a:ea typeface="Malgun Gothic" panose="020B0503020000020004" pitchFamily="34" charset="-127"/>
            <a:cs typeface="Calibri" panose="020F0502020204030204" pitchFamily="34" charset="0"/>
          </a:endParaRPr>
        </a:p>
      </xdr:txBody>
    </xdr:sp>
    <xdr:clientData fLocksWithSheet="0"/>
  </xdr:twoCellAnchor>
  <xdr:twoCellAnchor editAs="absolute">
    <xdr:from>
      <xdr:col>0</xdr:col>
      <xdr:colOff>800621</xdr:colOff>
      <xdr:row>9</xdr:row>
      <xdr:rowOff>180431</xdr:rowOff>
    </xdr:from>
    <xdr:to>
      <xdr:col>2</xdr:col>
      <xdr:colOff>873128</xdr:colOff>
      <xdr:row>11</xdr:row>
      <xdr:rowOff>46735</xdr:rowOff>
    </xdr:to>
    <xdr:sp macro="" textlink="">
      <xdr:nvSpPr>
        <xdr:cNvPr id="6" name="팁 텍스트 25" descr="세 번째 행 필드 ">
          <a:extLst>
            <a:ext uri="{FF2B5EF4-FFF2-40B4-BE49-F238E27FC236}">
              <a16:creationId xmlns:a16="http://schemas.microsoft.com/office/drawing/2014/main" id="{3C9F274D-759C-4403-B2D2-B4A58C1F8013}"/>
            </a:ext>
          </a:extLst>
        </xdr:cNvPr>
        <xdr:cNvSpPr txBox="1"/>
      </xdr:nvSpPr>
      <xdr:spPr>
        <a:xfrm>
          <a:off x="800621" y="2066381"/>
          <a:ext cx="1625082" cy="28540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세 번째 행 필드 </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2</xdr:col>
      <xdr:colOff>878840</xdr:colOff>
      <xdr:row>9</xdr:row>
      <xdr:rowOff>140245</xdr:rowOff>
    </xdr:from>
    <xdr:to>
      <xdr:col>2</xdr:col>
      <xdr:colOff>1188192</xdr:colOff>
      <xdr:row>11</xdr:row>
      <xdr:rowOff>144961</xdr:rowOff>
    </xdr:to>
    <xdr:sp macro="" textlink="">
      <xdr:nvSpPr>
        <xdr:cNvPr id="7" name="shp_아래중괄호">
          <a:extLst>
            <a:ext uri="{FF2B5EF4-FFF2-40B4-BE49-F238E27FC236}">
              <a16:creationId xmlns:a16="http://schemas.microsoft.com/office/drawing/2014/main" id="{869A62DC-09F6-4EA4-B275-5E37D77A5F17}"/>
            </a:ext>
          </a:extLst>
        </xdr:cNvPr>
        <xdr:cNvSpPr/>
      </xdr:nvSpPr>
      <xdr:spPr>
        <a:xfrm>
          <a:off x="2431415" y="2026195"/>
          <a:ext cx="309352" cy="423816"/>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463366</xdr:colOff>
      <xdr:row>8</xdr:row>
      <xdr:rowOff>200291</xdr:rowOff>
    </xdr:from>
    <xdr:to>
      <xdr:col>3</xdr:col>
      <xdr:colOff>1100192</xdr:colOff>
      <xdr:row>14</xdr:row>
      <xdr:rowOff>168457</xdr:rowOff>
    </xdr:to>
    <xdr:sp macro="" textlink="">
      <xdr:nvSpPr>
        <xdr:cNvPr id="8" name="shp_곡선화살표" descr="화살표">
          <a:extLst>
            <a:ext uri="{FF2B5EF4-FFF2-40B4-BE49-F238E27FC236}">
              <a16:creationId xmlns:a16="http://schemas.microsoft.com/office/drawing/2014/main" id="{29453DDD-E84E-4274-8ED3-1FD027BED7C5}"/>
            </a:ext>
          </a:extLst>
        </xdr:cNvPr>
        <xdr:cNvSpPr/>
      </xdr:nvSpPr>
      <xdr:spPr>
        <a:xfrm rot="6645800" flipV="1">
          <a:off x="2107384" y="1089923"/>
          <a:ext cx="1225466" cy="27990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0</xdr:col>
      <xdr:colOff>0</xdr:colOff>
      <xdr:row>31</xdr:row>
      <xdr:rowOff>0</xdr:rowOff>
    </xdr:from>
    <xdr:to>
      <xdr:col>7</xdr:col>
      <xdr:colOff>2475</xdr:colOff>
      <xdr:row>34</xdr:row>
      <xdr:rowOff>96012</xdr:rowOff>
    </xdr:to>
    <xdr:sp macro="" textlink="">
      <xdr:nvSpPr>
        <xdr:cNvPr id="9" name="txt_걷기바닥글">
          <a:extLst>
            <a:ext uri="{FF2B5EF4-FFF2-40B4-BE49-F238E27FC236}">
              <a16:creationId xmlns:a16="http://schemas.microsoft.com/office/drawing/2014/main" id="{1321D1F8-A9D2-456B-8DD3-753C5F6F3447}"/>
            </a:ext>
          </a:extLst>
        </xdr:cNvPr>
        <xdr:cNvSpPr txBox="1"/>
      </xdr:nvSpPr>
      <xdr:spPr>
        <a:xfrm>
          <a:off x="0" y="6496050"/>
          <a:ext cx="8089200" cy="7246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xdr:from>
      <xdr:col>5</xdr:col>
      <xdr:colOff>1089025</xdr:colOff>
      <xdr:row>31</xdr:row>
      <xdr:rowOff>155448</xdr:rowOff>
    </xdr:from>
    <xdr:to>
      <xdr:col>6</xdr:col>
      <xdr:colOff>1276858</xdr:colOff>
      <xdr:row>33</xdr:row>
      <xdr:rowOff>131064</xdr:rowOff>
    </xdr:to>
    <xdr:sp macro="" textlink="">
      <xdr:nvSpPr>
        <xdr:cNvPr id="10"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64589D57-8C0B-4591-9AA5-A837B1CFDA08}"/>
            </a:ext>
          </a:extLst>
        </xdr:cNvPr>
        <xdr:cNvSpPr/>
      </xdr:nvSpPr>
      <xdr:spPr>
        <a:xfrm>
          <a:off x="6384925" y="6651498"/>
          <a:ext cx="1397508" cy="3947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xdr:from>
      <xdr:col>0</xdr:col>
      <xdr:colOff>304800</xdr:colOff>
      <xdr:row>31</xdr:row>
      <xdr:rowOff>155448</xdr:rowOff>
    </xdr:from>
    <xdr:to>
      <xdr:col>2</xdr:col>
      <xdr:colOff>149733</xdr:colOff>
      <xdr:row>33</xdr:row>
      <xdr:rowOff>131064</xdr:rowOff>
    </xdr:to>
    <xdr:sp macro="" textlink="">
      <xdr:nvSpPr>
        <xdr:cNvPr id="11"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742B494E-BF3E-4F1F-BCD3-F71BF8F93B22}"/>
            </a:ext>
          </a:extLst>
        </xdr:cNvPr>
        <xdr:cNvSpPr/>
      </xdr:nvSpPr>
      <xdr:spPr>
        <a:xfrm flipH="1">
          <a:off x="30480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xdr:from>
      <xdr:col>5</xdr:col>
      <xdr:colOff>314325</xdr:colOff>
      <xdr:row>10</xdr:row>
      <xdr:rowOff>9525</xdr:rowOff>
    </xdr:from>
    <xdr:to>
      <xdr:col>5</xdr:col>
      <xdr:colOff>761702</xdr:colOff>
      <xdr:row>12</xdr:row>
      <xdr:rowOff>75902</xdr:rowOff>
    </xdr:to>
    <xdr:pic>
      <xdr:nvPicPr>
        <xdr:cNvPr id="13" name="전문가 팁 올빼미">
          <a:extLst>
            <a:ext uri="{FF2B5EF4-FFF2-40B4-BE49-F238E27FC236}">
              <a16:creationId xmlns:a16="http://schemas.microsoft.com/office/drawing/2014/main" id="{488FB37E-34F1-46FE-97A8-7EF5F49731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62525" y="1914525"/>
          <a:ext cx="447377" cy="447377"/>
        </a:xfrm>
        <a:prstGeom prst="rect">
          <a:avLst/>
        </a:prstGeom>
      </xdr:spPr>
    </xdr:pic>
    <xdr:clientData/>
  </xdr:twoCellAnchor>
  <xdr:twoCellAnchor editAs="absolute">
    <xdr:from>
      <xdr:col>0</xdr:col>
      <xdr:colOff>800621</xdr:colOff>
      <xdr:row>6</xdr:row>
      <xdr:rowOff>196852</xdr:rowOff>
    </xdr:from>
    <xdr:to>
      <xdr:col>2</xdr:col>
      <xdr:colOff>873128</xdr:colOff>
      <xdr:row>8</xdr:row>
      <xdr:rowOff>54901</xdr:rowOff>
    </xdr:to>
    <xdr:sp macro="" textlink="">
      <xdr:nvSpPr>
        <xdr:cNvPr id="14" name="팁 텍스트 23" descr="두 번째 행 필드 ">
          <a:extLst>
            <a:ext uri="{FF2B5EF4-FFF2-40B4-BE49-F238E27FC236}">
              <a16:creationId xmlns:a16="http://schemas.microsoft.com/office/drawing/2014/main" id="{75DC3FB1-7CC2-43EC-8086-64ADE3E22A58}"/>
            </a:ext>
          </a:extLst>
        </xdr:cNvPr>
        <xdr:cNvSpPr txBox="1"/>
      </xdr:nvSpPr>
      <xdr:spPr>
        <a:xfrm>
          <a:off x="800621" y="1454152"/>
          <a:ext cx="1625082" cy="2771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ko" sz="1100" b="0" i="0" baseline="0">
              <a:effectLst/>
              <a:latin typeface="Malgun Gothic" panose="020B0503020000020004" pitchFamily="34" charset="-127"/>
              <a:ea typeface="Malgun Gothic" panose="020B0503020000020004" pitchFamily="34" charset="-127"/>
              <a:cs typeface="Calibri" panose="020F0502020204030204" pitchFamily="34" charset="0"/>
            </a:rPr>
            <a:t>첫 번째 행 필드 </a:t>
          </a:r>
          <a:endParaRPr lang="sq-AL" sz="110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wsDr>
</file>

<file path=xl/drawings/drawing20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273431</xdr:colOff>
      <xdr:row>3</xdr:row>
      <xdr:rowOff>63369</xdr:rowOff>
    </xdr:to>
    <xdr:sp macro="" textlink="">
      <xdr:nvSpPr>
        <xdr:cNvPr id="2" name="txt_걷기머리글" descr="더 많은 연습을 하실 준비가 되셨나요? 아래 데이터를 간략하게 살펴보겠습니다. 준비가 되면 다음 시트로 가서 지금까지 배운 내용을 연습해 보겠습니다. ">
          <a:extLst>
            <a:ext uri="{FF2B5EF4-FFF2-40B4-BE49-F238E27FC236}">
              <a16:creationId xmlns:a16="http://schemas.microsoft.com/office/drawing/2014/main" id="{CCEE35F0-FCC2-4B95-A11B-3B4CB8D95751}"/>
            </a:ext>
          </a:extLst>
        </xdr:cNvPr>
        <xdr:cNvSpPr txBox="1"/>
      </xdr:nvSpPr>
      <xdr:spPr>
        <a:xfrm>
          <a:off x="0" y="0"/>
          <a:ext cx="7763256" cy="73011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더 많은 연습을 하실 준비가 되셨나요?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아래 데이터를 빠르게 살펴보세요. 준비가 되면 아래로 스크롤하고 다음</a:t>
          </a:r>
          <a:r>
            <a:rPr lang="ko" sz="1500" b="0" i="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을 클릭하여 학습한 </a:t>
          </a:r>
          <a:r>
            <a:rPr lang="ko" sz="1500" b="0" i="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내용</a:t>
          </a:r>
          <a:r>
            <a:rPr lang="ko" sz="1500" b="0" i="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을 연습합니다. </a:t>
          </a:r>
          <a:endParaRPr lang="en-US" sz="1500" i="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clientData/>
  </xdr:twoCellAnchor>
  <xdr:twoCellAnchor editAs="absolute">
    <xdr:from>
      <xdr:col>5</xdr:col>
      <xdr:colOff>35099</xdr:colOff>
      <xdr:row>5</xdr:row>
      <xdr:rowOff>74145</xdr:rowOff>
    </xdr:from>
    <xdr:to>
      <xdr:col>9</xdr:col>
      <xdr:colOff>66676</xdr:colOff>
      <xdr:row>16</xdr:row>
      <xdr:rowOff>95250</xdr:rowOff>
    </xdr:to>
    <xdr:grpSp>
      <xdr:nvGrpSpPr>
        <xdr:cNvPr id="3" name="그룹 2">
          <a:extLst>
            <a:ext uri="{FF2B5EF4-FFF2-40B4-BE49-F238E27FC236}">
              <a16:creationId xmlns:a16="http://schemas.microsoft.com/office/drawing/2014/main" id="{021840A9-BAB3-4E80-8046-39C0DD949DA0}"/>
            </a:ext>
          </a:extLst>
        </xdr:cNvPr>
        <xdr:cNvGrpSpPr/>
      </xdr:nvGrpSpPr>
      <xdr:grpSpPr>
        <a:xfrm>
          <a:off x="4388024" y="1121895"/>
          <a:ext cx="2812877" cy="2326155"/>
          <a:chOff x="3165648" y="1150470"/>
          <a:chExt cx="2697796" cy="2624993"/>
        </a:xfrm>
      </xdr:grpSpPr>
      <xdr:sp macro="" textlink="">
        <xdr:nvSpPr>
          <xdr:cNvPr id="4" name="중요한 정보 단계" descr="LOOK HERE&#10;No need to read all the rows of data. Just look at the field names in the first row, here. You'll be working with these on the next sheet. When you're ready, scroll down and click Next. ">
            <a:extLst>
              <a:ext uri="{FF2B5EF4-FFF2-40B4-BE49-F238E27FC236}">
                <a16:creationId xmlns:a16="http://schemas.microsoft.com/office/drawing/2014/main" id="{52FBD275-FC21-447C-AC41-552726B979F5}"/>
              </a:ext>
            </a:extLst>
          </xdr:cNvPr>
          <xdr:cNvSpPr txBox="1"/>
        </xdr:nvSpPr>
        <xdr:spPr>
          <a:xfrm>
            <a:off x="3969825" y="1303742"/>
            <a:ext cx="1893619" cy="2471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200" b="1" kern="0">
                <a:solidFill>
                  <a:srgbClr val="ED7D31">
                    <a:lumMod val="60000"/>
                    <a:lumOff val="40000"/>
                  </a:srgbClr>
                </a:solidFill>
                <a:latin typeface="+mj-lt"/>
                <a:ea typeface="Malgun Gothic" panose="020B0503020000020004" pitchFamily="34" charset="-127"/>
                <a:cs typeface="Calibri" panose="020F0502020204030204" pitchFamily="34" charset="0"/>
              </a:rPr>
              <a:t>여기를 보세요</a:t>
            </a:r>
            <a:endParaRPr lang="en-US" altLang="ko" sz="1200" b="1" kern="0">
              <a:solidFill>
                <a:srgbClr val="ED7D31">
                  <a:lumMod val="60000"/>
                  <a:lumOff val="40000"/>
                </a:srgbClr>
              </a:solidFill>
              <a:latin typeface="+mj-lt"/>
              <a:ea typeface="Malgun Gothic" panose="020B0503020000020004" pitchFamily="34" charset="-127"/>
              <a:cs typeface="Calibri" panose="020F0502020204030204" pitchFamily="34" charset="0"/>
            </a:endParaRPr>
          </a:p>
          <a:p>
            <a:pPr lvl="0" rtl="0">
              <a:defRPr/>
            </a:pP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데이터의 모든 행을 읽을 필요는 없습니다. 첫 번째 행에서 필드 이름만 살펴보면 됩니다. 다음 시트에서 작업해 보겠습니다. 준비가 되면 아래로 스크롤하고 </a:t>
            </a:r>
            <a:r>
              <a:rPr lang="ko" sz="1100" b="1"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다음</a:t>
            </a:r>
            <a:r>
              <a:rPr lang="ko" sz="1100" b="0" kern="0">
                <a:solidFill>
                  <a:sysClr val="windowText" lastClr="000000"/>
                </a:solidFill>
                <a:latin typeface="Calibri" panose="020F0502020204030204" pitchFamily="34" charset="0"/>
                <a:ea typeface="Malgun Gothic" panose="020B0503020000020004" pitchFamily="34" charset="-127"/>
                <a:cs typeface="Calibri" panose="020F0502020204030204" pitchFamily="34" charset="0"/>
              </a:rPr>
              <a:t>을 클릭합니다. </a:t>
            </a:r>
            <a:endParaRPr lang="en-US" sz="1100" b="0">
              <a:solidFill>
                <a:sysClr val="windowText" lastClr="000000"/>
              </a:solidFill>
              <a:effectLst/>
              <a:latin typeface="Calibri" panose="020F0502020204030204" pitchFamily="34" charset="0"/>
              <a:ea typeface="Malgun Gothic" panose="020B0503020000020004" pitchFamily="34" charset="-127"/>
              <a:cs typeface="Calibri" panose="020F0502020204030204" pitchFamily="34" charset="0"/>
            </a:endParaRPr>
          </a:p>
        </xdr:txBody>
      </xdr:sp>
      <xdr:pic>
        <xdr:nvPicPr>
          <xdr:cNvPr id="5" name="돋보기">
            <a:extLst>
              <a:ext uri="{FF2B5EF4-FFF2-40B4-BE49-F238E27FC236}">
                <a16:creationId xmlns:a16="http://schemas.microsoft.com/office/drawing/2014/main" id="{F392BC21-3435-49F6-92CB-9D39A5D68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flipH="1">
            <a:off x="3695700" y="1274775"/>
            <a:ext cx="337980" cy="337980"/>
          </a:xfrm>
          <a:prstGeom prst="rect">
            <a:avLst/>
          </a:prstGeom>
        </xdr:spPr>
      </xdr:pic>
      <xdr:sp macro="" textlink="">
        <xdr:nvSpPr>
          <xdr:cNvPr id="6" name="화살표">
            <a:extLst>
              <a:ext uri="{FF2B5EF4-FFF2-40B4-BE49-F238E27FC236}">
                <a16:creationId xmlns:a16="http://schemas.microsoft.com/office/drawing/2014/main" id="{EC81B770-C86D-413B-8F46-1B5A181A5B4F}"/>
              </a:ext>
            </a:extLst>
          </xdr:cNvPr>
          <xdr:cNvSpPr/>
        </xdr:nvSpPr>
        <xdr:spPr>
          <a:xfrm rot="19961319">
            <a:off x="3165648" y="1150470"/>
            <a:ext cx="459212" cy="406164"/>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twoCellAnchor>
    <xdr:from>
      <xdr:col>0</xdr:col>
      <xdr:colOff>0</xdr:colOff>
      <xdr:row>56</xdr:row>
      <xdr:rowOff>0</xdr:rowOff>
    </xdr:from>
    <xdr:to>
      <xdr:col>10</xdr:col>
      <xdr:colOff>274050</xdr:colOff>
      <xdr:row>59</xdr:row>
      <xdr:rowOff>96012</xdr:rowOff>
    </xdr:to>
    <xdr:sp macro="" textlink="">
      <xdr:nvSpPr>
        <xdr:cNvPr id="7" name="txt_걷기바닥글">
          <a:extLst>
            <a:ext uri="{FF2B5EF4-FFF2-40B4-BE49-F238E27FC236}">
              <a16:creationId xmlns:a16="http://schemas.microsoft.com/office/drawing/2014/main" id="{B403A251-9EDF-4EB3-A0DF-53BE1751442B}"/>
            </a:ext>
          </a:extLst>
        </xdr:cNvPr>
        <xdr:cNvSpPr txBox="1"/>
      </xdr:nvSpPr>
      <xdr:spPr>
        <a:xfrm>
          <a:off x="0" y="11734800"/>
          <a:ext cx="8103600" cy="7246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7</xdr:col>
      <xdr:colOff>688975</xdr:colOff>
      <xdr:row>56</xdr:row>
      <xdr:rowOff>155448</xdr:rowOff>
    </xdr:from>
    <xdr:to>
      <xdr:col>9</xdr:col>
      <xdr:colOff>676783</xdr:colOff>
      <xdr:row>58</xdr:row>
      <xdr:rowOff>131064</xdr:rowOff>
    </xdr:to>
    <xdr:sp macro="" textlink="">
      <xdr:nvSpPr>
        <xdr:cNvPr id="8" name="txt_걷기다음" descr="다음">
          <a:hlinkClick xmlns:r="http://schemas.openxmlformats.org/officeDocument/2006/relationships" r:id="rId3" tooltip="다음 시트로 이동하려면 여기를 클릭하세요."/>
          <a:extLst>
            <a:ext uri="{FF2B5EF4-FFF2-40B4-BE49-F238E27FC236}">
              <a16:creationId xmlns:a16="http://schemas.microsoft.com/office/drawing/2014/main" id="{8F0DDE7E-97D8-4996-BB35-E163C905E79D}"/>
            </a:ext>
          </a:extLst>
        </xdr:cNvPr>
        <xdr:cNvSpPr/>
      </xdr:nvSpPr>
      <xdr:spPr>
        <a:xfrm>
          <a:off x="6432550" y="11890248"/>
          <a:ext cx="1378458" cy="3947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xdr:from>
      <xdr:col>0</xdr:col>
      <xdr:colOff>304800</xdr:colOff>
      <xdr:row>56</xdr:row>
      <xdr:rowOff>155448</xdr:rowOff>
    </xdr:from>
    <xdr:to>
      <xdr:col>2</xdr:col>
      <xdr:colOff>292608</xdr:colOff>
      <xdr:row>58</xdr:row>
      <xdr:rowOff>131064</xdr:rowOff>
    </xdr:to>
    <xdr:sp macro="" textlink="">
      <xdr:nvSpPr>
        <xdr:cNvPr id="9" name="txt_걷기이전" descr="이전">
          <a:hlinkClick xmlns:r="http://schemas.openxmlformats.org/officeDocument/2006/relationships" r:id="rId4" tooltip="이전 시트로 돌아가려면 여기를 클릭하세요."/>
          <a:extLst>
            <a:ext uri="{FF2B5EF4-FFF2-40B4-BE49-F238E27FC236}">
              <a16:creationId xmlns:a16="http://schemas.microsoft.com/office/drawing/2014/main" id="{D7B07658-6960-46E3-A1DF-B4F3A410DB88}"/>
            </a:ext>
          </a:extLst>
        </xdr:cNvPr>
        <xdr:cNvSpPr/>
      </xdr:nvSpPr>
      <xdr:spPr>
        <a:xfrm flipH="1">
          <a:off x="304800"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wsDr>
</file>

<file path=xl/drawings/drawing214.xml><?xml version="1.0" encoding="utf-8"?>
<xdr:wsDr xmlns:xdr="http://schemas.openxmlformats.org/drawingml/2006/spreadsheetDrawing" xmlns:a="http://schemas.openxmlformats.org/drawingml/2006/main">
  <xdr:twoCellAnchor editAs="absolute">
    <xdr:from>
      <xdr:col>0</xdr:col>
      <xdr:colOff>481615</xdr:colOff>
      <xdr:row>3</xdr:row>
      <xdr:rowOff>7515</xdr:rowOff>
    </xdr:from>
    <xdr:to>
      <xdr:col>2</xdr:col>
      <xdr:colOff>227615</xdr:colOff>
      <xdr:row>9</xdr:row>
      <xdr:rowOff>182140</xdr:rowOff>
    </xdr:to>
    <xdr:sp macro="" textlink="" fLocksText="0">
      <xdr:nvSpPr>
        <xdr:cNvPr id="4" name="txt_연습1" descr="이전 시트의 데이터를 기반으로 아래의 피벗 테이블을 만들었습니다. 아래의 피벗 테이블 안의 아무 곳이나 클릭합니다. ">
          <a:extLst>
            <a:ext uri="{FF2B5EF4-FFF2-40B4-BE49-F238E27FC236}">
              <a16:creationId xmlns:a16="http://schemas.microsoft.com/office/drawing/2014/main" id="{72BF67E5-01C5-4639-BB90-719974573099}"/>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이전 시트의 데이터를 기준으로 아래에 피벗 테이블을 만들었습니다. 아래의 피벗 테이블에서 아무 곳이나 클릭합니다. </a:t>
          </a:r>
        </a:p>
      </xdr:txBody>
    </xdr:sp>
    <xdr:clientData/>
  </xdr:twoCellAnchor>
  <xdr:twoCellAnchor editAs="absolute">
    <xdr:from>
      <xdr:col>2</xdr:col>
      <xdr:colOff>640352</xdr:colOff>
      <xdr:row>3</xdr:row>
      <xdr:rowOff>7515</xdr:rowOff>
    </xdr:from>
    <xdr:to>
      <xdr:col>4</xdr:col>
      <xdr:colOff>361950</xdr:colOff>
      <xdr:row>9</xdr:row>
      <xdr:rowOff>182140</xdr:rowOff>
    </xdr:to>
    <xdr:sp macro="" textlink="" fLocksText="0">
      <xdr:nvSpPr>
        <xdr:cNvPr id="5" name="txt_연습2" descr="우측의 피벗 테이블 필드 목록을 보았나요? 좋습니다!(표시되지 않는 경우 아래의 피벗 테이블을 마우스 오른쪽 단추로 클릭하고 필드 목록 표시를 선택합니다).">
          <a:extLst>
            <a:ext uri="{FF2B5EF4-FFF2-40B4-BE49-F238E27FC236}">
              <a16:creationId xmlns:a16="http://schemas.microsoft.com/office/drawing/2014/main" id="{29F2BD57-0DF2-4B3F-967F-0A8110FCAE3E}"/>
            </a:ext>
          </a:extLst>
        </xdr:cNvPr>
        <xdr:cNvSpPr txBox="1"/>
      </xdr:nvSpPr>
      <xdr:spPr>
        <a:xfrm>
          <a:off x="2335802" y="579015"/>
          <a:ext cx="1759948" cy="137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오른쪽에 피벗 테이블 필드 목록이 표시되나요? 잘했습니다! (표시되지 않는 경우 마우스 오른쪽 단추로 아래 피벗 테이블을 클릭하고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필드 목록 표시</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를 선택합니다.)</a:t>
          </a:r>
          <a:endParaRPr lang="sq-AL" sz="1000" b="0">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editAs="absolute">
    <xdr:from>
      <xdr:col>5</xdr:col>
      <xdr:colOff>160314</xdr:colOff>
      <xdr:row>3</xdr:row>
      <xdr:rowOff>7515</xdr:rowOff>
    </xdr:from>
    <xdr:to>
      <xdr:col>7</xdr:col>
      <xdr:colOff>66675</xdr:colOff>
      <xdr:row>9</xdr:row>
      <xdr:rowOff>182140</xdr:rowOff>
    </xdr:to>
    <xdr:sp macro="" textlink="" fLocksText="0">
      <xdr:nvSpPr>
        <xdr:cNvPr id="6" name="txt_연습3" descr="다음의 질문에 답할 수 있도록 필드 목록에서 영업 사원 필드를 행 또는 열로 끌어옵니다. 누가 가을에 가장 많이 판매를 했나요?">
          <a:extLst>
            <a:ext uri="{FF2B5EF4-FFF2-40B4-BE49-F238E27FC236}">
              <a16:creationId xmlns:a16="http://schemas.microsoft.com/office/drawing/2014/main" id="{85395BF3-BC0C-4171-8401-993AF1C2671B}"/>
            </a:ext>
          </a:extLst>
        </xdr:cNvPr>
        <xdr:cNvSpPr txBox="1"/>
      </xdr:nvSpPr>
      <xdr:spPr>
        <a:xfrm>
          <a:off x="4522764" y="579015"/>
          <a:ext cx="1620861" cy="137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다음 질문에 답할 수 있도록 필드 목록에서</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 영업 사원 </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필드를</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 </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행</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 또는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열</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로 끌어옵니다. 가을에 가장 많이 판매한 사람은 누구인가요?</a:t>
          </a:r>
          <a:endParaRPr lang="en-US" sz="1000">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editAs="absolute">
    <xdr:from>
      <xdr:col>0</xdr:col>
      <xdr:colOff>76085</xdr:colOff>
      <xdr:row>3</xdr:row>
      <xdr:rowOff>7516</xdr:rowOff>
    </xdr:from>
    <xdr:to>
      <xdr:col>0</xdr:col>
      <xdr:colOff>450989</xdr:colOff>
      <xdr:row>5</xdr:row>
      <xdr:rowOff>1420</xdr:rowOff>
    </xdr:to>
    <xdr:sp macro="" textlink="" fLocksText="0">
      <xdr:nvSpPr>
        <xdr:cNvPr id="7" name="shp_연습1" descr="1단계">
          <a:extLst>
            <a:ext uri="{FF2B5EF4-FFF2-40B4-BE49-F238E27FC236}">
              <a16:creationId xmlns:a16="http://schemas.microsoft.com/office/drawing/2014/main" id="{F0AE661B-4AB6-4138-BFC2-72C570F368E3}"/>
            </a:ext>
          </a:extLst>
        </xdr:cNvPr>
        <xdr:cNvSpPr/>
      </xdr:nvSpPr>
      <xdr:spPr>
        <a:xfrm>
          <a:off x="76085" y="57901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clientData/>
  </xdr:twoCellAnchor>
  <xdr:twoCellAnchor editAs="absolute">
    <xdr:from>
      <xdr:col>2</xdr:col>
      <xdr:colOff>294573</xdr:colOff>
      <xdr:row>3</xdr:row>
      <xdr:rowOff>7515</xdr:rowOff>
    </xdr:from>
    <xdr:to>
      <xdr:col>2</xdr:col>
      <xdr:colOff>669477</xdr:colOff>
      <xdr:row>5</xdr:row>
      <xdr:rowOff>1419</xdr:rowOff>
    </xdr:to>
    <xdr:sp macro="" textlink="" fLocksText="0">
      <xdr:nvSpPr>
        <xdr:cNvPr id="8" name="shp_연습2" descr="2단계">
          <a:extLst>
            <a:ext uri="{FF2B5EF4-FFF2-40B4-BE49-F238E27FC236}">
              <a16:creationId xmlns:a16="http://schemas.microsoft.com/office/drawing/2014/main" id="{A2AF9C50-C7DA-4A24-8F37-46DCE095E146}"/>
            </a:ext>
          </a:extLst>
        </xdr:cNvPr>
        <xdr:cNvSpPr/>
      </xdr:nvSpPr>
      <xdr:spPr>
        <a:xfrm>
          <a:off x="1990023"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clientData/>
  </xdr:twoCellAnchor>
  <xdr:twoCellAnchor editAs="absolute">
    <xdr:from>
      <xdr:col>4</xdr:col>
      <xdr:colOff>449560</xdr:colOff>
      <xdr:row>3</xdr:row>
      <xdr:rowOff>7515</xdr:rowOff>
    </xdr:from>
    <xdr:to>
      <xdr:col>5</xdr:col>
      <xdr:colOff>195310</xdr:colOff>
      <xdr:row>5</xdr:row>
      <xdr:rowOff>1419</xdr:rowOff>
    </xdr:to>
    <xdr:sp macro="" textlink="" fLocksText="0">
      <xdr:nvSpPr>
        <xdr:cNvPr id="9" name="shp_연습3" descr="3단계">
          <a:extLst>
            <a:ext uri="{FF2B5EF4-FFF2-40B4-BE49-F238E27FC236}">
              <a16:creationId xmlns:a16="http://schemas.microsoft.com/office/drawing/2014/main" id="{F5C1D9B6-7583-4C69-AEAF-9BB097F2D602}"/>
            </a:ext>
          </a:extLst>
        </xdr:cNvPr>
        <xdr:cNvSpPr/>
      </xdr:nvSpPr>
      <xdr:spPr>
        <a:xfrm>
          <a:off x="4183360" y="579015"/>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323468</xdr:colOff>
      <xdr:row>2</xdr:row>
      <xdr:rowOff>11811</xdr:rowOff>
    </xdr:to>
    <xdr:sp macro="" textlink="" fLocksText="0">
      <xdr:nvSpPr>
        <xdr:cNvPr id="10" name="txt_연습머리글" descr="연습">
          <a:extLst>
            <a:ext uri="{FF2B5EF4-FFF2-40B4-BE49-F238E27FC236}">
              <a16:creationId xmlns:a16="http://schemas.microsoft.com/office/drawing/2014/main" id="{F1FEE4DA-410F-43E5-82EC-9DEA325362D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연습</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7</xdr:col>
      <xdr:colOff>496910</xdr:colOff>
      <xdr:row>3</xdr:row>
      <xdr:rowOff>79574</xdr:rowOff>
    </xdr:from>
    <xdr:to>
      <xdr:col>10</xdr:col>
      <xdr:colOff>358601</xdr:colOff>
      <xdr:row>5</xdr:row>
      <xdr:rowOff>161925</xdr:rowOff>
    </xdr:to>
    <xdr:sp macro="" textlink="" fLocksText="0">
      <xdr:nvSpPr>
        <xdr:cNvPr id="13" name="txt_연습4" descr="가을에 가장 많이 판매한 사람은 누구인가요?">
          <a:extLst>
            <a:ext uri="{FF2B5EF4-FFF2-40B4-BE49-F238E27FC236}">
              <a16:creationId xmlns:a16="http://schemas.microsoft.com/office/drawing/2014/main" id="{B109D2BB-3DC5-45B1-8B7F-5CE568B810DC}"/>
            </a:ext>
          </a:extLst>
        </xdr:cNvPr>
        <xdr:cNvSpPr txBox="1"/>
      </xdr:nvSpPr>
      <xdr:spPr>
        <a:xfrm>
          <a:off x="6573860" y="651074"/>
          <a:ext cx="1557141" cy="46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가을에 가장 많이 판매한 사람은 누구인가요?</a:t>
          </a:r>
        </a:p>
      </xdr:txBody>
    </xdr:sp>
    <xdr:clientData/>
  </xdr:twoCellAnchor>
  <xdr:twoCellAnchor editAs="absolute">
    <xdr:from>
      <xdr:col>7</xdr:col>
      <xdr:colOff>120585</xdr:colOff>
      <xdr:row>3</xdr:row>
      <xdr:rowOff>28086</xdr:rowOff>
    </xdr:from>
    <xdr:to>
      <xdr:col>7</xdr:col>
      <xdr:colOff>517714</xdr:colOff>
      <xdr:row>5</xdr:row>
      <xdr:rowOff>21990</xdr:rowOff>
    </xdr:to>
    <xdr:sp macro="" textlink="" fLocksText="0">
      <xdr:nvSpPr>
        <xdr:cNvPr id="14" name="shp_연습4" descr="4단계">
          <a:extLst>
            <a:ext uri="{FF2B5EF4-FFF2-40B4-BE49-F238E27FC236}">
              <a16:creationId xmlns:a16="http://schemas.microsoft.com/office/drawing/2014/main" id="{B2513FDA-A809-4930-875A-18AE4B4CF612}"/>
            </a:ext>
          </a:extLst>
        </xdr:cNvPr>
        <xdr:cNvSpPr/>
      </xdr:nvSpPr>
      <xdr:spPr>
        <a:xfrm>
          <a:off x="6197535" y="599586"/>
          <a:ext cx="397129"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4</a:t>
          </a:r>
        </a:p>
      </xdr:txBody>
    </xdr:sp>
    <xdr:clientData/>
  </xdr:twoCellAnchor>
  <xdr:twoCellAnchor editAs="absolute">
    <xdr:from>
      <xdr:col>0</xdr:col>
      <xdr:colOff>0</xdr:colOff>
      <xdr:row>27</xdr:row>
      <xdr:rowOff>22225</xdr:rowOff>
    </xdr:from>
    <xdr:to>
      <xdr:col>10</xdr:col>
      <xdr:colOff>323468</xdr:colOff>
      <xdr:row>30</xdr:row>
      <xdr:rowOff>16637</xdr:rowOff>
    </xdr:to>
    <xdr:sp macro="" textlink="" fLocksText="0">
      <xdr:nvSpPr>
        <xdr:cNvPr id="19" name="txt_연습바닥글">
          <a:extLst>
            <a:ext uri="{FF2B5EF4-FFF2-40B4-BE49-F238E27FC236}">
              <a16:creationId xmlns:a16="http://schemas.microsoft.com/office/drawing/2014/main" id="{C3E4D879-E1FC-43A8-AA7F-0ED3F35B9E4E}"/>
            </a:ext>
          </a:extLst>
        </xdr:cNvPr>
        <xdr:cNvSpPr txBox="1"/>
      </xdr:nvSpPr>
      <xdr:spPr>
        <a:xfrm>
          <a:off x="0" y="5715000"/>
          <a:ext cx="776249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495300</xdr:colOff>
      <xdr:row>27</xdr:row>
      <xdr:rowOff>171323</xdr:rowOff>
    </xdr:from>
    <xdr:to>
      <xdr:col>10</xdr:col>
      <xdr:colOff>48133</xdr:colOff>
      <xdr:row>29</xdr:row>
      <xdr:rowOff>83439</xdr:rowOff>
    </xdr:to>
    <xdr:sp macro="" textlink="" fLocksText="0">
      <xdr:nvSpPr>
        <xdr:cNvPr id="21" name="txt_연습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9128025C-F5EF-4C4F-AA3F-82C05E585C0F}"/>
            </a:ext>
          </a:extLst>
        </xdr:cNvPr>
        <xdr:cNvSpPr/>
      </xdr:nvSpPr>
      <xdr:spPr>
        <a:xfrm>
          <a:off x="628015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304800</xdr:colOff>
      <xdr:row>27</xdr:row>
      <xdr:rowOff>171323</xdr:rowOff>
    </xdr:from>
    <xdr:to>
      <xdr:col>1</xdr:col>
      <xdr:colOff>889508</xdr:colOff>
      <xdr:row>29</xdr:row>
      <xdr:rowOff>83439</xdr:rowOff>
    </xdr:to>
    <xdr:sp macro="" textlink="" fLocksText="0">
      <xdr:nvSpPr>
        <xdr:cNvPr id="22" name="txt_연습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038A736A-34F9-4DB1-9584-66D289361AE2}"/>
            </a:ext>
          </a:extLst>
        </xdr:cNvPr>
        <xdr:cNvSpPr/>
      </xdr:nvSpPr>
      <xdr:spPr>
        <a:xfrm flipH="1">
          <a:off x="30480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wsDr>
</file>

<file path=xl/drawings/drawing2220.xml><?xml version="1.0" encoding="utf-8"?>
<xdr:wsDr xmlns:xdr="http://schemas.openxmlformats.org/drawingml/2006/spreadsheetDrawing" xmlns:a="http://schemas.openxmlformats.org/drawingml/2006/main">
  <xdr:twoCellAnchor editAs="absolute">
    <xdr:from>
      <xdr:col>0</xdr:col>
      <xdr:colOff>0</xdr:colOff>
      <xdr:row>27</xdr:row>
      <xdr:rowOff>85713</xdr:rowOff>
    </xdr:from>
    <xdr:to>
      <xdr:col>10</xdr:col>
      <xdr:colOff>454406</xdr:colOff>
      <xdr:row>30</xdr:row>
      <xdr:rowOff>80125</xdr:rowOff>
    </xdr:to>
    <xdr:sp macro="" textlink="" fLocksText="0">
      <xdr:nvSpPr>
        <xdr:cNvPr id="3" name="txt_연습바닥글">
          <a:extLst>
            <a:ext uri="{FF2B5EF4-FFF2-40B4-BE49-F238E27FC236}">
              <a16:creationId xmlns:a16="http://schemas.microsoft.com/office/drawing/2014/main" id="{5F7EDA0D-82B1-4E0A-9DF8-49F029764275}"/>
            </a:ext>
          </a:extLst>
        </xdr:cNvPr>
        <xdr:cNvSpPr txBox="1"/>
      </xdr:nvSpPr>
      <xdr:spPr>
        <a:xfrm>
          <a:off x="0" y="5915013"/>
          <a:ext cx="7763256"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471004</xdr:colOff>
      <xdr:row>3</xdr:row>
      <xdr:rowOff>7515</xdr:rowOff>
    </xdr:from>
    <xdr:to>
      <xdr:col>1</xdr:col>
      <xdr:colOff>1196434</xdr:colOff>
      <xdr:row>9</xdr:row>
      <xdr:rowOff>64665</xdr:rowOff>
    </xdr:to>
    <xdr:sp macro="" textlink="" fLocksText="0">
      <xdr:nvSpPr>
        <xdr:cNvPr id="5" name="txt_연습1" descr="판매 수의 합계라는 아래의 피벗 테이블 내의 아무 곳이나 클릭합니다.">
          <a:extLst>
            <a:ext uri="{FF2B5EF4-FFF2-40B4-BE49-F238E27FC236}">
              <a16:creationId xmlns:a16="http://schemas.microsoft.com/office/drawing/2014/main" id="{043E0E68-AF8E-4D07-9788-8F11AA0679CE}"/>
            </a:ext>
          </a:extLst>
        </xdr:cNvPr>
        <xdr:cNvSpPr txBox="1"/>
      </xdr:nvSpPr>
      <xdr:spPr>
        <a:xfrm>
          <a:off x="471004"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피벗 테이블에서 </a:t>
          </a:r>
          <a:r>
            <a:rPr lang="ko-KR" altLang="en-US" sz="1000" b="1"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합계 </a:t>
          </a:r>
          <a:r>
            <a:rPr lang="en-US" altLang="ko-KR" sz="1000" b="1"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 </a:t>
          </a:r>
          <a:r>
            <a:rPr lang="ko-KR" altLang="en-US" sz="1000" b="1"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판매 단위</a:t>
          </a:r>
          <a:r>
            <a:rPr lang="ko"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아래의 아무 곳이나 클릭합니다. </a:t>
          </a:r>
        </a:p>
      </xdr:txBody>
    </xdr:sp>
    <xdr:clientData/>
  </xdr:twoCellAnchor>
  <xdr:twoCellAnchor editAs="absolute">
    <xdr:from>
      <xdr:col>2</xdr:col>
      <xdr:colOff>381086</xdr:colOff>
      <xdr:row>3</xdr:row>
      <xdr:rowOff>7514</xdr:rowOff>
    </xdr:from>
    <xdr:to>
      <xdr:col>3</xdr:col>
      <xdr:colOff>538191</xdr:colOff>
      <xdr:row>11</xdr:row>
      <xdr:rowOff>190499</xdr:rowOff>
    </xdr:to>
    <xdr:sp macro="" textlink="" fLocksText="0">
      <xdr:nvSpPr>
        <xdr:cNvPr id="6" name="txt_연습2" descr="우측의 피벗 테이블 필드 목록을 보았나요? 좋습니다!(표시되지 않는 경우 피벗 테이블을 마우스 오른쪽 단추로 클릭하고 필드 목록 표시를 선택합니다).">
          <a:extLst>
            <a:ext uri="{FF2B5EF4-FFF2-40B4-BE49-F238E27FC236}">
              <a16:creationId xmlns:a16="http://schemas.microsoft.com/office/drawing/2014/main" id="{8399D3E0-A4FA-4AA2-8EBC-C75CB73A4ABA}"/>
            </a:ext>
          </a:extLst>
        </xdr:cNvPr>
        <xdr:cNvSpPr txBox="1"/>
      </xdr:nvSpPr>
      <xdr:spPr>
        <a:xfrm>
          <a:off x="2333711" y="579014"/>
          <a:ext cx="1414405" cy="1897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오른쪽에 피벗 테이블 필드 목록이 표시되나요? 잘했습니다! (표시되지 않는 경우 </a:t>
          </a:r>
          <a:br>
            <a:rPr lang="en-US"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b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마우스 오른쪽 단추로 피벗 테이블을 클릭하고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필드 목록 표시</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를 선택합니다.)</a:t>
          </a:r>
          <a:endParaRPr lang="sq-AL" sz="1000">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editAs="absolute">
    <xdr:from>
      <xdr:col>4</xdr:col>
      <xdr:colOff>414210</xdr:colOff>
      <xdr:row>3</xdr:row>
      <xdr:rowOff>7515</xdr:rowOff>
    </xdr:from>
    <xdr:to>
      <xdr:col>6</xdr:col>
      <xdr:colOff>491940</xdr:colOff>
      <xdr:row>11</xdr:row>
      <xdr:rowOff>161925</xdr:rowOff>
    </xdr:to>
    <xdr:sp macro="" textlink="" fLocksText="0">
      <xdr:nvSpPr>
        <xdr:cNvPr id="7" name="txt_연습3" descr="이제 왼쪽에 계절이 있고 계절 아래에 영업 사원이 들여쓰기 된 세로 피벗 테이블을 만들 수 있는 위치로 필드를 끌어옵니다.">
          <a:extLst>
            <a:ext uri="{FF2B5EF4-FFF2-40B4-BE49-F238E27FC236}">
              <a16:creationId xmlns:a16="http://schemas.microsoft.com/office/drawing/2014/main" id="{FD191D4B-919F-47B1-B784-E719132CE45F}"/>
            </a:ext>
          </a:extLst>
        </xdr:cNvPr>
        <xdr:cNvSpPr txBox="1"/>
      </xdr:nvSpPr>
      <xdr:spPr>
        <a:xfrm>
          <a:off x="4195635" y="579015"/>
          <a:ext cx="1401705" cy="1868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이제 왼쪽에 </a:t>
          </a:r>
          <a:r>
            <a:rPr lang="ko"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계절</a:t>
          </a: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이 있고 계절 아래에</a:t>
          </a:r>
          <a:r>
            <a:rPr lang="ko" sz="10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a:t>
          </a:r>
          <a:r>
            <a:rPr lang="ko"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영업</a:t>
          </a:r>
          <a:r>
            <a:rPr lang="ko" sz="1000" b="1"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a:t>
          </a:r>
          <a:r>
            <a:rPr lang="ko"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사원</a:t>
          </a: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이 들여쓰기 된 세로 피벗 테이블이 만들어지도록 필드를 위치로 끌어옵니다</a:t>
          </a:r>
          <a:r>
            <a:rPr lang="ko" sz="10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a:t>
          </a:r>
        </a:p>
      </xdr:txBody>
    </xdr:sp>
    <xdr:clientData/>
  </xdr:twoCellAnchor>
  <xdr:twoCellAnchor editAs="absolute">
    <xdr:from>
      <xdr:col>0</xdr:col>
      <xdr:colOff>74409</xdr:colOff>
      <xdr:row>3</xdr:row>
      <xdr:rowOff>7516</xdr:rowOff>
    </xdr:from>
    <xdr:to>
      <xdr:col>0</xdr:col>
      <xdr:colOff>441053</xdr:colOff>
      <xdr:row>4</xdr:row>
      <xdr:rowOff>191920</xdr:rowOff>
    </xdr:to>
    <xdr:sp macro="" textlink="" fLocksText="0">
      <xdr:nvSpPr>
        <xdr:cNvPr id="8" name="shp_연습1" descr="1단계">
          <a:extLst>
            <a:ext uri="{FF2B5EF4-FFF2-40B4-BE49-F238E27FC236}">
              <a16:creationId xmlns:a16="http://schemas.microsoft.com/office/drawing/2014/main" id="{91576576-AD61-4208-8581-55436E369672}"/>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clientData/>
  </xdr:twoCellAnchor>
  <xdr:twoCellAnchor editAs="absolute">
    <xdr:from>
      <xdr:col>2</xdr:col>
      <xdr:colOff>42926</xdr:colOff>
      <xdr:row>3</xdr:row>
      <xdr:rowOff>7515</xdr:rowOff>
    </xdr:from>
    <xdr:to>
      <xdr:col>2</xdr:col>
      <xdr:colOff>409570</xdr:colOff>
      <xdr:row>4</xdr:row>
      <xdr:rowOff>191919</xdr:rowOff>
    </xdr:to>
    <xdr:sp macro="" textlink="" fLocksText="0">
      <xdr:nvSpPr>
        <xdr:cNvPr id="9" name="shp_연습2" descr="2단계">
          <a:extLst>
            <a:ext uri="{FF2B5EF4-FFF2-40B4-BE49-F238E27FC236}">
              <a16:creationId xmlns:a16="http://schemas.microsoft.com/office/drawing/2014/main" id="{4DE757FB-947C-4ADC-9EAB-6B0221411ADF}"/>
            </a:ext>
          </a:extLst>
        </xdr:cNvPr>
        <xdr:cNvSpPr/>
      </xdr:nvSpPr>
      <xdr:spPr>
        <a:xfrm>
          <a:off x="1995551"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clientData/>
  </xdr:twoCellAnchor>
  <xdr:twoCellAnchor editAs="absolute">
    <xdr:from>
      <xdr:col>4</xdr:col>
      <xdr:colOff>33668</xdr:colOff>
      <xdr:row>3</xdr:row>
      <xdr:rowOff>7515</xdr:rowOff>
    </xdr:from>
    <xdr:to>
      <xdr:col>4</xdr:col>
      <xdr:colOff>422537</xdr:colOff>
      <xdr:row>4</xdr:row>
      <xdr:rowOff>191919</xdr:rowOff>
    </xdr:to>
    <xdr:sp macro="" textlink="" fLocksText="0">
      <xdr:nvSpPr>
        <xdr:cNvPr id="10" name="shp_연습3" descr="3단계">
          <a:extLst>
            <a:ext uri="{FF2B5EF4-FFF2-40B4-BE49-F238E27FC236}">
              <a16:creationId xmlns:a16="http://schemas.microsoft.com/office/drawing/2014/main" id="{1D4611B9-66E6-4BC6-AEAC-BDCA64064FFB}"/>
            </a:ext>
          </a:extLst>
        </xdr:cNvPr>
        <xdr:cNvSpPr/>
      </xdr:nvSpPr>
      <xdr:spPr>
        <a:xfrm>
          <a:off x="3662693"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454406</xdr:colOff>
      <xdr:row>2</xdr:row>
      <xdr:rowOff>11811</xdr:rowOff>
    </xdr:to>
    <xdr:sp macro="" textlink="" fLocksText="0">
      <xdr:nvSpPr>
        <xdr:cNvPr id="11" name="txt_연습머리글" descr="연습">
          <a:extLst>
            <a:ext uri="{FF2B5EF4-FFF2-40B4-BE49-F238E27FC236}">
              <a16:creationId xmlns:a16="http://schemas.microsoft.com/office/drawing/2014/main" id="{E4A16B89-573C-4A48-91E8-C37EAF1853C3}"/>
            </a:ext>
          </a:extLst>
        </xdr:cNvPr>
        <xdr:cNvSpPr txBox="1"/>
      </xdr:nvSpPr>
      <xdr:spPr>
        <a:xfrm>
          <a:off x="0" y="0"/>
          <a:ext cx="7763256"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연습</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8</xdr:col>
      <xdr:colOff>246225</xdr:colOff>
      <xdr:row>28</xdr:row>
      <xdr:rowOff>25261</xdr:rowOff>
    </xdr:from>
    <xdr:to>
      <xdr:col>10</xdr:col>
      <xdr:colOff>156639</xdr:colOff>
      <xdr:row>29</xdr:row>
      <xdr:rowOff>134227</xdr:rowOff>
    </xdr:to>
    <xdr:sp macro="" textlink="" fLocksText="0">
      <xdr:nvSpPr>
        <xdr:cNvPr id="12" name="txt_연습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0DE9F906-54EB-4A5F-B194-71D7C521AD9E}"/>
            </a:ext>
          </a:extLst>
        </xdr:cNvPr>
        <xdr:cNvSpPr/>
      </xdr:nvSpPr>
      <xdr:spPr>
        <a:xfrm>
          <a:off x="6285075" y="6070461"/>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298084</xdr:colOff>
      <xdr:row>28</xdr:row>
      <xdr:rowOff>25261</xdr:rowOff>
    </xdr:from>
    <xdr:to>
      <xdr:col>1</xdr:col>
      <xdr:colOff>811748</xdr:colOff>
      <xdr:row>29</xdr:row>
      <xdr:rowOff>134227</xdr:rowOff>
    </xdr:to>
    <xdr:sp macro="" textlink="" fLocksText="0">
      <xdr:nvSpPr>
        <xdr:cNvPr id="13" name="txt_연습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1D442361-F9EC-48EB-8668-D73EEA3DD18E}"/>
            </a:ext>
          </a:extLst>
        </xdr:cNvPr>
        <xdr:cNvSpPr/>
      </xdr:nvSpPr>
      <xdr:spPr>
        <a:xfrm flipH="1">
          <a:off x="298084" y="6079986"/>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wsDr>
</file>

<file path=xl/drawings/drawing2314.xml><?xml version="1.0" encoding="utf-8"?>
<xdr:wsDr xmlns:xdr="http://schemas.openxmlformats.org/drawingml/2006/spreadsheetDrawing" xmlns:a="http://schemas.openxmlformats.org/drawingml/2006/main">
  <xdr:twoCellAnchor editAs="absolute">
    <xdr:from>
      <xdr:col>0</xdr:col>
      <xdr:colOff>0</xdr:colOff>
      <xdr:row>26</xdr:row>
      <xdr:rowOff>69842</xdr:rowOff>
    </xdr:from>
    <xdr:to>
      <xdr:col>10</xdr:col>
      <xdr:colOff>444881</xdr:colOff>
      <xdr:row>29</xdr:row>
      <xdr:rowOff>64254</xdr:rowOff>
    </xdr:to>
    <xdr:sp macro="" textlink="" fLocksText="0">
      <xdr:nvSpPr>
        <xdr:cNvPr id="2" name="txt_연습바닥글">
          <a:extLst>
            <a:ext uri="{FF2B5EF4-FFF2-40B4-BE49-F238E27FC236}">
              <a16:creationId xmlns:a16="http://schemas.microsoft.com/office/drawing/2014/main" id="{380A769E-8D0B-4008-A891-55732409F967}"/>
            </a:ext>
          </a:extLst>
        </xdr:cNvPr>
        <xdr:cNvSpPr txBox="1"/>
      </xdr:nvSpPr>
      <xdr:spPr>
        <a:xfrm>
          <a:off x="0" y="5734042"/>
          <a:ext cx="7763256"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471004</xdr:colOff>
      <xdr:row>3</xdr:row>
      <xdr:rowOff>7515</xdr:rowOff>
    </xdr:from>
    <xdr:to>
      <xdr:col>1</xdr:col>
      <xdr:colOff>1196434</xdr:colOff>
      <xdr:row>7</xdr:row>
      <xdr:rowOff>28575</xdr:rowOff>
    </xdr:to>
    <xdr:sp macro="" textlink="" fLocksText="0">
      <xdr:nvSpPr>
        <xdr:cNvPr id="4" name="txt_연습1" descr="판매 수의 합계라는 아래의 피벗 테이블 내의 아무 곳이나 클릭합니다.">
          <a:extLst>
            <a:ext uri="{FF2B5EF4-FFF2-40B4-BE49-F238E27FC236}">
              <a16:creationId xmlns:a16="http://schemas.microsoft.com/office/drawing/2014/main" id="{B7E9D7C2-19DB-4BC5-8013-CBFBEAE3EAFD}"/>
            </a:ext>
          </a:extLst>
        </xdr:cNvPr>
        <xdr:cNvSpPr txBox="1"/>
      </xdr:nvSpPr>
      <xdr:spPr>
        <a:xfrm>
          <a:off x="471004" y="588540"/>
          <a:ext cx="1341380" cy="1011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피벗 테이블에서 </a:t>
          </a:r>
          <a:r>
            <a:rPr lang="ko-KR" altLang="en-US" sz="1000" b="1"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합계 </a:t>
          </a:r>
          <a:r>
            <a:rPr lang="en-US" altLang="ko-KR" sz="1000" b="1"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 </a:t>
          </a:r>
          <a:r>
            <a:rPr lang="ko-KR" altLang="en-US" sz="1000" b="1"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판매 단위</a:t>
          </a:r>
          <a:r>
            <a:rPr lang="ko"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아래의 아무 곳이나 클릭합니다. </a:t>
          </a:r>
        </a:p>
      </xdr:txBody>
    </xdr:sp>
    <xdr:clientData/>
  </xdr:twoCellAnchor>
  <xdr:twoCellAnchor editAs="absolute">
    <xdr:from>
      <xdr:col>2</xdr:col>
      <xdr:colOff>371561</xdr:colOff>
      <xdr:row>3</xdr:row>
      <xdr:rowOff>7515</xdr:rowOff>
    </xdr:from>
    <xdr:to>
      <xdr:col>4</xdr:col>
      <xdr:colOff>30191</xdr:colOff>
      <xdr:row>11</xdr:row>
      <xdr:rowOff>85725</xdr:rowOff>
    </xdr:to>
    <xdr:sp macro="" textlink="" fLocksText="0">
      <xdr:nvSpPr>
        <xdr:cNvPr id="5" name="txt_연습2" descr="우측의 피벗 테이블 필드 목록을 보았나요? 좋습니다!(표시되지 않는 경우 피벗 테이블을 마우스 오른쪽 단추로 클릭하고 필드 목록 표시를 선택합니다).">
          <a:extLst>
            <a:ext uri="{FF2B5EF4-FFF2-40B4-BE49-F238E27FC236}">
              <a16:creationId xmlns:a16="http://schemas.microsoft.com/office/drawing/2014/main" id="{13A46DB7-2AF9-4957-B2BA-4307112C8960}"/>
            </a:ext>
          </a:extLst>
        </xdr:cNvPr>
        <xdr:cNvSpPr txBox="1"/>
      </xdr:nvSpPr>
      <xdr:spPr>
        <a:xfrm>
          <a:off x="2324186" y="579015"/>
          <a:ext cx="1411230" cy="1907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오른쪽에 피벗 테이블 필드 목록이 표시되나요? 잘했습니다! (표시되지 않는 경우 </a:t>
          </a:r>
          <a:br>
            <a:rPr lang="en-US"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b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마우스 오른쪽 단추로 피벗 테이블을 클릭하고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필드 목록 표시</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를 선택합니다.)</a:t>
          </a:r>
          <a:endParaRPr lang="sq-AL" sz="1000">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editAs="absolute">
    <xdr:from>
      <xdr:col>4</xdr:col>
      <xdr:colOff>493585</xdr:colOff>
      <xdr:row>3</xdr:row>
      <xdr:rowOff>7515</xdr:rowOff>
    </xdr:from>
    <xdr:to>
      <xdr:col>6</xdr:col>
      <xdr:colOff>698315</xdr:colOff>
      <xdr:row>8</xdr:row>
      <xdr:rowOff>140865</xdr:rowOff>
    </xdr:to>
    <xdr:sp macro="" textlink="" fLocksText="0">
      <xdr:nvSpPr>
        <xdr:cNvPr id="6" name="txt_연습3" descr="이제 왼쪽에 계절이 있고 계절 아래에 영업 사원이 들여쓰기 된 세로 피벗 테이블을 만들 수 있는 위치로 필드를 끌어옵니다.">
          <a:extLst>
            <a:ext uri="{FF2B5EF4-FFF2-40B4-BE49-F238E27FC236}">
              <a16:creationId xmlns:a16="http://schemas.microsoft.com/office/drawing/2014/main" id="{1EC851DF-E19B-42A9-A5A0-6A47F6540CD4}"/>
            </a:ext>
          </a:extLst>
        </xdr:cNvPr>
        <xdr:cNvSpPr txBox="1"/>
      </xdr:nvSpPr>
      <xdr:spPr>
        <a:xfrm>
          <a:off x="4021010"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이제 피벗 테이블의 행에 각 제품이 표시되고 열에 각 계절이 표시되도록 필드를 위치로 끌어 놓습니다.</a:t>
          </a:r>
        </a:p>
      </xdr:txBody>
    </xdr:sp>
    <xdr:clientData/>
  </xdr:twoCellAnchor>
  <xdr:twoCellAnchor editAs="absolute">
    <xdr:from>
      <xdr:col>0</xdr:col>
      <xdr:colOff>74409</xdr:colOff>
      <xdr:row>3</xdr:row>
      <xdr:rowOff>7516</xdr:rowOff>
    </xdr:from>
    <xdr:to>
      <xdr:col>0</xdr:col>
      <xdr:colOff>441053</xdr:colOff>
      <xdr:row>4</xdr:row>
      <xdr:rowOff>134770</xdr:rowOff>
    </xdr:to>
    <xdr:sp macro="" textlink="" fLocksText="0">
      <xdr:nvSpPr>
        <xdr:cNvPr id="7" name="shp_연습1" descr="1단계">
          <a:extLst>
            <a:ext uri="{FF2B5EF4-FFF2-40B4-BE49-F238E27FC236}">
              <a16:creationId xmlns:a16="http://schemas.microsoft.com/office/drawing/2014/main" id="{8B80ABB7-FAB3-463D-B8F7-7540452E3E9E}"/>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clientData/>
  </xdr:twoCellAnchor>
  <xdr:twoCellAnchor editAs="absolute">
    <xdr:from>
      <xdr:col>2</xdr:col>
      <xdr:colOff>33401</xdr:colOff>
      <xdr:row>3</xdr:row>
      <xdr:rowOff>7515</xdr:rowOff>
    </xdr:from>
    <xdr:to>
      <xdr:col>2</xdr:col>
      <xdr:colOff>400045</xdr:colOff>
      <xdr:row>4</xdr:row>
      <xdr:rowOff>134769</xdr:rowOff>
    </xdr:to>
    <xdr:sp macro="" textlink="" fLocksText="0">
      <xdr:nvSpPr>
        <xdr:cNvPr id="8" name="shp_연습2" descr="2단계">
          <a:extLst>
            <a:ext uri="{FF2B5EF4-FFF2-40B4-BE49-F238E27FC236}">
              <a16:creationId xmlns:a16="http://schemas.microsoft.com/office/drawing/2014/main" id="{6C1B4DEF-1844-4000-8EA9-5A35A8E04A65}"/>
            </a:ext>
          </a:extLst>
        </xdr:cNvPr>
        <xdr:cNvSpPr/>
      </xdr:nvSpPr>
      <xdr:spPr>
        <a:xfrm>
          <a:off x="1986026"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clientData/>
  </xdr:twoCellAnchor>
  <xdr:twoCellAnchor editAs="absolute">
    <xdr:from>
      <xdr:col>4</xdr:col>
      <xdr:colOff>106693</xdr:colOff>
      <xdr:row>3</xdr:row>
      <xdr:rowOff>7515</xdr:rowOff>
    </xdr:from>
    <xdr:to>
      <xdr:col>4</xdr:col>
      <xdr:colOff>481093</xdr:colOff>
      <xdr:row>4</xdr:row>
      <xdr:rowOff>134769</xdr:rowOff>
    </xdr:to>
    <xdr:sp macro="" textlink="" fLocksText="0">
      <xdr:nvSpPr>
        <xdr:cNvPr id="9" name="shp_연습3" descr="3단계">
          <a:extLst>
            <a:ext uri="{FF2B5EF4-FFF2-40B4-BE49-F238E27FC236}">
              <a16:creationId xmlns:a16="http://schemas.microsoft.com/office/drawing/2014/main" id="{8AB3C5A2-B6E0-42C7-A130-2138F069728F}"/>
            </a:ext>
          </a:extLst>
        </xdr:cNvPr>
        <xdr:cNvSpPr/>
      </xdr:nvSpPr>
      <xdr:spPr>
        <a:xfrm>
          <a:off x="3811918" y="579015"/>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444881</xdr:colOff>
      <xdr:row>2</xdr:row>
      <xdr:rowOff>11811</xdr:rowOff>
    </xdr:to>
    <xdr:sp macro="" textlink="" fLocksText="0">
      <xdr:nvSpPr>
        <xdr:cNvPr id="10" name="txt_연습머리글" descr="연습">
          <a:extLst>
            <a:ext uri="{FF2B5EF4-FFF2-40B4-BE49-F238E27FC236}">
              <a16:creationId xmlns:a16="http://schemas.microsoft.com/office/drawing/2014/main" id="{F0F9E4E0-4776-4696-A164-065120A0ABB8}"/>
            </a:ext>
          </a:extLst>
        </xdr:cNvPr>
        <xdr:cNvSpPr txBox="1"/>
      </xdr:nvSpPr>
      <xdr:spPr>
        <a:xfrm>
          <a:off x="0" y="0"/>
          <a:ext cx="7763256"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연습</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8</xdr:col>
      <xdr:colOff>227175</xdr:colOff>
      <xdr:row>27</xdr:row>
      <xdr:rowOff>18915</xdr:rowOff>
    </xdr:from>
    <xdr:to>
      <xdr:col>10</xdr:col>
      <xdr:colOff>137589</xdr:colOff>
      <xdr:row>28</xdr:row>
      <xdr:rowOff>127881</xdr:rowOff>
    </xdr:to>
    <xdr:sp macro="" textlink="" fLocksText="0">
      <xdr:nvSpPr>
        <xdr:cNvPr id="11" name="txt_연습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661E9D1F-9F81-4D48-B413-F247290286D1}"/>
            </a:ext>
          </a:extLst>
        </xdr:cNvPr>
        <xdr:cNvSpPr/>
      </xdr:nvSpPr>
      <xdr:spPr>
        <a:xfrm>
          <a:off x="6275550" y="5899015"/>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298084</xdr:colOff>
      <xdr:row>27</xdr:row>
      <xdr:rowOff>18915</xdr:rowOff>
    </xdr:from>
    <xdr:to>
      <xdr:col>1</xdr:col>
      <xdr:colOff>811748</xdr:colOff>
      <xdr:row>28</xdr:row>
      <xdr:rowOff>127881</xdr:rowOff>
    </xdr:to>
    <xdr:sp macro="" textlink="" fLocksText="0">
      <xdr:nvSpPr>
        <xdr:cNvPr id="12" name="txt_연습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230944B4-48FC-47AA-A164-B69A164E52B1}"/>
            </a:ext>
          </a:extLst>
        </xdr:cNvPr>
        <xdr:cNvSpPr/>
      </xdr:nvSpPr>
      <xdr:spPr>
        <a:xfrm flipH="1">
          <a:off x="298084" y="5899015"/>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wsDr>
</file>

<file path=xl/drawings/drawing24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25781</xdr:colOff>
      <xdr:row>33</xdr:row>
      <xdr:rowOff>129341</xdr:rowOff>
    </xdr:to>
    <xdr:grpSp>
      <xdr:nvGrpSpPr>
        <xdr:cNvPr id="2" name="grp_연습">
          <a:extLst>
            <a:ext uri="{FF2B5EF4-FFF2-40B4-BE49-F238E27FC236}">
              <a16:creationId xmlns:a16="http://schemas.microsoft.com/office/drawing/2014/main" id="{5783468C-7C1F-418B-98C1-9D990C00BC51}"/>
            </a:ext>
          </a:extLst>
        </xdr:cNvPr>
        <xdr:cNvGrpSpPr/>
      </xdr:nvGrpSpPr>
      <xdr:grpSpPr>
        <a:xfrm>
          <a:off x="0" y="0"/>
          <a:ext cx="8083931" cy="6815891"/>
          <a:chOff x="0" y="0"/>
          <a:chExt cx="7772770" cy="6826607"/>
        </a:xfrm>
      </xdr:grpSpPr>
      <xdr:sp macro="" textlink="" fLocksText="0">
        <xdr:nvSpPr>
          <xdr:cNvPr id="3" name="txt_연습1" descr="아래의 피벗 테이블에서 아무 곳이나 클릭합니다. ">
            <a:extLst>
              <a:ext uri="{FF2B5EF4-FFF2-40B4-BE49-F238E27FC236}">
                <a16:creationId xmlns:a16="http://schemas.microsoft.com/office/drawing/2014/main" id="{7E235552-8E1D-491D-B636-04BE6B749B5E}"/>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아래의 피벗 테이블에서 아무 곳이나 클릭합니다.  </a:t>
            </a:r>
          </a:p>
        </xdr:txBody>
      </xdr:sp>
      <xdr:sp macro="" textlink="" fLocksText="0">
        <xdr:nvSpPr>
          <xdr:cNvPr id="4" name="txt_연습2" descr="우측의 피벗 테이블 필드 목록을 보았나요? 좋습니다!(표시되지 않는 경우 아래의 피벗 테이블을 마우스 오른쪽 단추로 클릭하고 필드 목록 표시를 선택합니다).">
            <a:extLst>
              <a:ext uri="{FF2B5EF4-FFF2-40B4-BE49-F238E27FC236}">
                <a16:creationId xmlns:a16="http://schemas.microsoft.com/office/drawing/2014/main" id="{E3B931F1-5DDF-41D9-9E8E-92FCE9C5EF4A}"/>
              </a:ext>
            </a:extLst>
          </xdr:cNvPr>
          <xdr:cNvSpPr txBox="1"/>
        </xdr:nvSpPr>
        <xdr:spPr>
          <a:xfrm>
            <a:off x="2256427" y="588540"/>
            <a:ext cx="1562613" cy="156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오른쪽에 피벗 테이블 필드 목록이 표시되나요? 잘했습니다! (표시되지 않는 경우 마우스 오른쪽 단추로 아래 피벗 테이블을 클릭하고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필드 목록 표시</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를 선택합니다.)</a:t>
            </a:r>
            <a:endParaRPr lang="sq-AL" sz="1000">
              <a:effectLst/>
              <a:latin typeface="Malgun Gothic" panose="020B0503020000020004" pitchFamily="34" charset="-127"/>
              <a:ea typeface="Malgun Gothic" panose="020B0503020000020004" pitchFamily="34" charset="-127"/>
              <a:cs typeface="Segoe UI" panose="020B0502040204020203" pitchFamily="34" charset="0"/>
            </a:endParaRPr>
          </a:p>
        </xdr:txBody>
      </xdr:sp>
      <xdr:sp macro="" textlink="" fLocksText="0">
        <xdr:nvSpPr>
          <xdr:cNvPr id="5" name="txt_연습3" descr="피벗 테이블이 단순히 너무 넓습니다. 왼쪽에 각 영업 사원이 표시되고 각 영업 사원 아래에 계절이 들여쓰기 된 상태로 볼 수 있도록 필드를 적정 위치로 끌어오세요.">
            <a:extLst>
              <a:ext uri="{FF2B5EF4-FFF2-40B4-BE49-F238E27FC236}">
                <a16:creationId xmlns:a16="http://schemas.microsoft.com/office/drawing/2014/main" id="{6D22B3C9-7D2C-4D84-8F14-7E9D94142FE8}"/>
              </a:ext>
            </a:extLst>
          </xdr:cNvPr>
          <xdr:cNvSpPr txBox="1"/>
        </xdr:nvSpPr>
        <xdr:spPr>
          <a:xfrm>
            <a:off x="4239818" y="588540"/>
            <a:ext cx="1371600" cy="158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이 피벗 테이블은 너무 넓습니다. 왼쪽에 각 영업 사원이 표시되고 각 영업 사원 아래에 계절이 들여쓰기 되도록 필드를 위치로 끌어오세요.</a:t>
            </a:r>
          </a:p>
        </xdr:txBody>
      </xdr:sp>
      <xdr:sp macro="" textlink="" fLocksText="0">
        <xdr:nvSpPr>
          <xdr:cNvPr id="6" name="shp_연습1" descr="1단계">
            <a:extLst>
              <a:ext uri="{FF2B5EF4-FFF2-40B4-BE49-F238E27FC236}">
                <a16:creationId xmlns:a16="http://schemas.microsoft.com/office/drawing/2014/main" id="{00741AEB-3E36-4BB3-AA12-2361E98522A7}"/>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sp macro="" textlink="" fLocksText="0">
        <xdr:nvSpPr>
          <xdr:cNvPr id="7" name="shp_연습2" descr="2단계">
            <a:extLst>
              <a:ext uri="{FF2B5EF4-FFF2-40B4-BE49-F238E27FC236}">
                <a16:creationId xmlns:a16="http://schemas.microsoft.com/office/drawing/2014/main" id="{1CFB5BED-793B-4F4A-A413-D91B86F419BD}"/>
              </a:ext>
            </a:extLst>
          </xdr:cNvPr>
          <xdr:cNvSpPr/>
        </xdr:nvSpPr>
        <xdr:spPr>
          <a:xfrm>
            <a:off x="1910648" y="588540"/>
            <a:ext cx="359989"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sp macro="" textlink="" fLocksText="0">
        <xdr:nvSpPr>
          <xdr:cNvPr id="8" name="shp_연습3" descr="3단계">
            <a:extLst>
              <a:ext uri="{FF2B5EF4-FFF2-40B4-BE49-F238E27FC236}">
                <a16:creationId xmlns:a16="http://schemas.microsoft.com/office/drawing/2014/main" id="{3B5A4A94-5EE3-443E-ADF4-5B3C4AF70301}"/>
              </a:ext>
            </a:extLst>
          </xdr:cNvPr>
          <xdr:cNvSpPr/>
        </xdr:nvSpPr>
        <xdr:spPr>
          <a:xfrm>
            <a:off x="3873426" y="588540"/>
            <a:ext cx="359989"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sp macro="" textlink="" fLocksText="0">
        <xdr:nvSpPr>
          <xdr:cNvPr id="9" name="txt_연습바닥글">
            <a:extLst>
              <a:ext uri="{FF2B5EF4-FFF2-40B4-BE49-F238E27FC236}">
                <a16:creationId xmlns:a16="http://schemas.microsoft.com/office/drawing/2014/main" id="{1D53BF2A-AAF7-4143-A20F-1289B4D85F86}"/>
              </a:ext>
            </a:extLst>
          </xdr:cNvPr>
          <xdr:cNvSpPr txBox="1"/>
        </xdr:nvSpPr>
        <xdr:spPr>
          <a:xfrm>
            <a:off x="0" y="6159095"/>
            <a:ext cx="777277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0" name="txt_연습머리글" descr="연습">
            <a:extLst>
              <a:ext uri="{FF2B5EF4-FFF2-40B4-BE49-F238E27FC236}">
                <a16:creationId xmlns:a16="http://schemas.microsoft.com/office/drawing/2014/main" id="{FFC5AE10-C0DD-496B-BA0B-E3794DB76F1F}"/>
              </a:ext>
            </a:extLst>
          </xdr:cNvPr>
          <xdr:cNvSpPr txBox="1"/>
        </xdr:nvSpPr>
        <xdr:spPr>
          <a:xfrm>
            <a:off x="0" y="0"/>
            <a:ext cx="777277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연습</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sp macro="" textlink="" fLocksText="0">
        <xdr:nvSpPr>
          <xdr:cNvPr id="12" name="txt_연습다음" descr="다음">
            <a:hlinkClick xmlns:r="http://schemas.openxmlformats.org/officeDocument/2006/relationships" r:id="rId1" tooltip="다음 시트로 이동하려면 여기를 클릭하세요."/>
            <a:extLst>
              <a:ext uri="{FF2B5EF4-FFF2-40B4-BE49-F238E27FC236}">
                <a16:creationId xmlns:a16="http://schemas.microsoft.com/office/drawing/2014/main" id="{39FE7EB2-B3C6-43E1-8823-CD2BB8A62CC5}"/>
              </a:ext>
            </a:extLst>
          </xdr:cNvPr>
          <xdr:cNvSpPr/>
        </xdr:nvSpPr>
        <xdr:spPr>
          <a:xfrm>
            <a:off x="62611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fLocksText="0">
        <xdr:nvSpPr>
          <xdr:cNvPr id="13" name="txt_연습이전" descr="이전">
            <a:hlinkClick xmlns:r="http://schemas.openxmlformats.org/officeDocument/2006/relationships" r:id="rId2" tooltip="이전 시트로 돌아가려면 여기를 클릭하세요."/>
            <a:extLst>
              <a:ext uri="{FF2B5EF4-FFF2-40B4-BE49-F238E27FC236}">
                <a16:creationId xmlns:a16="http://schemas.microsoft.com/office/drawing/2014/main" id="{2783F0F4-6C68-4E81-9AE0-4132242D71ED}"/>
              </a:ext>
            </a:extLst>
          </xdr:cNvPr>
          <xdr:cNvSpPr/>
        </xdr:nvSpPr>
        <xdr:spPr>
          <a:xfrm flipH="1">
            <a:off x="3048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wsDr>
</file>

<file path=xl/drawings/drawing252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1</xdr:col>
      <xdr:colOff>1246790</xdr:colOff>
      <xdr:row>7</xdr:row>
      <xdr:rowOff>161925</xdr:rowOff>
    </xdr:to>
    <xdr:sp macro="" textlink="" fLocksText="0">
      <xdr:nvSpPr>
        <xdr:cNvPr id="2" name="txt_연습1" descr="아래의 피벗 테이블에서 아무 곳이나 클릭합니다. ">
          <a:extLst>
            <a:ext uri="{FF2B5EF4-FFF2-40B4-BE49-F238E27FC236}">
              <a16:creationId xmlns:a16="http://schemas.microsoft.com/office/drawing/2014/main" id="{9B6B2A48-BA4C-4A6D-81D9-D5A5E37BEF95}"/>
            </a:ext>
          </a:extLst>
        </xdr:cNvPr>
        <xdr:cNvSpPr txBox="1"/>
      </xdr:nvSpPr>
      <xdr:spPr>
        <a:xfrm>
          <a:off x="481615" y="588540"/>
          <a:ext cx="1371600" cy="906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피벗 테이블에서 </a:t>
          </a:r>
          <a:r>
            <a:rPr lang="ko-KR" altLang="en-US"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합계 </a:t>
          </a:r>
          <a:r>
            <a:rPr lang="en-US" altLang="ko-KR"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 </a:t>
          </a:r>
          <a:r>
            <a:rPr lang="ko-KR" altLang="en-US" sz="1000" b="1"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판매 단위</a:t>
          </a: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아래의 아무 곳이나 클릭합니다</a:t>
          </a:r>
          <a:r>
            <a:rPr lang="ko" sz="1000" b="0" i="0" u="none" strike="noStrike" kern="0" cap="none" spc="0" normalizeH="0" baseline="0" noProof="0">
              <a:ln>
                <a:noFill/>
              </a:ln>
              <a:solidFill>
                <a:prstClr val="black">
                  <a:lumMod val="75000"/>
                  <a:lumOff val="25000"/>
                </a:prstClr>
              </a:solidFill>
              <a:effectLst/>
              <a:uLnTx/>
              <a:uFillTx/>
              <a:latin typeface="Malgun Gothic" panose="020B0503020000020004" pitchFamily="34" charset="-127"/>
              <a:ea typeface="Malgun Gothic" panose="020B0503020000020004" pitchFamily="34" charset="-127"/>
              <a:cs typeface="Segoe UI" panose="020B0502040204020203" pitchFamily="34" charset="0"/>
            </a:rPr>
            <a:t>. </a:t>
          </a:r>
        </a:p>
      </xdr:txBody>
    </xdr:sp>
    <xdr:clientData/>
  </xdr:twoCellAnchor>
  <xdr:twoCellAnchor editAs="absolute">
    <xdr:from>
      <xdr:col>2</xdr:col>
      <xdr:colOff>478426</xdr:colOff>
      <xdr:row>3</xdr:row>
      <xdr:rowOff>17040</xdr:rowOff>
    </xdr:from>
    <xdr:to>
      <xdr:col>4</xdr:col>
      <xdr:colOff>533399</xdr:colOff>
      <xdr:row>11</xdr:row>
      <xdr:rowOff>95250</xdr:rowOff>
    </xdr:to>
    <xdr:sp macro="" textlink="" fLocksText="0">
      <xdr:nvSpPr>
        <xdr:cNvPr id="3" name="txt_연습2" descr="우측의 피벗 테이블 필드 목록을 보았나요? 좋습니다!(표시되지 않는 경우 아래의 피벗 테이블을 마우스 오른쪽 단추로 클릭하고 필드 목록 표시를 선택합니다).">
          <a:extLst>
            <a:ext uri="{FF2B5EF4-FFF2-40B4-BE49-F238E27FC236}">
              <a16:creationId xmlns:a16="http://schemas.microsoft.com/office/drawing/2014/main" id="{BDB16721-3E4E-4D13-935C-937AF0B92AF6}"/>
            </a:ext>
          </a:extLst>
        </xdr:cNvPr>
        <xdr:cNvSpPr txBox="1"/>
      </xdr:nvSpPr>
      <xdr:spPr>
        <a:xfrm>
          <a:off x="2431051" y="588540"/>
          <a:ext cx="1674223" cy="1621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오른쪽에 피벗 테이블 필드 목록이 표시되나요? 잘했습니다! (표시되지 않는 경우 마우스 오른쪽 단추로 아래 피벗 테이블을 클릭하고 </a:t>
          </a:r>
          <a:r>
            <a:rPr lang="ko" sz="1000" b="1"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필드 목록 표시</a:t>
          </a:r>
          <a:r>
            <a:rPr lang="ko" sz="1000" b="0" i="0" kern="1200" baseline="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를 선택합니다.)</a:t>
          </a:r>
          <a:endParaRPr lang="sq-AL" sz="1000" b="0">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editAs="absolute">
    <xdr:from>
      <xdr:col>5</xdr:col>
      <xdr:colOff>207937</xdr:colOff>
      <xdr:row>3</xdr:row>
      <xdr:rowOff>17040</xdr:rowOff>
    </xdr:from>
    <xdr:to>
      <xdr:col>7</xdr:col>
      <xdr:colOff>333374</xdr:colOff>
      <xdr:row>10</xdr:row>
      <xdr:rowOff>55140</xdr:rowOff>
    </xdr:to>
    <xdr:sp macro="" textlink="" fLocksText="0">
      <xdr:nvSpPr>
        <xdr:cNvPr id="4" name="txt_연습3" descr="Drag the fields into position so that you can see:&#10;• Each sales rep its own column field.&#10;• Seasons on the left&#10;• Products indented under the seasons.">
          <a:extLst>
            <a:ext uri="{FF2B5EF4-FFF2-40B4-BE49-F238E27FC236}">
              <a16:creationId xmlns:a16="http://schemas.microsoft.com/office/drawing/2014/main" id="{F9302DD2-384C-4B49-A742-0385B25275CE}"/>
            </a:ext>
          </a:extLst>
        </xdr:cNvPr>
        <xdr:cNvSpPr txBox="1"/>
      </xdr:nvSpPr>
      <xdr:spPr>
        <a:xfrm>
          <a:off x="4589437" y="588540"/>
          <a:ext cx="1744687"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다음이 표시되도록 필드를 위치로 끌어옵니다.
• 열 필드에 각 영업 사원
• 왼쪽에 계절
• 계절 아래에 들여쓰기 된 제품</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5" name="shp_연습1" descr="1단계">
          <a:extLst>
            <a:ext uri="{FF2B5EF4-FFF2-40B4-BE49-F238E27FC236}">
              <a16:creationId xmlns:a16="http://schemas.microsoft.com/office/drawing/2014/main" id="{F77FC8B3-CF1F-4232-B7BE-59A37C8CBCF4}"/>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clientData/>
  </xdr:twoCellAnchor>
  <xdr:twoCellAnchor editAs="absolute">
    <xdr:from>
      <xdr:col>2</xdr:col>
      <xdr:colOff>132648</xdr:colOff>
      <xdr:row>3</xdr:row>
      <xdr:rowOff>17040</xdr:rowOff>
    </xdr:from>
    <xdr:to>
      <xdr:col>2</xdr:col>
      <xdr:colOff>507552</xdr:colOff>
      <xdr:row>5</xdr:row>
      <xdr:rowOff>10944</xdr:rowOff>
    </xdr:to>
    <xdr:sp macro="" textlink="" fLocksText="0">
      <xdr:nvSpPr>
        <xdr:cNvPr id="6" name="shp_연습2" descr="2단계">
          <a:extLst>
            <a:ext uri="{FF2B5EF4-FFF2-40B4-BE49-F238E27FC236}">
              <a16:creationId xmlns:a16="http://schemas.microsoft.com/office/drawing/2014/main" id="{83BB449C-6D9E-461F-94B0-4D1EC60F7F24}"/>
            </a:ext>
          </a:extLst>
        </xdr:cNvPr>
        <xdr:cNvSpPr/>
      </xdr:nvSpPr>
      <xdr:spPr>
        <a:xfrm>
          <a:off x="20852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clientData/>
  </xdr:twoCellAnchor>
  <xdr:twoCellAnchor editAs="absolute">
    <xdr:from>
      <xdr:col>4</xdr:col>
      <xdr:colOff>625773</xdr:colOff>
      <xdr:row>3</xdr:row>
      <xdr:rowOff>17040</xdr:rowOff>
    </xdr:from>
    <xdr:to>
      <xdr:col>5</xdr:col>
      <xdr:colOff>187877</xdr:colOff>
      <xdr:row>5</xdr:row>
      <xdr:rowOff>10944</xdr:rowOff>
    </xdr:to>
    <xdr:sp macro="" textlink="" fLocksText="0">
      <xdr:nvSpPr>
        <xdr:cNvPr id="7" name="shp_연습3" descr="3단계">
          <a:extLst>
            <a:ext uri="{FF2B5EF4-FFF2-40B4-BE49-F238E27FC236}">
              <a16:creationId xmlns:a16="http://schemas.microsoft.com/office/drawing/2014/main" id="{322BB638-1679-44A6-9713-AEA4ADBBB88A}"/>
            </a:ext>
          </a:extLst>
        </xdr:cNvPr>
        <xdr:cNvSpPr/>
      </xdr:nvSpPr>
      <xdr:spPr>
        <a:xfrm>
          <a:off x="4197648" y="588540"/>
          <a:ext cx="371729"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479043</xdr:colOff>
      <xdr:row>2</xdr:row>
      <xdr:rowOff>21336</xdr:rowOff>
    </xdr:to>
    <xdr:sp macro="" textlink="" fLocksText="0">
      <xdr:nvSpPr>
        <xdr:cNvPr id="8" name="txt_연습머리글" descr="연습">
          <a:extLst>
            <a:ext uri="{FF2B5EF4-FFF2-40B4-BE49-F238E27FC236}">
              <a16:creationId xmlns:a16="http://schemas.microsoft.com/office/drawing/2014/main" id="{A52E07C1-0AE0-45B0-8800-0A38F1680D39}"/>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연습</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7</xdr:col>
      <xdr:colOff>737800</xdr:colOff>
      <xdr:row>3</xdr:row>
      <xdr:rowOff>17040</xdr:rowOff>
    </xdr:from>
    <xdr:to>
      <xdr:col>9</xdr:col>
      <xdr:colOff>506024</xdr:colOff>
      <xdr:row>6</xdr:row>
      <xdr:rowOff>85725</xdr:rowOff>
    </xdr:to>
    <xdr:sp macro="" textlink="" fLocksText="0">
      <xdr:nvSpPr>
        <xdr:cNvPr id="9" name="txt_연습4" descr="겨울에 Dave는 자몽을 얼마나 많이 판매했나요?">
          <a:extLst>
            <a:ext uri="{FF2B5EF4-FFF2-40B4-BE49-F238E27FC236}">
              <a16:creationId xmlns:a16="http://schemas.microsoft.com/office/drawing/2014/main" id="{FCBDED11-EA97-4523-9393-AA448E4CFE99}"/>
            </a:ext>
          </a:extLst>
        </xdr:cNvPr>
        <xdr:cNvSpPr txBox="1"/>
      </xdr:nvSpPr>
      <xdr:spPr>
        <a:xfrm>
          <a:off x="6738550" y="588540"/>
          <a:ext cx="1387474" cy="640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noProof="0">
              <a:solidFill>
                <a:schemeClr val="dk1"/>
              </a:solidFill>
              <a:effectLst/>
              <a:latin typeface="Malgun Gothic" panose="020B0503020000020004" pitchFamily="34" charset="-127"/>
              <a:ea typeface="Malgun Gothic" panose="020B0503020000020004" pitchFamily="34" charset="-127"/>
              <a:cs typeface="Segoe UI" panose="020B0502040204020203" pitchFamily="34" charset="0"/>
            </a:rPr>
            <a:t>겨울에 동율은 그레이프프루트를 얼마나 많이 판매했나요?</a:t>
          </a:r>
        </a:p>
      </xdr:txBody>
    </xdr:sp>
    <xdr:clientData/>
  </xdr:twoCellAnchor>
  <xdr:twoCellAnchor editAs="absolute">
    <xdr:from>
      <xdr:col>7</xdr:col>
      <xdr:colOff>329911</xdr:colOff>
      <xdr:row>3</xdr:row>
      <xdr:rowOff>17040</xdr:rowOff>
    </xdr:from>
    <xdr:to>
      <xdr:col>7</xdr:col>
      <xdr:colOff>704311</xdr:colOff>
      <xdr:row>5</xdr:row>
      <xdr:rowOff>10944</xdr:rowOff>
    </xdr:to>
    <xdr:sp macro="" textlink="" fLocksText="0">
      <xdr:nvSpPr>
        <xdr:cNvPr id="10" name="shp_연습4" descr="4단계">
          <a:extLst>
            <a:ext uri="{FF2B5EF4-FFF2-40B4-BE49-F238E27FC236}">
              <a16:creationId xmlns:a16="http://schemas.microsoft.com/office/drawing/2014/main" id="{D79E7C31-121E-4FDF-AF13-6154B702278E}"/>
            </a:ext>
          </a:extLst>
        </xdr:cNvPr>
        <xdr:cNvSpPr/>
      </xdr:nvSpPr>
      <xdr:spPr>
        <a:xfrm>
          <a:off x="6330661"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ko" sz="1600" kern="1200">
              <a:solidFill>
                <a:schemeClr val="lt1"/>
              </a:solidFill>
              <a:latin typeface="Malgun Gothic" panose="020B0503020000020004" pitchFamily="34" charset="-127"/>
              <a:ea typeface="Malgun Gothic" panose="020B0503020000020004" pitchFamily="34" charset="-127"/>
              <a:cs typeface="Segoe UI Semibold" panose="020B0702040204020203" pitchFamily="34" charset="0"/>
            </a:rPr>
            <a:t>4</a:t>
          </a:r>
        </a:p>
      </xdr:txBody>
    </xdr:sp>
    <xdr:clientData/>
  </xdr:twoCellAnchor>
  <xdr:twoCellAnchor editAs="absolute">
    <xdr:from>
      <xdr:col>0</xdr:col>
      <xdr:colOff>0</xdr:colOff>
      <xdr:row>35</xdr:row>
      <xdr:rowOff>76200</xdr:rowOff>
    </xdr:from>
    <xdr:to>
      <xdr:col>9</xdr:col>
      <xdr:colOff>479043</xdr:colOff>
      <xdr:row>38</xdr:row>
      <xdr:rowOff>146812</xdr:rowOff>
    </xdr:to>
    <xdr:sp macro="" textlink="" fLocksText="0">
      <xdr:nvSpPr>
        <xdr:cNvPr id="11" name="txt_연습바닥글">
          <a:extLst>
            <a:ext uri="{FF2B5EF4-FFF2-40B4-BE49-F238E27FC236}">
              <a16:creationId xmlns:a16="http://schemas.microsoft.com/office/drawing/2014/main" id="{43BA93A5-AFEA-445D-9799-83EBF2FC1911}"/>
            </a:ext>
          </a:extLst>
        </xdr:cNvPr>
        <xdr:cNvSpPr txBox="1"/>
      </xdr:nvSpPr>
      <xdr:spPr>
        <a:xfrm>
          <a:off x="0" y="71056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557213</xdr:colOff>
      <xdr:row>36</xdr:row>
      <xdr:rowOff>41148</xdr:rowOff>
    </xdr:from>
    <xdr:to>
      <xdr:col>9</xdr:col>
      <xdr:colOff>208470</xdr:colOff>
      <xdr:row>37</xdr:row>
      <xdr:rowOff>188214</xdr:rowOff>
    </xdr:to>
    <xdr:sp macro="" textlink="" fLocksText="0">
      <xdr:nvSpPr>
        <xdr:cNvPr id="13" name="txt_연습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B4217FDD-B8A3-430F-923C-9B4DFF6288E4}"/>
            </a:ext>
          </a:extLst>
        </xdr:cNvPr>
        <xdr:cNvSpPr/>
      </xdr:nvSpPr>
      <xdr:spPr>
        <a:xfrm>
          <a:off x="62611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304800</xdr:colOff>
      <xdr:row>36</xdr:row>
      <xdr:rowOff>41148</xdr:rowOff>
    </xdr:from>
    <xdr:to>
      <xdr:col>1</xdr:col>
      <xdr:colOff>845058</xdr:colOff>
      <xdr:row>37</xdr:row>
      <xdr:rowOff>188214</xdr:rowOff>
    </xdr:to>
    <xdr:sp macro="" textlink="" fLocksText="0">
      <xdr:nvSpPr>
        <xdr:cNvPr id="14" name="txt_연습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AEB588DA-1AB8-4278-9502-7317D3BB1594}"/>
            </a:ext>
          </a:extLst>
        </xdr:cNvPr>
        <xdr:cNvSpPr/>
      </xdr:nvSpPr>
      <xdr:spPr>
        <a:xfrm flipH="1">
          <a:off x="3048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371093</xdr:colOff>
      <xdr:row>20</xdr:row>
      <xdr:rowOff>129824</xdr:rowOff>
    </xdr:to>
    <xdr:grpSp>
      <xdr:nvGrpSpPr>
        <xdr:cNvPr id="2" name="grp_걷기">
          <a:extLst>
            <a:ext uri="{FF2B5EF4-FFF2-40B4-BE49-F238E27FC236}">
              <a16:creationId xmlns:a16="http://schemas.microsoft.com/office/drawing/2014/main" id="{0CBCAAD8-AC3E-432E-BD29-4DB76654AE20}"/>
            </a:ext>
          </a:extLst>
        </xdr:cNvPr>
        <xdr:cNvGrpSpPr/>
      </xdr:nvGrpSpPr>
      <xdr:grpSpPr>
        <a:xfrm>
          <a:off x="0" y="0"/>
          <a:ext cx="8133968" cy="4320824"/>
          <a:chOff x="0" y="0"/>
          <a:chExt cx="7781543" cy="4854160"/>
        </a:xfrm>
      </xdr:grpSpPr>
      <xdr:sp macro="" textlink="">
        <xdr:nvSpPr>
          <xdr:cNvPr id="3" name="txt_걷기머리글" descr="첫 번째 자습서에서는 피벗 테이블의 개념을 소개 했습니다. 또한 행 필드를 값 필드를 세분화하는 조건으로서 사용하는 방법에 대해서도 설명했습니다.   ">
            <a:extLst>
              <a:ext uri="{FF2B5EF4-FFF2-40B4-BE49-F238E27FC236}">
                <a16:creationId xmlns:a16="http://schemas.microsoft.com/office/drawing/2014/main" id="{185A756E-1A26-4CD6-B712-C790CFE2BC55}"/>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첫 번째 자습서에서는 피벗 테이블의 개념을 소개했습니다.</a:t>
            </a:r>
            <a:r>
              <a:rPr lang="ko" sz="1500" b="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행 필드를 값 필드를 나누는 조건으로 사용하는 방법을 설명하겠습니다.   </a:t>
            </a:r>
            <a:endParaRPr lang="en-US"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005F1675-138F-4865-9273-49994D27F04B}"/>
              </a:ext>
            </a:extLst>
          </xdr:cNvPr>
          <xdr:cNvSpPr txBox="1"/>
        </xdr:nvSpPr>
        <xdr:spPr>
          <a:xfrm>
            <a:off x="0" y="4186645"/>
            <a:ext cx="7781543" cy="6675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을 클릭하여 다음 워크시트로 이동합니다.">
            <a:hlinkClick xmlns:r="http://schemas.openxmlformats.org/officeDocument/2006/relationships" r:id="rId1" tooltip="다음 시트로 이동하려면 여기를 클릭하세요."/>
            <a:extLst>
              <a:ext uri="{FF2B5EF4-FFF2-40B4-BE49-F238E27FC236}">
                <a16:creationId xmlns:a16="http://schemas.microsoft.com/office/drawing/2014/main" id="{B3B405CA-35F3-49D1-99DC-0B651E8D2288}"/>
              </a:ext>
            </a:extLst>
          </xdr:cNvPr>
          <xdr:cNvSpPr/>
        </xdr:nvSpPr>
        <xdr:spPr>
          <a:xfrm>
            <a:off x="6261100" y="4342091"/>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을 클릭하여 마지막 워크시트로 돌아갑니다.">
            <a:hlinkClick xmlns:r="http://schemas.openxmlformats.org/officeDocument/2006/relationships" r:id="rId2" tooltip="이전 시트로 돌아가려면 여기를 클릭하세요."/>
            <a:extLst>
              <a:ext uri="{FF2B5EF4-FFF2-40B4-BE49-F238E27FC236}">
                <a16:creationId xmlns:a16="http://schemas.microsoft.com/office/drawing/2014/main" id="{3197360C-67E5-48ED-B801-FE89FD94C37A}"/>
              </a:ext>
            </a:extLst>
          </xdr:cNvPr>
          <xdr:cNvSpPr/>
        </xdr:nvSpPr>
        <xdr:spPr>
          <a:xfrm flipH="1">
            <a:off x="304800" y="4342091"/>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5</xdr:col>
      <xdr:colOff>234950</xdr:colOff>
      <xdr:row>7</xdr:row>
      <xdr:rowOff>178435</xdr:rowOff>
    </xdr:from>
    <xdr:to>
      <xdr:col>6</xdr:col>
      <xdr:colOff>671449</xdr:colOff>
      <xdr:row>9</xdr:row>
      <xdr:rowOff>60325</xdr:rowOff>
    </xdr:to>
    <xdr:sp macro="" textlink="">
      <xdr:nvSpPr>
        <xdr:cNvPr id="8" name="팁 텍스트 23" descr="이 예는 행 필드가...">
          <a:extLst>
            <a:ext uri="{FF2B5EF4-FFF2-40B4-BE49-F238E27FC236}">
              <a16:creationId xmlns:a16="http://schemas.microsoft.com/office/drawing/2014/main" id="{C7DEB72F-40D0-4C86-85B9-7E4546FEA1AF}"/>
            </a:ext>
          </a:extLst>
        </xdr:cNvPr>
        <xdr:cNvSpPr txBox="1"/>
      </xdr:nvSpPr>
      <xdr:spPr>
        <a:xfrm>
          <a:off x="3844925" y="1645285"/>
          <a:ext cx="1131824" cy="30099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행 필드...</a:t>
          </a:r>
        </a:p>
      </xdr:txBody>
    </xdr:sp>
    <xdr:clientData/>
  </xdr:twoCellAnchor>
  <xdr:twoCellAnchor editAs="absolute">
    <xdr:from>
      <xdr:col>8</xdr:col>
      <xdr:colOff>94805</xdr:colOff>
      <xdr:row>14</xdr:row>
      <xdr:rowOff>127</xdr:rowOff>
    </xdr:from>
    <xdr:to>
      <xdr:col>8</xdr:col>
      <xdr:colOff>1102805</xdr:colOff>
      <xdr:row>15</xdr:row>
      <xdr:rowOff>15621</xdr:rowOff>
    </xdr:to>
    <xdr:sp macro="" textlink="">
      <xdr:nvSpPr>
        <xdr:cNvPr id="9" name="shp_아래중괄호">
          <a:extLst>
            <a:ext uri="{FF2B5EF4-FFF2-40B4-BE49-F238E27FC236}">
              <a16:creationId xmlns:a16="http://schemas.microsoft.com/office/drawing/2014/main" id="{92B8F965-071F-42FF-AA9B-5303C40BF326}"/>
            </a:ext>
          </a:extLst>
        </xdr:cNvPr>
        <xdr:cNvSpPr/>
      </xdr:nvSpPr>
      <xdr:spPr>
        <a:xfrm rot="5400000" flipH="1" flipV="1">
          <a:off x="6458458" y="2542349"/>
          <a:ext cx="225044" cy="1008000"/>
        </a:xfrm>
        <a:prstGeom prst="leftBrace">
          <a:avLst>
            <a:gd name="adj1" fmla="val 34667"/>
            <a:gd name="adj2" fmla="val 48679"/>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Calibri" panose="020F0502020204030204" pitchFamily="34" charset="0"/>
            <a:ea typeface="+mn-ea"/>
            <a:cs typeface="+mn-cs"/>
          </a:endParaRPr>
        </a:p>
      </xdr:txBody>
    </xdr:sp>
    <xdr:clientData/>
  </xdr:twoCellAnchor>
  <xdr:twoCellAnchor editAs="absolute">
    <xdr:from>
      <xdr:col>7</xdr:col>
      <xdr:colOff>514350</xdr:colOff>
      <xdr:row>14</xdr:row>
      <xdr:rowOff>201930</xdr:rowOff>
    </xdr:from>
    <xdr:to>
      <xdr:col>9</xdr:col>
      <xdr:colOff>382905</xdr:colOff>
      <xdr:row>16</xdr:row>
      <xdr:rowOff>205486</xdr:rowOff>
    </xdr:to>
    <xdr:sp macro="" textlink="">
      <xdr:nvSpPr>
        <xdr:cNvPr id="10" name="팁 텍스트 24" descr="...값 필드를 나눕니다.">
          <a:extLst>
            <a:ext uri="{FF2B5EF4-FFF2-40B4-BE49-F238E27FC236}">
              <a16:creationId xmlns:a16="http://schemas.microsoft.com/office/drawing/2014/main" id="{B4436690-B71C-4641-8920-34AF6EF7741D}"/>
            </a:ext>
          </a:extLst>
        </xdr:cNvPr>
        <xdr:cNvSpPr txBox="1"/>
      </xdr:nvSpPr>
      <xdr:spPr>
        <a:xfrm>
          <a:off x="5629275" y="3135630"/>
          <a:ext cx="1849755" cy="422656"/>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...값 필드를 나눕니다.</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6</xdr:col>
      <xdr:colOff>62971</xdr:colOff>
      <xdr:row>6</xdr:row>
      <xdr:rowOff>12481</xdr:rowOff>
    </xdr:from>
    <xdr:to>
      <xdr:col>6</xdr:col>
      <xdr:colOff>781613</xdr:colOff>
      <xdr:row>9</xdr:row>
      <xdr:rowOff>118077</xdr:rowOff>
    </xdr:to>
    <xdr:sp macro="" textlink="">
      <xdr:nvSpPr>
        <xdr:cNvPr id="11" name="shp_곡선화살표">
          <a:extLst>
            <a:ext uri="{FF2B5EF4-FFF2-40B4-BE49-F238E27FC236}">
              <a16:creationId xmlns:a16="http://schemas.microsoft.com/office/drawing/2014/main" id="{5FD1F551-2AA0-42BD-8FF5-F486B07FB2A4}"/>
            </a:ext>
          </a:extLst>
        </xdr:cNvPr>
        <xdr:cNvSpPr/>
      </xdr:nvSpPr>
      <xdr:spPr>
        <a:xfrm rot="13532850">
          <a:off x="4360469" y="1277583"/>
          <a:ext cx="734246" cy="718642"/>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7</xdr:col>
      <xdr:colOff>8509</xdr:colOff>
      <xdr:row>5</xdr:row>
      <xdr:rowOff>131445</xdr:rowOff>
    </xdr:from>
    <xdr:to>
      <xdr:col>8</xdr:col>
      <xdr:colOff>1104900</xdr:colOff>
      <xdr:row>8</xdr:row>
      <xdr:rowOff>92969</xdr:rowOff>
    </xdr:to>
    <xdr:grpSp>
      <xdr:nvGrpSpPr>
        <xdr:cNvPr id="12" name="그룹 11">
          <a:extLst>
            <a:ext uri="{FF2B5EF4-FFF2-40B4-BE49-F238E27FC236}">
              <a16:creationId xmlns:a16="http://schemas.microsoft.com/office/drawing/2014/main" id="{FBC05569-3D38-4A31-9736-B326F32A6F91}"/>
            </a:ext>
          </a:extLst>
        </xdr:cNvPr>
        <xdr:cNvGrpSpPr/>
      </xdr:nvGrpSpPr>
      <xdr:grpSpPr>
        <a:xfrm>
          <a:off x="5123434" y="1179195"/>
          <a:ext cx="1953641" cy="590174"/>
          <a:chOff x="4409059" y="1007745"/>
          <a:chExt cx="1584007" cy="647323"/>
        </a:xfrm>
      </xdr:grpSpPr>
      <xdr:sp macro="" textlink="">
        <xdr:nvSpPr>
          <xdr:cNvPr id="13" name="팁 텍스트 2" descr="이 간단한 피벗 테이블은 구매자와 금액 합계를 기준으로 데이터를 요약합니다.&#10;">
            <a:extLst>
              <a:ext uri="{FF2B5EF4-FFF2-40B4-BE49-F238E27FC236}">
                <a16:creationId xmlns:a16="http://schemas.microsoft.com/office/drawing/2014/main" id="{4F89901B-E2A4-432F-A906-7DAD21017051}"/>
              </a:ext>
            </a:extLst>
          </xdr:cNvPr>
          <xdr:cNvSpPr txBox="1">
            <a:spLocks noChangeArrowheads="1"/>
          </xdr:cNvSpPr>
        </xdr:nvSpPr>
        <xdr:spPr bwMode="auto">
          <a:xfrm>
            <a:off x="4549983" y="1007745"/>
            <a:ext cx="1302406"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ko" sz="1100">
                <a:effectLst/>
                <a:latin typeface="Malgun Gothic" panose="020B0503020000020004" pitchFamily="34" charset="-127"/>
                <a:ea typeface="Malgun Gothic" panose="020B0503020000020004" pitchFamily="34" charset="-127"/>
                <a:cs typeface="Times New Roman" panose="02020603050405020304" pitchFamily="18" charset="0"/>
              </a:rPr>
              <a:t>피벗 테이블</a:t>
            </a:r>
          </a:p>
        </xdr:txBody>
      </xdr:sp>
      <xdr:sp macro="" textlink="">
        <xdr:nvSpPr>
          <xdr:cNvPr id="14" name="괄호 2">
            <a:extLst>
              <a:ext uri="{FF2B5EF4-FFF2-40B4-BE49-F238E27FC236}">
                <a16:creationId xmlns:a16="http://schemas.microsoft.com/office/drawing/2014/main" id="{8AB9F8C4-EDB2-4327-8FFC-6FE50E98A2E6}"/>
              </a:ext>
            </a:extLst>
          </xdr:cNvPr>
          <xdr:cNvSpPr/>
        </xdr:nvSpPr>
        <xdr:spPr>
          <a:xfrm rot="5400000">
            <a:off x="5086762" y="748765"/>
            <a:ext cx="228601" cy="158400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sz="1100">
              <a:latin typeface="Calibri" panose="020F0502020204030204" pitchFamily="34" charset="0"/>
            </a:endParaRPr>
          </a:p>
        </xdr:txBody>
      </xdr:sp>
    </xdr:grpSp>
    <xdr:clientData/>
  </xdr:twoCellAnchor>
</xdr:wsDr>
</file>

<file path=xl/drawings/drawing263.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4</xdr:col>
      <xdr:colOff>440140</xdr:colOff>
      <xdr:row>14</xdr:row>
      <xdr:rowOff>87047</xdr:rowOff>
    </xdr:to>
    <xdr:cxnSp macro="">
      <xdr:nvCxnSpPr>
        <xdr:cNvPr id="2" name="직선 연결선 1">
          <a:extLst>
            <a:ext uri="{FF2B5EF4-FFF2-40B4-BE49-F238E27FC236}">
              <a16:creationId xmlns:a16="http://schemas.microsoft.com/office/drawing/2014/main" id="{83FC1E8B-BEDA-4C45-80B4-CA6FAEBB71A2}"/>
            </a:ext>
          </a:extLst>
        </xdr:cNvPr>
        <xdr:cNvCxnSpPr/>
      </xdr:nvCxnSpPr>
      <xdr:spPr>
        <a:xfrm>
          <a:off x="868915" y="2617522"/>
          <a:ext cx="8820000"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171452</xdr:colOff>
      <xdr:row>1</xdr:row>
      <xdr:rowOff>82550</xdr:rowOff>
    </xdr:from>
    <xdr:to>
      <xdr:col>4</xdr:col>
      <xdr:colOff>485776</xdr:colOff>
      <xdr:row>32</xdr:row>
      <xdr:rowOff>101277</xdr:rowOff>
    </xdr:to>
    <xdr:sp macro="" textlink="">
      <xdr:nvSpPr>
        <xdr:cNvPr id="3" name="직사각형 2">
          <a:extLst>
            <a:ext uri="{FF2B5EF4-FFF2-40B4-BE49-F238E27FC236}">
              <a16:creationId xmlns:a16="http://schemas.microsoft.com/office/drawing/2014/main" id="{DA945815-357E-4462-8D0B-45A4CEB8ACE8}"/>
            </a:ext>
          </a:extLst>
        </xdr:cNvPr>
        <xdr:cNvSpPr/>
      </xdr:nvSpPr>
      <xdr:spPr>
        <a:xfrm>
          <a:off x="171452" y="263525"/>
          <a:ext cx="9134474"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4</xdr:col>
      <xdr:colOff>486157</xdr:colOff>
      <xdr:row>32</xdr:row>
      <xdr:rowOff>101278</xdr:rowOff>
    </xdr:to>
    <xdr:sp macro="" textlink="">
      <xdr:nvSpPr>
        <xdr:cNvPr id="4" name="직사각형 3">
          <a:extLst>
            <a:ext uri="{FF2B5EF4-FFF2-40B4-BE49-F238E27FC236}">
              <a16:creationId xmlns:a16="http://schemas.microsoft.com/office/drawing/2014/main" id="{54159935-7B91-4437-A02A-FBAD3FC45E5A}"/>
            </a:ext>
          </a:extLst>
        </xdr:cNvPr>
        <xdr:cNvSpPr/>
      </xdr:nvSpPr>
      <xdr:spPr>
        <a:xfrm>
          <a:off x="171451" y="1292071"/>
          <a:ext cx="913485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138960</xdr:colOff>
      <xdr:row>7</xdr:row>
      <xdr:rowOff>9525</xdr:rowOff>
    </xdr:from>
    <xdr:to>
      <xdr:col>4</xdr:col>
      <xdr:colOff>181107</xdr:colOff>
      <xdr:row>12</xdr:row>
      <xdr:rowOff>28575</xdr:rowOff>
    </xdr:to>
    <xdr:sp macro="" textlink="">
      <xdr:nvSpPr>
        <xdr:cNvPr id="5" name="환영 메시지" descr="하지만 계속 진행할 것을 권장합니다! 알아볼 내용이 더 많이 있습니다...">
          <a:extLst>
            <a:ext uri="{FF2B5EF4-FFF2-40B4-BE49-F238E27FC236}">
              <a16:creationId xmlns:a16="http://schemas.microsoft.com/office/drawing/2014/main" id="{3069ED65-DB6A-482F-B7D1-4513872B138C}"/>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ko" sz="1400" b="0" i="0" baseline="0">
              <a:solidFill>
                <a:schemeClr val="tx1">
                  <a:lumMod val="75000"/>
                  <a:lumOff val="25000"/>
                </a:schemeClr>
              </a:solidFill>
              <a:effectLst/>
              <a:latin typeface="Malgun Gothic" panose="020B0503020000020004" pitchFamily="34" charset="-127"/>
              <a:ea typeface="Malgun Gothic" panose="020B0503020000020004" pitchFamily="34" charset="-127"/>
              <a:cs typeface="Segoe UI Light" panose="020B0502040204020203" pitchFamily="34" charset="0"/>
            </a:rPr>
            <a:t>하지만 계속 진행하세요! 알아볼 내용이 더 많이 있습니다...</a:t>
          </a:r>
          <a:endParaRPr lang="en-US" sz="1400" b="0">
            <a:solidFill>
              <a:schemeClr val="tx1">
                <a:lumMod val="75000"/>
                <a:lumOff val="25000"/>
              </a:schemeClr>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1</xdr:col>
      <xdr:colOff>110306</xdr:colOff>
      <xdr:row>1</xdr:row>
      <xdr:rowOff>76200</xdr:rowOff>
    </xdr:from>
    <xdr:to>
      <xdr:col>3</xdr:col>
      <xdr:colOff>168727</xdr:colOff>
      <xdr:row>7</xdr:row>
      <xdr:rowOff>14567</xdr:rowOff>
    </xdr:to>
    <xdr:sp macro="" textlink="">
      <xdr:nvSpPr>
        <xdr:cNvPr id="6" name="환영 메시지" descr="잘 했습니다! 작업을 성공적으로 마쳤습니다.">
          <a:extLst>
            <a:ext uri="{FF2B5EF4-FFF2-40B4-BE49-F238E27FC236}">
              <a16:creationId xmlns:a16="http://schemas.microsoft.com/office/drawing/2014/main" id="{511FA78F-6B99-4F71-9A9E-BAF5589B198E}"/>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ko" sz="2600" b="0" i="0" baseline="0">
              <a:solidFill>
                <a:schemeClr val="bg1"/>
              </a:solidFill>
              <a:effectLst/>
              <a:latin typeface="Malgun Gothic" panose="020B0503020000020004" pitchFamily="34" charset="-127"/>
              <a:ea typeface="Malgun Gothic" panose="020B0503020000020004" pitchFamily="34" charset="-127"/>
              <a:cs typeface="Segoe UI" pitchFamily="34" charset="0"/>
            </a:rPr>
            <a:t>수고하셨습니다. 피벗 테이블이 대단하지 않나요?</a:t>
          </a:r>
          <a:endParaRPr lang="en-US" sz="2600" b="0">
            <a:latin typeface="Malgun Gothic" panose="020B0503020000020004" pitchFamily="34" charset="-127"/>
            <a:ea typeface="Malgun Gothic" panose="020B0503020000020004" pitchFamily="34" charset="-127"/>
            <a:cs typeface="Segoe UI" pitchFamily="34" charset="0"/>
          </a:endParaRPr>
        </a:p>
      </xdr:txBody>
    </xdr:sp>
    <xdr:clientData/>
  </xdr:twoCellAnchor>
  <xdr:twoCellAnchor editAs="absolute">
    <xdr:from>
      <xdr:col>1</xdr:col>
      <xdr:colOff>6472806</xdr:colOff>
      <xdr:row>12</xdr:row>
      <xdr:rowOff>39951</xdr:rowOff>
    </xdr:from>
    <xdr:to>
      <xdr:col>3</xdr:col>
      <xdr:colOff>123825</xdr:colOff>
      <xdr:row>20</xdr:row>
      <xdr:rowOff>55191</xdr:rowOff>
    </xdr:to>
    <xdr:sp macro="" textlink="">
      <xdr:nvSpPr>
        <xdr:cNvPr id="10" name="텍스트 상자 9" descr="Community&#10;Connect with other Excel fans. They can help you, and you can help them.">
          <a:hlinkClick xmlns:r="http://schemas.openxmlformats.org/officeDocument/2006/relationships" r:id="rId1" tooltip="Excel 기술 커뮤니티로 연결하려면 선택합니다."/>
          <a:extLst>
            <a:ext uri="{FF2B5EF4-FFF2-40B4-BE49-F238E27FC236}">
              <a16:creationId xmlns:a16="http://schemas.microsoft.com/office/drawing/2014/main" id="{E7183862-E870-479F-8C1E-52256B7E8079}"/>
            </a:ext>
          </a:extLst>
        </xdr:cNvPr>
        <xdr:cNvSpPr txBox="1"/>
      </xdr:nvSpPr>
      <xdr:spPr>
        <a:xfrm>
          <a:off x="7139556" y="2211651"/>
          <a:ext cx="1566294"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b="1" baseline="0">
              <a:solidFill>
                <a:srgbClr val="217346"/>
              </a:solidFill>
              <a:effectLst/>
              <a:latin typeface="Malgun Gothic" panose="020B0503020000020004" pitchFamily="34" charset="-127"/>
              <a:ea typeface="Malgun Gothic" panose="020B0503020000020004" pitchFamily="34" charset="-127"/>
              <a:cs typeface="Segoe UI Light" panose="020B0502040204020203" pitchFamily="34" charset="0"/>
            </a:rPr>
            <a:t>커뮤니티</a:t>
          </a:r>
          <a:endParaRPr lang="en-US" altLang="ko" sz="1200" b="1" baseline="0">
            <a:solidFill>
              <a:srgbClr val="217346"/>
            </a:solidFill>
            <a:effectLst/>
            <a:latin typeface="Malgun Gothic" panose="020B0503020000020004" pitchFamily="34" charset="-127"/>
            <a:ea typeface="Malgun Gothic" panose="020B0503020000020004" pitchFamily="34" charset="-127"/>
            <a:cs typeface="Segoe UI Light" panose="020B0502040204020203" pitchFamily="34" charset="0"/>
          </a:endParaRPr>
        </a:p>
        <a:p>
          <a:pPr algn="l" rtl="0"/>
          <a:r>
            <a:rPr lang="ko" sz="1200" baseline="0">
              <a:solidFill>
                <a:sysClr val="windowText" lastClr="000000"/>
              </a:solidFill>
              <a:effectLst/>
              <a:latin typeface="Malgun Gothic" panose="020B0503020000020004" pitchFamily="34" charset="-127"/>
              <a:ea typeface="Malgun Gothic" panose="020B0503020000020004" pitchFamily="34" charset="-127"/>
              <a:cs typeface="Segoe UI Light" panose="020B0502040204020203" pitchFamily="34" charset="0"/>
            </a:rPr>
            <a:t>다른 Excel 사용자들과 교류해 보세요. 서로 도움을 주고받을 수 있습니다.</a:t>
          </a:r>
          <a:endParaRPr lang="en-US" sz="1100" baseline="0">
            <a:solidFill>
              <a:sysClr val="windowText" lastClr="000000"/>
            </a:solidFill>
            <a:effectLst/>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xdr:from>
      <xdr:col>1</xdr:col>
      <xdr:colOff>257175</xdr:colOff>
      <xdr:row>12</xdr:row>
      <xdr:rowOff>38098</xdr:rowOff>
    </xdr:from>
    <xdr:to>
      <xdr:col>1</xdr:col>
      <xdr:colOff>2828924</xdr:colOff>
      <xdr:row>23</xdr:row>
      <xdr:rowOff>112540</xdr:rowOff>
    </xdr:to>
    <xdr:grpSp>
      <xdr:nvGrpSpPr>
        <xdr:cNvPr id="22" name="그룹 21">
          <a:extLst>
            <a:ext uri="{FF2B5EF4-FFF2-40B4-BE49-F238E27FC236}">
              <a16:creationId xmlns:a16="http://schemas.microsoft.com/office/drawing/2014/main" id="{E3B4C7F0-9938-4B48-8D4A-4723351D6137}"/>
            </a:ext>
          </a:extLst>
        </xdr:cNvPr>
        <xdr:cNvGrpSpPr/>
      </xdr:nvGrpSpPr>
      <xdr:grpSpPr>
        <a:xfrm>
          <a:off x="923925" y="2209798"/>
          <a:ext cx="2571749" cy="2065167"/>
          <a:chOff x="847725" y="2209798"/>
          <a:chExt cx="2571749" cy="2065167"/>
        </a:xfrm>
      </xdr:grpSpPr>
      <xdr:sp macro="" textlink="">
        <xdr:nvSpPr>
          <xdr:cNvPr id="13" name="텍스트 상자 12" descr="더 자세한 정보 알아보기">
            <a:hlinkClick xmlns:r="http://schemas.openxmlformats.org/officeDocument/2006/relationships" r:id="rId2"/>
            <a:extLst>
              <a:ext uri="{FF2B5EF4-FFF2-40B4-BE49-F238E27FC236}">
                <a16:creationId xmlns:a16="http://schemas.microsoft.com/office/drawing/2014/main" id="{F4C33D48-0368-47FD-9637-91F0D88264A8}"/>
              </a:ext>
            </a:extLst>
          </xdr:cNvPr>
          <xdr:cNvSpPr txBox="1"/>
        </xdr:nvSpPr>
        <xdr:spPr>
          <a:xfrm>
            <a:off x="1362074" y="385234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자세한 정보</a:t>
            </a:r>
            <a:endParaRPr lang="en-US" sz="1200" u="sng">
              <a:solidFill>
                <a:schemeClr val="tx1">
                  <a:lumMod val="75000"/>
                  <a:lumOff val="25000"/>
                </a:schemeClr>
              </a:solidFill>
              <a:latin typeface="Malgun Gothic" panose="020B0503020000020004" pitchFamily="34" charset="-127"/>
              <a:ea typeface="Malgun Gothic" panose="020B0503020000020004" pitchFamily="34" charset="-127"/>
              <a:cs typeface="Segoe UI Semibold" panose="020B0702040204020203" pitchFamily="34" charset="0"/>
            </a:endParaRPr>
          </a:p>
        </xdr:txBody>
      </xdr:sp>
      <xdr:sp macro="" textlink="">
        <xdr:nvSpPr>
          <xdr:cNvPr id="14" name="텍스트 상자 13" descr="More Pivot info&#10;Discover more you can do by reading this helpful article on PivotTables.">
            <a:hlinkClick xmlns:r="http://schemas.openxmlformats.org/officeDocument/2006/relationships" r:id="rId2" tooltip="피벗 테이블에 대한 자세한 정보를 확인하려면 선택합니다."/>
            <a:extLst>
              <a:ext uri="{FF2B5EF4-FFF2-40B4-BE49-F238E27FC236}">
                <a16:creationId xmlns:a16="http://schemas.microsoft.com/office/drawing/2014/main" id="{404F5309-E1AE-4E66-910F-9CCC95E3951B}"/>
              </a:ext>
            </a:extLst>
          </xdr:cNvPr>
          <xdr:cNvSpPr txBox="1"/>
        </xdr:nvSpPr>
        <xdr:spPr>
          <a:xfrm>
            <a:off x="1362071" y="2209798"/>
            <a:ext cx="2057403" cy="2038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b="1" baseline="0">
                <a:solidFill>
                  <a:srgbClr val="217346"/>
                </a:solidFill>
                <a:effectLst/>
                <a:latin typeface="Malgun Gothic" panose="020B0503020000020004" pitchFamily="34" charset="-127"/>
                <a:ea typeface="Malgun Gothic" panose="020B0503020000020004" pitchFamily="34" charset="-127"/>
                <a:cs typeface="Segoe UI Light" panose="020B0502040204020203" pitchFamily="34" charset="0"/>
              </a:rPr>
              <a:t>피벗에 대한 더 많은 정보</a:t>
            </a:r>
            <a:endParaRPr lang="en-US" altLang="ko" sz="1200" b="1" baseline="0">
              <a:solidFill>
                <a:srgbClr val="217346"/>
              </a:solidFill>
              <a:effectLst/>
              <a:latin typeface="Malgun Gothic" panose="020B0503020000020004" pitchFamily="34" charset="-127"/>
              <a:ea typeface="Malgun Gothic" panose="020B0503020000020004" pitchFamily="34" charset="-127"/>
              <a:cs typeface="Segoe UI Light" panose="020B0502040204020203" pitchFamily="34" charset="0"/>
            </a:endParaRPr>
          </a:p>
          <a:p>
            <a:pPr algn="l" rtl="0"/>
            <a:r>
              <a:rPr lang="ko" sz="1200" baseline="0">
                <a:solidFill>
                  <a:sysClr val="windowText" lastClr="000000"/>
                </a:solidFill>
                <a:effectLst/>
                <a:latin typeface="Malgun Gothic" panose="020B0503020000020004" pitchFamily="34" charset="-127"/>
                <a:ea typeface="Malgun Gothic" panose="020B0503020000020004" pitchFamily="34" charset="-127"/>
                <a:cs typeface="Segoe UI Light" panose="020B0502040204020203" pitchFamily="34" charset="0"/>
              </a:rPr>
              <a:t>피벗 테이블에 관한 유용한 문서를 살펴보고 피벗 테이블로 할 수 있는 다양한 작업에 대해 알아보세요.</a:t>
            </a:r>
            <a:endParaRPr lang="en-US" sz="1100" baseline="0">
              <a:solidFill>
                <a:sysClr val="windowText" lastClr="000000"/>
              </a:solidFill>
              <a:effectLst/>
              <a:latin typeface="Malgun Gothic" panose="020B0503020000020004" pitchFamily="34" charset="-127"/>
              <a:ea typeface="Malgun Gothic" panose="020B0503020000020004" pitchFamily="34" charset="-127"/>
              <a:cs typeface="Segoe UI" panose="020B0502040204020203" pitchFamily="34" charset="0"/>
            </a:endParaRPr>
          </a:p>
        </xdr:txBody>
      </xdr:sp>
      <xdr:pic>
        <xdr:nvPicPr>
          <xdr:cNvPr id="15" name="그림 14">
            <a:hlinkClick xmlns:r="http://schemas.openxmlformats.org/officeDocument/2006/relationships" r:id="rId2" tooltip="피벗 테이블에 대한 자세한 정보를 확인하려면 선택합니다."/>
            <a:extLst>
              <a:ext uri="{FF2B5EF4-FFF2-40B4-BE49-F238E27FC236}">
                <a16:creationId xmlns:a16="http://schemas.microsoft.com/office/drawing/2014/main" id="{6A32F480-D3CA-4E6F-BA6D-55989F2B4E66}"/>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grpSp>
    <xdr:clientData/>
  </xdr:twoCellAnchor>
  <xdr:twoCellAnchor>
    <xdr:from>
      <xdr:col>1</xdr:col>
      <xdr:colOff>3393528</xdr:colOff>
      <xdr:row>12</xdr:row>
      <xdr:rowOff>38099</xdr:rowOff>
    </xdr:from>
    <xdr:to>
      <xdr:col>1</xdr:col>
      <xdr:colOff>5295900</xdr:colOff>
      <xdr:row>23</xdr:row>
      <xdr:rowOff>93490</xdr:rowOff>
    </xdr:to>
    <xdr:grpSp>
      <xdr:nvGrpSpPr>
        <xdr:cNvPr id="23" name="그룹 22">
          <a:extLst>
            <a:ext uri="{FF2B5EF4-FFF2-40B4-BE49-F238E27FC236}">
              <a16:creationId xmlns:a16="http://schemas.microsoft.com/office/drawing/2014/main" id="{9F552F16-4CE0-4BBC-AE78-2EA091C3B227}"/>
            </a:ext>
          </a:extLst>
        </xdr:cNvPr>
        <xdr:cNvGrpSpPr/>
      </xdr:nvGrpSpPr>
      <xdr:grpSpPr>
        <a:xfrm>
          <a:off x="4060278" y="2209799"/>
          <a:ext cx="1902372" cy="2046116"/>
          <a:chOff x="2983953" y="2209799"/>
          <a:chExt cx="1660961" cy="2046116"/>
        </a:xfrm>
      </xdr:grpSpPr>
      <xdr:pic>
        <xdr:nvPicPr>
          <xdr:cNvPr id="16" name="그래픽 15">
            <a:hlinkClick xmlns:r="http://schemas.openxmlformats.org/officeDocument/2006/relationships" r:id="rId4" tooltip="피벗 테이블 새로 고침에 대한 자세한 정보를 확인하려면 선택합니다."/>
            <a:extLst>
              <a:ext uri="{FF2B5EF4-FFF2-40B4-BE49-F238E27FC236}">
                <a16:creationId xmlns:a16="http://schemas.microsoft.com/office/drawing/2014/main" id="{26DC0DAA-ACD0-4AB0-8481-4011E98F8E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2983953" y="2311031"/>
            <a:ext cx="281592" cy="281592"/>
          </a:xfrm>
          <a:prstGeom prst="rect">
            <a:avLst/>
          </a:prstGeom>
        </xdr:spPr>
      </xdr:pic>
      <xdr:sp macro="" textlink="">
        <xdr:nvSpPr>
          <xdr:cNvPr id="17" name="텍스트 상자 16" descr="About refresh&#10;Read this important article about how to refresh PivotTables. ">
            <a:hlinkClick xmlns:r="http://schemas.openxmlformats.org/officeDocument/2006/relationships" r:id="rId4" tooltip="피벗 테이블 새로 고침에 대한 자세한 정보를 확인하려면 선택합니다."/>
            <a:extLst>
              <a:ext uri="{FF2B5EF4-FFF2-40B4-BE49-F238E27FC236}">
                <a16:creationId xmlns:a16="http://schemas.microsoft.com/office/drawing/2014/main" id="{E45C3434-160B-49B7-B3E2-240541ECEB77}"/>
              </a:ext>
            </a:extLst>
          </xdr:cNvPr>
          <xdr:cNvSpPr txBox="1"/>
        </xdr:nvSpPr>
        <xdr:spPr>
          <a:xfrm>
            <a:off x="3273314" y="2209799"/>
            <a:ext cx="1371600" cy="1724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b="1" baseline="0">
                <a:solidFill>
                  <a:srgbClr val="217346"/>
                </a:solidFill>
                <a:effectLst/>
                <a:latin typeface="Malgun Gothic" panose="020B0503020000020004" pitchFamily="34" charset="-127"/>
                <a:ea typeface="Malgun Gothic" panose="020B0503020000020004" pitchFamily="34" charset="-127"/>
                <a:cs typeface="Segoe UI Light" panose="020B0502040204020203" pitchFamily="34" charset="0"/>
              </a:rPr>
              <a:t>새로 고침 정보</a:t>
            </a:r>
            <a:endParaRPr lang="en-US" altLang="ko" sz="1200" b="1" baseline="0">
              <a:solidFill>
                <a:srgbClr val="217346"/>
              </a:solidFill>
              <a:effectLst/>
              <a:latin typeface="Malgun Gothic" panose="020B0503020000020004" pitchFamily="34" charset="-127"/>
              <a:ea typeface="Malgun Gothic" panose="020B0503020000020004" pitchFamily="34" charset="-127"/>
              <a:cs typeface="Segoe UI Light" panose="020B0502040204020203" pitchFamily="34" charset="0"/>
            </a:endParaRPr>
          </a:p>
          <a:p>
            <a:pPr algn="l" rtl="0"/>
            <a:r>
              <a:rPr lang="ko" sz="1200" baseline="0">
                <a:solidFill>
                  <a:sysClr val="windowText" lastClr="000000"/>
                </a:solidFill>
                <a:effectLst/>
                <a:latin typeface="Malgun Gothic" panose="020B0503020000020004" pitchFamily="34" charset="-127"/>
                <a:ea typeface="Malgun Gothic" panose="020B0503020000020004" pitchFamily="34" charset="-127"/>
                <a:cs typeface="Segoe UI Light" panose="020B0502040204020203" pitchFamily="34" charset="0"/>
              </a:rPr>
              <a:t>피벗 테이블을 새로 고치는 방법에 대해서는 이 중요한 문서를 읽으세요. </a:t>
            </a:r>
            <a:endParaRPr lang="en-US" sz="1100" baseline="0">
              <a:solidFill>
                <a:sysClr val="windowText" lastClr="000000"/>
              </a:solidFill>
              <a:effectLst/>
              <a:latin typeface="Malgun Gothic" panose="020B0503020000020004" pitchFamily="34" charset="-127"/>
              <a:ea typeface="Malgun Gothic" panose="020B0503020000020004" pitchFamily="34" charset="-127"/>
              <a:cs typeface="Segoe UI" panose="020B0502040204020203" pitchFamily="34" charset="0"/>
            </a:endParaRPr>
          </a:p>
        </xdr:txBody>
      </xdr:sp>
      <xdr:sp macro="" textlink="">
        <xdr:nvSpPr>
          <xdr:cNvPr id="18" name="텍스트 상자 17" descr="더 자세한 정보 알아보기">
            <a:hlinkClick xmlns:r="http://schemas.openxmlformats.org/officeDocument/2006/relationships" r:id="rId4" tooltip="피벗 테이블 새로 고침에 대한 자세한 정보를 확인하려면 선택합니다."/>
            <a:extLst>
              <a:ext uri="{FF2B5EF4-FFF2-40B4-BE49-F238E27FC236}">
                <a16:creationId xmlns:a16="http://schemas.microsoft.com/office/drawing/2014/main" id="{D5C76820-F0A8-4797-989E-E19891768845}"/>
              </a:ext>
            </a:extLst>
          </xdr:cNvPr>
          <xdr:cNvSpPr txBox="1"/>
        </xdr:nvSpPr>
        <xdr:spPr>
          <a:xfrm>
            <a:off x="3286124" y="38332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자세한 정보</a:t>
            </a:r>
            <a:endParaRPr lang="en-US" sz="1200" u="sng">
              <a:solidFill>
                <a:schemeClr val="tx1">
                  <a:lumMod val="75000"/>
                  <a:lumOff val="25000"/>
                </a:schemeClr>
              </a:solidFill>
              <a:latin typeface="Malgun Gothic" panose="020B0503020000020004" pitchFamily="34" charset="-127"/>
              <a:ea typeface="Malgun Gothic" panose="020B0503020000020004" pitchFamily="34" charset="-127"/>
              <a:cs typeface="Segoe UI Semibold" panose="020B0702040204020203" pitchFamily="34" charset="0"/>
            </a:endParaRPr>
          </a:p>
        </xdr:txBody>
      </xdr:sp>
    </xdr:grpSp>
    <xdr:clientData/>
  </xdr:twoCellAnchor>
  <xdr:twoCellAnchor editAs="absolute">
    <xdr:from>
      <xdr:col>1</xdr:col>
      <xdr:colOff>6492874</xdr:colOff>
      <xdr:row>21</xdr:row>
      <xdr:rowOff>23290</xdr:rowOff>
    </xdr:from>
    <xdr:to>
      <xdr:col>3</xdr:col>
      <xdr:colOff>38100</xdr:colOff>
      <xdr:row>24</xdr:row>
      <xdr:rowOff>123825</xdr:rowOff>
    </xdr:to>
    <xdr:sp macro="" textlink="">
      <xdr:nvSpPr>
        <xdr:cNvPr id="20" name="텍스트 상자 19" descr="더 자세한 정보 알아보기">
          <a:hlinkClick xmlns:r="http://schemas.openxmlformats.org/officeDocument/2006/relationships" r:id="rId1" tooltip="Excel 기술 커뮤니티로 연결하려면 선택합니다."/>
          <a:extLst>
            <a:ext uri="{FF2B5EF4-FFF2-40B4-BE49-F238E27FC236}">
              <a16:creationId xmlns:a16="http://schemas.microsoft.com/office/drawing/2014/main" id="{A906CB9F-D84E-44A9-8F0E-E96C8C3B2BF4}"/>
            </a:ext>
          </a:extLst>
        </xdr:cNvPr>
        <xdr:cNvSpPr txBox="1"/>
      </xdr:nvSpPr>
      <xdr:spPr>
        <a:xfrm>
          <a:off x="7159624" y="3823765"/>
          <a:ext cx="1460501" cy="643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ko" sz="1200" u="sng" baseline="0">
              <a:solidFill>
                <a:srgbClr val="217346"/>
              </a:solidFill>
              <a:effectLst/>
              <a:latin typeface="Malgun Gothic" panose="020B0503020000020004" pitchFamily="34" charset="-127"/>
              <a:ea typeface="Malgun Gothic" panose="020B0503020000020004" pitchFamily="34" charset="-127"/>
              <a:cs typeface="Segoe UI Semibold" panose="020B0702040204020203" pitchFamily="34" charset="0"/>
            </a:rPr>
            <a:t>자세한 정보(영어)</a:t>
          </a:r>
          <a:endParaRPr lang="en-US" sz="1200" u="sng">
            <a:solidFill>
              <a:schemeClr val="tx1">
                <a:lumMod val="75000"/>
                <a:lumOff val="25000"/>
              </a:schemeClr>
            </a:solidFill>
            <a:latin typeface="Malgun Gothic" panose="020B0503020000020004" pitchFamily="34" charset="-127"/>
            <a:ea typeface="Malgun Gothic" panose="020B0503020000020004" pitchFamily="34" charset="-127"/>
            <a:cs typeface="Segoe UI Semibold" panose="020B0702040204020203" pitchFamily="34" charset="0"/>
          </a:endParaRPr>
        </a:p>
      </xdr:txBody>
    </xdr:sp>
    <xdr:clientData/>
  </xdr:twoCellAnchor>
  <xdr:twoCellAnchor editAs="absolute">
    <xdr:from>
      <xdr:col>1</xdr:col>
      <xdr:colOff>5826125</xdr:colOff>
      <xdr:row>12</xdr:row>
      <xdr:rowOff>95250</xdr:rowOff>
    </xdr:from>
    <xdr:to>
      <xdr:col>1</xdr:col>
      <xdr:colOff>6495335</xdr:colOff>
      <xdr:row>14</xdr:row>
      <xdr:rowOff>163068</xdr:rowOff>
    </xdr:to>
    <xdr:pic>
      <xdr:nvPicPr>
        <xdr:cNvPr id="21" name="그림 20" descr="커뮤니티">
          <a:hlinkClick xmlns:r="http://schemas.openxmlformats.org/officeDocument/2006/relationships" r:id="rId1" tooltip="Excel 기술 커뮤니티로 연결하려면 선택합니다."/>
          <a:extLst>
            <a:ext uri="{FF2B5EF4-FFF2-40B4-BE49-F238E27FC236}">
              <a16:creationId xmlns:a16="http://schemas.microsoft.com/office/drawing/2014/main" id="{60572BA1-BD2B-4F43-B3C9-B66E69C66FA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492875" y="2266950"/>
          <a:ext cx="669210" cy="429768"/>
        </a:xfrm>
        <a:prstGeom prst="rect">
          <a:avLst/>
        </a:prstGeom>
      </xdr:spPr>
    </xdr:pic>
    <xdr:clientData/>
  </xdr:twoCellAnchor>
</xdr:wsDr>
</file>

<file path=xl/drawings/drawing3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180593</xdr:colOff>
      <xdr:row>20</xdr:row>
      <xdr:rowOff>85191</xdr:rowOff>
    </xdr:to>
    <xdr:grpSp>
      <xdr:nvGrpSpPr>
        <xdr:cNvPr id="2" name="grp_걷기">
          <a:extLst>
            <a:ext uri="{FF2B5EF4-FFF2-40B4-BE49-F238E27FC236}">
              <a16:creationId xmlns:a16="http://schemas.microsoft.com/office/drawing/2014/main" id="{0163F57D-6E0F-4B43-9E03-9A087FCD67B2}"/>
            </a:ext>
          </a:extLst>
        </xdr:cNvPr>
        <xdr:cNvGrpSpPr/>
      </xdr:nvGrpSpPr>
      <xdr:grpSpPr>
        <a:xfrm>
          <a:off x="0" y="0"/>
          <a:ext cx="8124443" cy="4219041"/>
          <a:chOff x="0" y="0"/>
          <a:chExt cx="7781543" cy="4786677"/>
        </a:xfrm>
      </xdr:grpSpPr>
      <xdr:sp macro="" textlink="">
        <xdr:nvSpPr>
          <xdr:cNvPr id="3" name="txt_걷기머리글" descr="그러나 피벗 테이블을 처음 봤을 때 알아내야 할 답이 더 있을 수 있습니다.">
            <a:extLst>
              <a:ext uri="{FF2B5EF4-FFF2-40B4-BE49-F238E27FC236}">
                <a16:creationId xmlns:a16="http://schemas.microsoft.com/office/drawing/2014/main" id="{76F5F9BA-9587-4602-95C4-3FCEE45813B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그러나 피벗 테이블을 처음 봤을 </a:t>
            </a:r>
            <a:r>
              <a:rPr lang="ko" sz="1500" b="0"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때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알아내야 할 답이 더 있을 수 있습니다. </a:t>
            </a:r>
          </a:p>
        </xdr:txBody>
      </xdr:sp>
      <xdr:sp macro="" textlink="">
        <xdr:nvSpPr>
          <xdr:cNvPr id="4" name="txt_걷기바닥글">
            <a:extLst>
              <a:ext uri="{FF2B5EF4-FFF2-40B4-BE49-F238E27FC236}">
                <a16:creationId xmlns:a16="http://schemas.microsoft.com/office/drawing/2014/main" id="{5606B571-AC2C-49B3-9358-149921868111}"/>
              </a:ext>
            </a:extLst>
          </xdr:cNvPr>
          <xdr:cNvSpPr txBox="1"/>
        </xdr:nvSpPr>
        <xdr:spPr>
          <a:xfrm>
            <a:off x="0" y="411916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53F2B1CA-0CE9-46DA-AB24-B8BB1F266533}"/>
              </a:ext>
            </a:extLst>
          </xdr:cNvPr>
          <xdr:cNvSpPr/>
        </xdr:nvSpPr>
        <xdr:spPr>
          <a:xfrm>
            <a:off x="6261100" y="427461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709C67B5-018B-4213-8E1C-8C9CA4AE959F}"/>
              </a:ext>
            </a:extLst>
          </xdr:cNvPr>
          <xdr:cNvSpPr/>
        </xdr:nvSpPr>
        <xdr:spPr>
          <a:xfrm flipH="1">
            <a:off x="304800" y="427461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4</xdr:col>
      <xdr:colOff>822327</xdr:colOff>
      <xdr:row>6</xdr:row>
      <xdr:rowOff>10</xdr:rowOff>
    </xdr:from>
    <xdr:to>
      <xdr:col>6</xdr:col>
      <xdr:colOff>849393</xdr:colOff>
      <xdr:row>8</xdr:row>
      <xdr:rowOff>56217</xdr:rowOff>
    </xdr:to>
    <xdr:sp macro="" textlink="">
      <xdr:nvSpPr>
        <xdr:cNvPr id="8" name="txt_걷기설명선2" descr="엄마가 구입한 아주 비싼 항목은 무엇인가요?">
          <a:extLst>
            <a:ext uri="{FF2B5EF4-FFF2-40B4-BE49-F238E27FC236}">
              <a16:creationId xmlns:a16="http://schemas.microsoft.com/office/drawing/2014/main" id="{72FEE2C1-1D5A-4CD5-9E31-5E55F078E5A7}"/>
            </a:ext>
          </a:extLst>
        </xdr:cNvPr>
        <xdr:cNvSpPr txBox="1"/>
      </xdr:nvSpPr>
      <xdr:spPr>
        <a:xfrm>
          <a:off x="3736977" y="1200160"/>
          <a:ext cx="1712991" cy="475307"/>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Calibri" panose="020F0502020204030204" pitchFamily="34" charset="0"/>
            </a:rPr>
            <a:t>각 사람은 어떤 항목에 돈을 지출했나요?</a:t>
          </a:r>
        </a:p>
      </xdr:txBody>
    </xdr:sp>
    <xdr:clientData/>
  </xdr:twoCellAnchor>
  <xdr:twoCellAnchor editAs="absolute">
    <xdr:from>
      <xdr:col>5</xdr:col>
      <xdr:colOff>189746</xdr:colOff>
      <xdr:row>8</xdr:row>
      <xdr:rowOff>69855</xdr:rowOff>
    </xdr:from>
    <xdr:to>
      <xdr:col>5</xdr:col>
      <xdr:colOff>189746</xdr:colOff>
      <xdr:row>9</xdr:row>
      <xdr:rowOff>130088</xdr:rowOff>
    </xdr:to>
    <xdr:cxnSp macro="">
      <xdr:nvCxnSpPr>
        <xdr:cNvPr id="9" name="shp_곧은화살표">
          <a:extLst>
            <a:ext uri="{FF2B5EF4-FFF2-40B4-BE49-F238E27FC236}">
              <a16:creationId xmlns:a16="http://schemas.microsoft.com/office/drawing/2014/main" id="{237388AB-0E48-428F-99DB-FA7C284CF585}"/>
            </a:ext>
          </a:extLst>
        </xdr:cNvPr>
        <xdr:cNvCxnSpPr/>
      </xdr:nvCxnSpPr>
      <xdr:spPr>
        <a:xfrm flipV="1">
          <a:off x="3933071" y="1689105"/>
          <a:ext cx="0" cy="26978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114301</xdr:colOff>
      <xdr:row>9</xdr:row>
      <xdr:rowOff>44461</xdr:rowOff>
    </xdr:from>
    <xdr:to>
      <xdr:col>8</xdr:col>
      <xdr:colOff>643017</xdr:colOff>
      <xdr:row>11</xdr:row>
      <xdr:rowOff>97493</xdr:rowOff>
    </xdr:to>
    <xdr:sp macro="" textlink="">
      <xdr:nvSpPr>
        <xdr:cNvPr id="10" name="txt_걷기설명선3" descr="이 구매는 언제 발생했나요?">
          <a:extLst>
            <a:ext uri="{FF2B5EF4-FFF2-40B4-BE49-F238E27FC236}">
              <a16:creationId xmlns:a16="http://schemas.microsoft.com/office/drawing/2014/main" id="{6777C7AC-4BD4-4AA6-9E3A-A88922D3D22E}"/>
            </a:ext>
          </a:extLst>
        </xdr:cNvPr>
        <xdr:cNvSpPr txBox="1"/>
      </xdr:nvSpPr>
      <xdr:spPr>
        <a:xfrm>
          <a:off x="5838826" y="1873261"/>
          <a:ext cx="1652666" cy="472132"/>
        </a:xfrm>
        <a:prstGeom prst="rect">
          <a:avLst/>
        </a:prstGeom>
        <a:solidFill>
          <a:srgbClr val="B4C6E7"/>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Calibri" panose="020F0502020204030204" pitchFamily="34" charset="0"/>
            </a:rPr>
            <a:t>엄마가 구입한 가장 비싼 항목은 무엇인가요?</a:t>
          </a:r>
        </a:p>
      </xdr:txBody>
    </xdr:sp>
    <xdr:clientData/>
  </xdr:twoCellAnchor>
  <xdr:twoCellAnchor editAs="absolute">
    <xdr:from>
      <xdr:col>2</xdr:col>
      <xdr:colOff>76201</xdr:colOff>
      <xdr:row>9</xdr:row>
      <xdr:rowOff>10</xdr:rowOff>
    </xdr:from>
    <xdr:to>
      <xdr:col>4</xdr:col>
      <xdr:colOff>420767</xdr:colOff>
      <xdr:row>11</xdr:row>
      <xdr:rowOff>56217</xdr:rowOff>
    </xdr:to>
    <xdr:sp macro="" textlink="">
      <xdr:nvSpPr>
        <xdr:cNvPr id="11" name="txt_걷기설명선1" descr="각 사람은 어떤 항목에 돈을 지출했나요?">
          <a:extLst>
            <a:ext uri="{FF2B5EF4-FFF2-40B4-BE49-F238E27FC236}">
              <a16:creationId xmlns:a16="http://schemas.microsoft.com/office/drawing/2014/main" id="{3AAC450C-5889-4BFA-A9B5-D400C8B75868}"/>
            </a:ext>
          </a:extLst>
        </xdr:cNvPr>
        <xdr:cNvSpPr txBox="1"/>
      </xdr:nvSpPr>
      <xdr:spPr>
        <a:xfrm>
          <a:off x="1600201" y="1825635"/>
          <a:ext cx="1735216" cy="478482"/>
        </a:xfrm>
        <a:prstGeom prst="rect">
          <a:avLst/>
        </a:prstGeom>
        <a:solidFill>
          <a:srgbClr val="FFE699"/>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Calibri" panose="020F0502020204030204" pitchFamily="34" charset="0"/>
            </a:rPr>
            <a:t>이 구매는 언제 발생했나요?</a:t>
          </a:r>
        </a:p>
      </xdr:txBody>
    </xdr:sp>
    <xdr:clientData/>
  </xdr:twoCellAnchor>
  <xdr:twoCellAnchor>
    <xdr:from>
      <xdr:col>4</xdr:col>
      <xdr:colOff>164270</xdr:colOff>
      <xdr:row>10</xdr:row>
      <xdr:rowOff>60265</xdr:rowOff>
    </xdr:from>
    <xdr:to>
      <xdr:col>5</xdr:col>
      <xdr:colOff>354665</xdr:colOff>
      <xdr:row>13</xdr:row>
      <xdr:rowOff>2717</xdr:rowOff>
    </xdr:to>
    <xdr:sp macro="" textlink="">
      <xdr:nvSpPr>
        <xdr:cNvPr id="12" name="shp_곡선화살표">
          <a:extLst>
            <a:ext uri="{FF2B5EF4-FFF2-40B4-BE49-F238E27FC236}">
              <a16:creationId xmlns:a16="http://schemas.microsoft.com/office/drawing/2014/main" id="{B71C3636-DAED-4D63-BABE-93BA3CA33E83}"/>
            </a:ext>
          </a:extLst>
        </xdr:cNvPr>
        <xdr:cNvSpPr/>
      </xdr:nvSpPr>
      <xdr:spPr>
        <a:xfrm rot="11700000">
          <a:off x="2726495" y="1889065"/>
          <a:ext cx="92382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6</xdr:col>
      <xdr:colOff>926269</xdr:colOff>
      <xdr:row>10</xdr:row>
      <xdr:rowOff>107893</xdr:rowOff>
    </xdr:from>
    <xdr:to>
      <xdr:col>7</xdr:col>
      <xdr:colOff>688039</xdr:colOff>
      <xdr:row>13</xdr:row>
      <xdr:rowOff>50345</xdr:rowOff>
    </xdr:to>
    <xdr:sp macro="" textlink="">
      <xdr:nvSpPr>
        <xdr:cNvPr id="13" name="shp_곡선화살표" descr="화살표">
          <a:extLst>
            <a:ext uri="{FF2B5EF4-FFF2-40B4-BE49-F238E27FC236}">
              <a16:creationId xmlns:a16="http://schemas.microsoft.com/office/drawing/2014/main" id="{FFA19B5E-4AA3-4969-93C6-1A4252EC873B}"/>
            </a:ext>
          </a:extLst>
        </xdr:cNvPr>
        <xdr:cNvSpPr/>
      </xdr:nvSpPr>
      <xdr:spPr>
        <a:xfrm rot="9900000" flipH="1">
          <a:off x="4974394" y="1936693"/>
          <a:ext cx="75237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180593</xdr:colOff>
      <xdr:row>20</xdr:row>
      <xdr:rowOff>63701</xdr:rowOff>
    </xdr:to>
    <xdr:grpSp>
      <xdr:nvGrpSpPr>
        <xdr:cNvPr id="2" name="grp_걷기">
          <a:extLst>
            <a:ext uri="{FF2B5EF4-FFF2-40B4-BE49-F238E27FC236}">
              <a16:creationId xmlns:a16="http://schemas.microsoft.com/office/drawing/2014/main" id="{F942036C-7421-495F-9C3C-6F8C9F7862FC}"/>
            </a:ext>
          </a:extLst>
        </xdr:cNvPr>
        <xdr:cNvGrpSpPr/>
      </xdr:nvGrpSpPr>
      <xdr:grpSpPr>
        <a:xfrm>
          <a:off x="0" y="0"/>
          <a:ext cx="8124443" cy="4197551"/>
          <a:chOff x="0" y="0"/>
          <a:chExt cx="7781543" cy="4777489"/>
        </a:xfrm>
      </xdr:grpSpPr>
      <xdr:sp macro="" textlink="">
        <xdr:nvSpPr>
          <xdr:cNvPr id="3" name="txt_걷기머리글" descr="모두 좋은 질문이지만 지금은 한 가지 질문에만 집중하겠습니다.">
            <a:extLst>
              <a:ext uri="{FF2B5EF4-FFF2-40B4-BE49-F238E27FC236}">
                <a16:creationId xmlns:a16="http://schemas.microsoft.com/office/drawing/2014/main" id="{149D9821-1DFB-4DB4-A5CE-B5792B4FDE42}"/>
              </a:ext>
            </a:extLst>
          </xdr:cNvPr>
          <xdr:cNvSpPr txBox="1"/>
        </xdr:nvSpPr>
        <xdr:spPr>
          <a:xfrm>
            <a:off x="0" y="0"/>
            <a:ext cx="7781543" cy="7955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모두 좋은 질문이지만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잠시 동안 한 질문에만 집중하겠습니다...</a:t>
            </a:r>
            <a:endParaRPr lang="sq-AL"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1CFDC5C8-782F-415C-90B2-D716F894C9BE}"/>
              </a:ext>
            </a:extLst>
          </xdr:cNvPr>
          <xdr:cNvSpPr txBox="1"/>
        </xdr:nvSpPr>
        <xdr:spPr>
          <a:xfrm>
            <a:off x="0" y="4109977"/>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43212DFD-C5DE-43CE-A271-02A7CB414754}"/>
              </a:ext>
            </a:extLst>
          </xdr:cNvPr>
          <xdr:cNvSpPr/>
        </xdr:nvSpPr>
        <xdr:spPr>
          <a:xfrm>
            <a:off x="6261100" y="4265425"/>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DADDE59F-6E50-4FE7-9ED5-6123AA502BB3}"/>
              </a:ext>
            </a:extLst>
          </xdr:cNvPr>
          <xdr:cNvSpPr/>
        </xdr:nvSpPr>
        <xdr:spPr>
          <a:xfrm flipH="1">
            <a:off x="304800" y="4265425"/>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4</xdr:col>
      <xdr:colOff>822326</xdr:colOff>
      <xdr:row>6</xdr:row>
      <xdr:rowOff>10</xdr:rowOff>
    </xdr:from>
    <xdr:to>
      <xdr:col>6</xdr:col>
      <xdr:colOff>849392</xdr:colOff>
      <xdr:row>8</xdr:row>
      <xdr:rowOff>56217</xdr:rowOff>
    </xdr:to>
    <xdr:sp macro="" textlink="">
      <xdr:nvSpPr>
        <xdr:cNvPr id="8" name="txt_걷기설명선1" descr="각 사람은 어떤 항목에 돈을 지출했나요?">
          <a:extLst>
            <a:ext uri="{FF2B5EF4-FFF2-40B4-BE49-F238E27FC236}">
              <a16:creationId xmlns:a16="http://schemas.microsoft.com/office/drawing/2014/main" id="{6B19DEDE-7BD2-478E-A21D-2C849B5C2DE5}"/>
            </a:ext>
          </a:extLst>
        </xdr:cNvPr>
        <xdr:cNvSpPr txBox="1"/>
      </xdr:nvSpPr>
      <xdr:spPr>
        <a:xfrm>
          <a:off x="3736976" y="1193810"/>
          <a:ext cx="1712991" cy="481657"/>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noProof="0">
              <a:effectLst/>
              <a:latin typeface="Malgun Gothic" panose="020B0503020000020004" pitchFamily="34" charset="-127"/>
              <a:ea typeface="Malgun Gothic" panose="020B0503020000020004" pitchFamily="34" charset="-127"/>
              <a:cs typeface="Calibri" panose="020F0502020204030204" pitchFamily="34" charset="0"/>
            </a:rPr>
            <a:t>각 사람은 어떤 항목에 돈을 지출했나요?</a:t>
          </a:r>
        </a:p>
      </xdr:txBody>
    </xdr:sp>
    <xdr:clientData/>
  </xdr:twoCellAnchor>
  <xdr:twoCellAnchor editAs="absolute">
    <xdr:from>
      <xdr:col>5</xdr:col>
      <xdr:colOff>194508</xdr:colOff>
      <xdr:row>8</xdr:row>
      <xdr:rowOff>69855</xdr:rowOff>
    </xdr:from>
    <xdr:to>
      <xdr:col>5</xdr:col>
      <xdr:colOff>194508</xdr:colOff>
      <xdr:row>9</xdr:row>
      <xdr:rowOff>120563</xdr:rowOff>
    </xdr:to>
    <xdr:cxnSp macro="">
      <xdr:nvCxnSpPr>
        <xdr:cNvPr id="9" name="shp_곧은화살표">
          <a:extLst>
            <a:ext uri="{FF2B5EF4-FFF2-40B4-BE49-F238E27FC236}">
              <a16:creationId xmlns:a16="http://schemas.microsoft.com/office/drawing/2014/main" id="{83B21BB8-E608-457D-9D3A-FEF2ED6141E8}"/>
            </a:ext>
          </a:extLst>
        </xdr:cNvPr>
        <xdr:cNvCxnSpPr/>
      </xdr:nvCxnSpPr>
      <xdr:spPr>
        <a:xfrm flipV="1">
          <a:off x="3937833" y="1689105"/>
          <a:ext cx="0" cy="26025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596518</xdr:colOff>
      <xdr:row>20</xdr:row>
      <xdr:rowOff>120682</xdr:rowOff>
    </xdr:to>
    <xdr:grpSp>
      <xdr:nvGrpSpPr>
        <xdr:cNvPr id="2" name="grp_걷기">
          <a:extLst>
            <a:ext uri="{FF2B5EF4-FFF2-40B4-BE49-F238E27FC236}">
              <a16:creationId xmlns:a16="http://schemas.microsoft.com/office/drawing/2014/main" id="{287FBF77-CF25-4F77-AA42-CBBA38FFCDBF}"/>
            </a:ext>
          </a:extLst>
        </xdr:cNvPr>
        <xdr:cNvGrpSpPr/>
      </xdr:nvGrpSpPr>
      <xdr:grpSpPr>
        <a:xfrm>
          <a:off x="0" y="0"/>
          <a:ext cx="8111743" cy="4359307"/>
          <a:chOff x="0" y="0"/>
          <a:chExt cx="7781543" cy="4902345"/>
        </a:xfrm>
      </xdr:grpSpPr>
      <xdr:sp macro="" textlink="">
        <xdr:nvSpPr>
          <xdr:cNvPr id="3" name="txt_걷기머리글" descr="그 질문에는 행 필드를 추가하여 답변해 드렸습니다. 그 결과, 피벗 테이블에는 이제 각 사람의 구매 종류를 보여주는 여섯 개의 새로운 열이 있습니다.">
            <a:extLst>
              <a:ext uri="{FF2B5EF4-FFF2-40B4-BE49-F238E27FC236}">
                <a16:creationId xmlns:a16="http://schemas.microsoft.com/office/drawing/2014/main" id="{6537BD41-8383-4C39-AF91-256848B3D16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열 필드를 추가하여 질문에 답변했습니다.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그 결과, 피벗 테이블에는 이제 각 사람의 구매 종류를 보여 주는 다섯 개의 새 열이 있습니다. </a:t>
            </a:r>
            <a:endParaRPr lang="en-US"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92385B1E-D1F0-4419-9FD0-82877C8E5813}"/>
              </a:ext>
            </a:extLst>
          </xdr:cNvPr>
          <xdr:cNvSpPr txBox="1"/>
        </xdr:nvSpPr>
        <xdr:spPr>
          <a:xfrm>
            <a:off x="0" y="4234833"/>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136E97C1-0EA3-424E-A4A5-2AAEEE12945A}"/>
              </a:ext>
            </a:extLst>
          </xdr:cNvPr>
          <xdr:cNvSpPr/>
        </xdr:nvSpPr>
        <xdr:spPr>
          <a:xfrm>
            <a:off x="6261100" y="4390280"/>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3E387804-D621-4881-8001-D6BF20E020E9}"/>
              </a:ext>
            </a:extLst>
          </xdr:cNvPr>
          <xdr:cNvSpPr/>
        </xdr:nvSpPr>
        <xdr:spPr>
          <a:xfrm flipH="1">
            <a:off x="304800" y="4390280"/>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3</xdr:col>
      <xdr:colOff>3807</xdr:colOff>
      <xdr:row>7</xdr:row>
      <xdr:rowOff>109649</xdr:rowOff>
    </xdr:from>
    <xdr:to>
      <xdr:col>7</xdr:col>
      <xdr:colOff>485774</xdr:colOff>
      <xdr:row>8</xdr:row>
      <xdr:rowOff>137166</xdr:rowOff>
    </xdr:to>
    <xdr:sp macro="" textlink="">
      <xdr:nvSpPr>
        <xdr:cNvPr id="8" name="shp_아래중괄호">
          <a:extLst>
            <a:ext uri="{FF2B5EF4-FFF2-40B4-BE49-F238E27FC236}">
              <a16:creationId xmlns:a16="http://schemas.microsoft.com/office/drawing/2014/main" id="{071B50CA-115B-4CE2-B290-919494A649EC}"/>
            </a:ext>
          </a:extLst>
        </xdr:cNvPr>
        <xdr:cNvSpPr/>
      </xdr:nvSpPr>
      <xdr:spPr>
        <a:xfrm rot="5400000">
          <a:off x="4021982" y="168174"/>
          <a:ext cx="237067" cy="3148967"/>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239082</xdr:colOff>
      <xdr:row>5</xdr:row>
      <xdr:rowOff>57150</xdr:rowOff>
    </xdr:from>
    <xdr:to>
      <xdr:col>7</xdr:col>
      <xdr:colOff>270349</xdr:colOff>
      <xdr:row>6</xdr:row>
      <xdr:rowOff>226983</xdr:rowOff>
    </xdr:to>
    <xdr:sp macro="" textlink="">
      <xdr:nvSpPr>
        <xdr:cNvPr id="9" name="팁 텍스트 23" descr="여기에 열 필드를 추가하여 6개의 새로운 열이 있습니다...">
          <a:extLst>
            <a:ext uri="{FF2B5EF4-FFF2-40B4-BE49-F238E27FC236}">
              <a16:creationId xmlns:a16="http://schemas.microsoft.com/office/drawing/2014/main" id="{ECFF4DD8-638D-4ACA-8310-AFC847809DF2}"/>
            </a:ext>
          </a:extLst>
        </xdr:cNvPr>
        <xdr:cNvSpPr txBox="1"/>
      </xdr:nvSpPr>
      <xdr:spPr>
        <a:xfrm>
          <a:off x="2801307" y="1104900"/>
          <a:ext cx="2698267" cy="379383"/>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baseline="0" noProof="0">
              <a:effectLst/>
              <a:latin typeface="Malgun Gothic" panose="020B0503020000020004" pitchFamily="34" charset="-127"/>
              <a:ea typeface="Malgun Gothic" panose="020B0503020000020004" pitchFamily="34" charset="-127"/>
              <a:cs typeface="Calibri" panose="020F0502020204030204" pitchFamily="34" charset="0"/>
            </a:rPr>
            <a:t>여기에 </a:t>
          </a:r>
          <a:r>
            <a:rPr lang="ko" sz="1100" b="1" baseline="0" noProof="0">
              <a:effectLst/>
              <a:latin typeface="Malgun Gothic" panose="020B0503020000020004" pitchFamily="34" charset="-127"/>
              <a:ea typeface="Malgun Gothic" panose="020B0503020000020004" pitchFamily="34" charset="-127"/>
              <a:cs typeface="Calibri" panose="020F0502020204030204" pitchFamily="34" charset="0"/>
            </a:rPr>
            <a:t>열 필드</a:t>
          </a:r>
          <a:r>
            <a:rPr lang="ko" sz="1100" b="0" baseline="0" noProof="0">
              <a:effectLst/>
              <a:latin typeface="Malgun Gothic" panose="020B0503020000020004" pitchFamily="34" charset="-127"/>
              <a:ea typeface="Malgun Gothic" panose="020B0503020000020004" pitchFamily="34" charset="-127"/>
              <a:cs typeface="Calibri" panose="020F0502020204030204" pitchFamily="34" charset="0"/>
            </a:rPr>
            <a:t>를 추가하여 5개의 새 열이 있습니다...</a:t>
          </a:r>
          <a:endParaRPr lang="en-US" sz="1100" b="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2</xdr:col>
      <xdr:colOff>1087755</xdr:colOff>
      <xdr:row>16</xdr:row>
      <xdr:rowOff>66888</xdr:rowOff>
    </xdr:from>
    <xdr:to>
      <xdr:col>7</xdr:col>
      <xdr:colOff>505678</xdr:colOff>
      <xdr:row>17</xdr:row>
      <xdr:rowOff>127502</xdr:rowOff>
    </xdr:to>
    <xdr:sp macro="" textlink="">
      <xdr:nvSpPr>
        <xdr:cNvPr id="10" name="팁 텍스트 24" descr="...그리고 값 필드는 더욱 상세히 나눠졌습니다.">
          <a:extLst>
            <a:ext uri="{FF2B5EF4-FFF2-40B4-BE49-F238E27FC236}">
              <a16:creationId xmlns:a16="http://schemas.microsoft.com/office/drawing/2014/main" id="{F0F91064-DAF7-41E9-AD09-A7A90D7CA46A}"/>
            </a:ext>
          </a:extLst>
        </xdr:cNvPr>
        <xdr:cNvSpPr txBox="1"/>
      </xdr:nvSpPr>
      <xdr:spPr>
        <a:xfrm>
          <a:off x="2526030" y="3467313"/>
          <a:ext cx="3208873" cy="27016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...그리고 값 필드는 더 많이 나눠졌습니다.</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3</xdr:col>
      <xdr:colOff>3812</xdr:colOff>
      <xdr:row>15</xdr:row>
      <xdr:rowOff>4871</xdr:rowOff>
    </xdr:from>
    <xdr:to>
      <xdr:col>7</xdr:col>
      <xdr:colOff>485786</xdr:colOff>
      <xdr:row>16</xdr:row>
      <xdr:rowOff>29213</xdr:rowOff>
    </xdr:to>
    <xdr:sp macro="" textlink="">
      <xdr:nvSpPr>
        <xdr:cNvPr id="11" name="shp_아래중괄호">
          <a:extLst>
            <a:ext uri="{FF2B5EF4-FFF2-40B4-BE49-F238E27FC236}">
              <a16:creationId xmlns:a16="http://schemas.microsoft.com/office/drawing/2014/main" id="{F7BA2FAD-C065-43D6-9BE0-EAC92BC18787}"/>
            </a:ext>
          </a:extLst>
        </xdr:cNvPr>
        <xdr:cNvSpPr/>
      </xdr:nvSpPr>
      <xdr:spPr>
        <a:xfrm rot="16200000">
          <a:off x="4023578" y="1738205"/>
          <a:ext cx="233892" cy="3148974"/>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drawings/drawing6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498093</xdr:colOff>
      <xdr:row>20</xdr:row>
      <xdr:rowOff>176243</xdr:rowOff>
    </xdr:to>
    <xdr:grpSp>
      <xdr:nvGrpSpPr>
        <xdr:cNvPr id="2" name="grp_걷기">
          <a:extLst>
            <a:ext uri="{FF2B5EF4-FFF2-40B4-BE49-F238E27FC236}">
              <a16:creationId xmlns:a16="http://schemas.microsoft.com/office/drawing/2014/main" id="{F75013C0-E90E-42BA-AC1B-34621962D482}"/>
            </a:ext>
          </a:extLst>
        </xdr:cNvPr>
        <xdr:cNvGrpSpPr/>
      </xdr:nvGrpSpPr>
      <xdr:grpSpPr>
        <a:xfrm>
          <a:off x="0" y="0"/>
          <a:ext cx="8118093" cy="4414868"/>
          <a:chOff x="0" y="0"/>
          <a:chExt cx="7781543" cy="4882390"/>
        </a:xfrm>
      </xdr:grpSpPr>
      <xdr:sp macro="" textlink="">
        <xdr:nvSpPr>
          <xdr:cNvPr id="3" name="txt_걷기머리글" descr="그 질문에는 행 필드를 추가하여 답변해 드렸습니다. 그 결과, 피벗 테이블에는 이제 각 사람의 구매 종류를 보여주는 여섯 개의 새로운 열이 있습니다.">
            <a:extLst>
              <a:ext uri="{FF2B5EF4-FFF2-40B4-BE49-F238E27FC236}">
                <a16:creationId xmlns:a16="http://schemas.microsoft.com/office/drawing/2014/main" id="{0FF3D9FD-DCDA-4E35-8D5D-FC9656F5DEE3}"/>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spc="-4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피벗 테이블이 이해하기 어려운 경우 다음과 같이 해 보세요. </a:t>
            </a:r>
            <a:r>
              <a:rPr lang="ko" sz="1500" b="0" kern="1200" spc="-4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왼쪽</a:t>
            </a:r>
            <a:r>
              <a:rPr lang="ko" sz="1500" b="0" i="1" kern="1200" spc="-4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부터 읽은 다음, </a:t>
            </a:r>
            <a:r>
              <a:rPr lang="ko" sz="1500" b="0" kern="1200" spc="-4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위</a:t>
            </a:r>
            <a:r>
              <a:rPr lang="ko" sz="1500" b="0" i="1" kern="1200" spc="-4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에서 읽고, 그 다음으로 </a:t>
            </a:r>
            <a:r>
              <a:rPr lang="ko" sz="1500" b="0" kern="1200" spc="-4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아래쪽을 읽습니다. 아래 예는 아빠의 경우이지만, 선희나 엄마도 마찬가지입니다. </a:t>
            </a:r>
            <a:endParaRPr lang="en-US" sz="1500" spc="-40" baseline="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AC558208-29A5-4D92-974A-A85C1799A7DA}"/>
              </a:ext>
            </a:extLst>
          </xdr:cNvPr>
          <xdr:cNvSpPr txBox="1"/>
        </xdr:nvSpPr>
        <xdr:spPr>
          <a:xfrm>
            <a:off x="0" y="4214875"/>
            <a:ext cx="7781543" cy="6675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BD296DEA-8DD2-407E-9128-9F5A7978A4B8}"/>
              </a:ext>
            </a:extLst>
          </xdr:cNvPr>
          <xdr:cNvSpPr/>
        </xdr:nvSpPr>
        <xdr:spPr>
          <a:xfrm>
            <a:off x="6261100" y="4370330"/>
            <a:ext cx="1207008" cy="356618"/>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8AE76C43-6AA1-402A-943E-E00EBE358635}"/>
              </a:ext>
            </a:extLst>
          </xdr:cNvPr>
          <xdr:cNvSpPr/>
        </xdr:nvSpPr>
        <xdr:spPr>
          <a:xfrm flipH="1">
            <a:off x="304800" y="4370330"/>
            <a:ext cx="1207008" cy="356618"/>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1</xdr:col>
      <xdr:colOff>807881</xdr:colOff>
      <xdr:row>5</xdr:row>
      <xdr:rowOff>66675</xdr:rowOff>
    </xdr:from>
    <xdr:to>
      <xdr:col>3</xdr:col>
      <xdr:colOff>266700</xdr:colOff>
      <xdr:row>6</xdr:row>
      <xdr:rowOff>246033</xdr:rowOff>
    </xdr:to>
    <xdr:sp macro="" textlink="">
      <xdr:nvSpPr>
        <xdr:cNvPr id="9" name="팁 텍스트 23" descr="여기에 열 필드를 추가하여 6개의 새로운 열이 있습니다...">
          <a:extLst>
            <a:ext uri="{FF2B5EF4-FFF2-40B4-BE49-F238E27FC236}">
              <a16:creationId xmlns:a16="http://schemas.microsoft.com/office/drawing/2014/main" id="{DA7818BC-6F81-4A17-A351-4F43DF9175CB}"/>
            </a:ext>
          </a:extLst>
        </xdr:cNvPr>
        <xdr:cNvSpPr txBox="1"/>
      </xdr:nvSpPr>
      <xdr:spPr>
        <a:xfrm>
          <a:off x="1503206" y="1114425"/>
          <a:ext cx="1411444" cy="388908"/>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ko" sz="1100" b="0" baseline="0" noProof="0">
              <a:effectLst/>
              <a:latin typeface="Malgun Gothic" panose="020B0503020000020004" pitchFamily="34" charset="-127"/>
              <a:ea typeface="Malgun Gothic" panose="020B0503020000020004" pitchFamily="34" charset="-127"/>
              <a:cs typeface="Calibri" panose="020F0502020204030204" pitchFamily="34" charset="0"/>
            </a:rPr>
            <a:t>...음식에 \125,000을 지출했습니다.</a:t>
          </a:r>
          <a:endParaRPr lang="en-US" sz="1100" b="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0</xdr:col>
      <xdr:colOff>285750</xdr:colOff>
      <xdr:row>9</xdr:row>
      <xdr:rowOff>140554</xdr:rowOff>
    </xdr:from>
    <xdr:to>
      <xdr:col>1</xdr:col>
      <xdr:colOff>725424</xdr:colOff>
      <xdr:row>11</xdr:row>
      <xdr:rowOff>22444</xdr:rowOff>
    </xdr:to>
    <xdr:sp macro="" textlink="">
      <xdr:nvSpPr>
        <xdr:cNvPr id="12" name="팁 텍스트 23" descr="이 예는 행 필드가...">
          <a:extLst>
            <a:ext uri="{FF2B5EF4-FFF2-40B4-BE49-F238E27FC236}">
              <a16:creationId xmlns:a16="http://schemas.microsoft.com/office/drawing/2014/main" id="{8ACDCFF1-EF53-4517-9699-D589F3E32140}"/>
            </a:ext>
          </a:extLst>
        </xdr:cNvPr>
        <xdr:cNvSpPr txBox="1"/>
      </xdr:nvSpPr>
      <xdr:spPr>
        <a:xfrm>
          <a:off x="285750" y="2074129"/>
          <a:ext cx="1134999" cy="30099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아빠...</a:t>
          </a:r>
        </a:p>
      </xdr:txBody>
    </xdr:sp>
    <xdr:clientData/>
  </xdr:twoCellAnchor>
  <xdr:twoCellAnchor editAs="absolute">
    <xdr:from>
      <xdr:col>1</xdr:col>
      <xdr:colOff>148696</xdr:colOff>
      <xdr:row>7</xdr:row>
      <xdr:rowOff>187325</xdr:rowOff>
    </xdr:from>
    <xdr:to>
      <xdr:col>2</xdr:col>
      <xdr:colOff>6913</xdr:colOff>
      <xdr:row>11</xdr:row>
      <xdr:rowOff>86546</xdr:rowOff>
    </xdr:to>
    <xdr:sp macro="" textlink="">
      <xdr:nvSpPr>
        <xdr:cNvPr id="13" name="shp_곡선화살표">
          <a:extLst>
            <a:ext uri="{FF2B5EF4-FFF2-40B4-BE49-F238E27FC236}">
              <a16:creationId xmlns:a16="http://schemas.microsoft.com/office/drawing/2014/main" id="{E44AD35B-A032-468F-A455-B3359A4F750B}"/>
            </a:ext>
          </a:extLst>
        </xdr:cNvPr>
        <xdr:cNvSpPr/>
      </xdr:nvSpPr>
      <xdr:spPr>
        <a:xfrm rot="13532850">
          <a:off x="818756" y="1727065"/>
          <a:ext cx="737421" cy="686892"/>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3</xdr:col>
      <xdr:colOff>104775</xdr:colOff>
      <xdr:row>7</xdr:row>
      <xdr:rowOff>57150</xdr:rowOff>
    </xdr:from>
    <xdr:to>
      <xdr:col>3</xdr:col>
      <xdr:colOff>104776</xdr:colOff>
      <xdr:row>8</xdr:row>
      <xdr:rowOff>107859</xdr:rowOff>
    </xdr:to>
    <xdr:cxnSp macro="">
      <xdr:nvCxnSpPr>
        <xdr:cNvPr id="14" name="shp_곧은화살표">
          <a:extLst>
            <a:ext uri="{FF2B5EF4-FFF2-40B4-BE49-F238E27FC236}">
              <a16:creationId xmlns:a16="http://schemas.microsoft.com/office/drawing/2014/main" id="{8792D8A1-8378-4819-9CD8-EDC335A12C66}"/>
            </a:ext>
          </a:extLst>
        </xdr:cNvPr>
        <xdr:cNvCxnSpPr/>
      </xdr:nvCxnSpPr>
      <xdr:spPr>
        <a:xfrm flipH="1" flipV="1">
          <a:off x="2752725" y="1571625"/>
          <a:ext cx="1" cy="260259"/>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107950</xdr:colOff>
      <xdr:row>7</xdr:row>
      <xdr:rowOff>57150</xdr:rowOff>
    </xdr:from>
    <xdr:to>
      <xdr:col>4</xdr:col>
      <xdr:colOff>107950</xdr:colOff>
      <xdr:row>8</xdr:row>
      <xdr:rowOff>107858</xdr:rowOff>
    </xdr:to>
    <xdr:cxnSp macro="">
      <xdr:nvCxnSpPr>
        <xdr:cNvPr id="16" name="shp_곧은화살표">
          <a:extLst>
            <a:ext uri="{FF2B5EF4-FFF2-40B4-BE49-F238E27FC236}">
              <a16:creationId xmlns:a16="http://schemas.microsoft.com/office/drawing/2014/main" id="{35B9D297-97B1-46EE-9F29-631AD20EB2B1}"/>
            </a:ext>
          </a:extLst>
        </xdr:cNvPr>
        <xdr:cNvCxnSpPr/>
      </xdr:nvCxnSpPr>
      <xdr:spPr>
        <a:xfrm flipV="1">
          <a:off x="3451225" y="1571625"/>
          <a:ext cx="0" cy="26025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226856</xdr:colOff>
      <xdr:row>5</xdr:row>
      <xdr:rowOff>66675</xdr:rowOff>
    </xdr:from>
    <xdr:to>
      <xdr:col>5</xdr:col>
      <xdr:colOff>85725</xdr:colOff>
      <xdr:row>6</xdr:row>
      <xdr:rowOff>246033</xdr:rowOff>
    </xdr:to>
    <xdr:sp macro="" textlink="">
      <xdr:nvSpPr>
        <xdr:cNvPr id="21" name="팁 텍스트 23" descr="여기에 열 필드를 추가하여 6개의 새로운 열이 있습니다...">
          <a:extLst>
            <a:ext uri="{FF2B5EF4-FFF2-40B4-BE49-F238E27FC236}">
              <a16:creationId xmlns:a16="http://schemas.microsoft.com/office/drawing/2014/main" id="{22CEE01A-C875-473B-BB7B-33755865030C}"/>
            </a:ext>
          </a:extLst>
        </xdr:cNvPr>
        <xdr:cNvSpPr txBox="1"/>
      </xdr:nvSpPr>
      <xdr:spPr>
        <a:xfrm>
          <a:off x="2874806" y="1114425"/>
          <a:ext cx="1401919" cy="388908"/>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baseline="0" noProof="0">
              <a:effectLst/>
              <a:latin typeface="Malgun Gothic" panose="020B0503020000020004" pitchFamily="34" charset="-127"/>
              <a:ea typeface="Malgun Gothic" panose="020B0503020000020004" pitchFamily="34" charset="-127"/>
              <a:cs typeface="Calibri" panose="020F0502020204030204" pitchFamily="34" charset="0"/>
            </a:rPr>
            <a:t>...선물에 \95,000을 지출했습니다.</a:t>
          </a:r>
          <a:endParaRPr lang="en-US" sz="1100" b="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8</xdr:col>
      <xdr:colOff>254000</xdr:colOff>
      <xdr:row>7</xdr:row>
      <xdr:rowOff>57150</xdr:rowOff>
    </xdr:from>
    <xdr:to>
      <xdr:col>8</xdr:col>
      <xdr:colOff>254000</xdr:colOff>
      <xdr:row>8</xdr:row>
      <xdr:rowOff>107858</xdr:rowOff>
    </xdr:to>
    <xdr:cxnSp macro="">
      <xdr:nvCxnSpPr>
        <xdr:cNvPr id="22" name="shp_곧은화살표">
          <a:extLst>
            <a:ext uri="{FF2B5EF4-FFF2-40B4-BE49-F238E27FC236}">
              <a16:creationId xmlns:a16="http://schemas.microsoft.com/office/drawing/2014/main" id="{A2A0C856-BC73-48BE-81F8-D1A9D1C4ECD0}"/>
            </a:ext>
          </a:extLst>
        </xdr:cNvPr>
        <xdr:cNvCxnSpPr/>
      </xdr:nvCxnSpPr>
      <xdr:spPr>
        <a:xfrm flipV="1">
          <a:off x="6159500" y="1571625"/>
          <a:ext cx="0" cy="26025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304800</xdr:colOff>
      <xdr:row>5</xdr:row>
      <xdr:rowOff>66675</xdr:rowOff>
    </xdr:from>
    <xdr:to>
      <xdr:col>8</xdr:col>
      <xdr:colOff>501651</xdr:colOff>
      <xdr:row>6</xdr:row>
      <xdr:rowOff>246033</xdr:rowOff>
    </xdr:to>
    <xdr:sp macro="" textlink="">
      <xdr:nvSpPr>
        <xdr:cNvPr id="23" name="팁 텍스트 23" descr="여기에 열 필드를 추가하여 6개의 새로운 열이 있습니다...">
          <a:extLst>
            <a:ext uri="{FF2B5EF4-FFF2-40B4-BE49-F238E27FC236}">
              <a16:creationId xmlns:a16="http://schemas.microsoft.com/office/drawing/2014/main" id="{5845E49D-19E4-4DE4-B296-7140934FFACC}"/>
            </a:ext>
          </a:extLst>
        </xdr:cNvPr>
        <xdr:cNvSpPr txBox="1"/>
      </xdr:nvSpPr>
      <xdr:spPr>
        <a:xfrm>
          <a:off x="5067300" y="1114425"/>
          <a:ext cx="1339851" cy="388908"/>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ko" sz="1100" b="0" baseline="0" noProof="0">
              <a:effectLst/>
              <a:latin typeface="Malgun Gothic" panose="020B0503020000020004" pitchFamily="34" charset="-127"/>
              <a:ea typeface="Malgun Gothic" panose="020B0503020000020004" pitchFamily="34" charset="-127"/>
              <a:cs typeface="Calibri" panose="020F0502020204030204" pitchFamily="34" charset="0"/>
            </a:rPr>
            <a:t>...총 \220,000을 지출했습니다.</a:t>
          </a:r>
          <a:endParaRPr lang="en-US" sz="1100" b="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wsDr>
</file>

<file path=xl/drawings/drawing7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136143</xdr:colOff>
      <xdr:row>31</xdr:row>
      <xdr:rowOff>134114</xdr:rowOff>
    </xdr:to>
    <xdr:grpSp>
      <xdr:nvGrpSpPr>
        <xdr:cNvPr id="2" name="grp_걷기">
          <a:extLst>
            <a:ext uri="{FF2B5EF4-FFF2-40B4-BE49-F238E27FC236}">
              <a16:creationId xmlns:a16="http://schemas.microsoft.com/office/drawing/2014/main" id="{A1F3A5EC-05EB-4B6E-9133-C9FA48CEBB72}"/>
            </a:ext>
          </a:extLst>
        </xdr:cNvPr>
        <xdr:cNvGrpSpPr/>
      </xdr:nvGrpSpPr>
      <xdr:grpSpPr>
        <a:xfrm>
          <a:off x="0" y="0"/>
          <a:ext cx="8137143" cy="6677789"/>
          <a:chOff x="0" y="0"/>
          <a:chExt cx="7781543" cy="7278449"/>
        </a:xfrm>
      </xdr:grpSpPr>
      <xdr:sp macro="" textlink="">
        <xdr:nvSpPr>
          <xdr:cNvPr id="3" name="txt_걷기머리글" descr="어떻게 열 필드를 만들었나요? 종류 필드를 피벗 테이블 필드 목록의 열 영역까지 아래로 끌었습니다.">
            <a:extLst>
              <a:ext uri="{FF2B5EF4-FFF2-40B4-BE49-F238E27FC236}">
                <a16:creationId xmlns:a16="http://schemas.microsoft.com/office/drawing/2014/main" id="{6FFD8F25-9086-4F65-B955-AFFE859F08E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열 필드를 어떻게 만들었나요? </a:t>
            </a:r>
            <a:r>
              <a:rPr lang="ko" sz="1500" b="0" i="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종류 </a:t>
            </a:r>
            <a:r>
              <a:rPr lang="ko" sz="1500" b="0" i="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필드를 피벗 테이블 필드 목록의 </a:t>
            </a:r>
            <a:r>
              <a:rPr lang="ko" sz="1500" b="0" i="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열</a:t>
            </a:r>
            <a:r>
              <a:rPr lang="ko" sz="1500" b="0" i="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 영역까지 아래로 끌었습니다</a:t>
            </a:r>
            <a:r>
              <a:rPr lang="ko" sz="1500" b="0" i="1"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a:t>
            </a:r>
            <a:endParaRPr lang="en-US"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C5EF6965-7CC0-499D-B456-E2BD688E61B3}"/>
              </a:ext>
            </a:extLst>
          </xdr:cNvPr>
          <xdr:cNvSpPr txBox="1"/>
        </xdr:nvSpPr>
        <xdr:spPr>
          <a:xfrm>
            <a:off x="0" y="6594801"/>
            <a:ext cx="7781543" cy="68364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F515764A-427E-4809-9930-E7EFD56E953A}"/>
              </a:ext>
            </a:extLst>
          </xdr:cNvPr>
          <xdr:cNvSpPr/>
        </xdr:nvSpPr>
        <xdr:spPr>
          <a:xfrm>
            <a:off x="6261100" y="6758323"/>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B3B68F37-F04E-43C9-849F-667B72C5DE81}"/>
              </a:ext>
            </a:extLst>
          </xdr:cNvPr>
          <xdr:cNvSpPr/>
        </xdr:nvSpPr>
        <xdr:spPr>
          <a:xfrm flipH="1">
            <a:off x="304800" y="6758323"/>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oneCell">
    <xdr:from>
      <xdr:col>4</xdr:col>
      <xdr:colOff>52391</xdr:colOff>
      <xdr:row>4</xdr:row>
      <xdr:rowOff>188595</xdr:rowOff>
    </xdr:from>
    <xdr:to>
      <xdr:col>8</xdr:col>
      <xdr:colOff>185350</xdr:colOff>
      <xdr:row>27</xdr:row>
      <xdr:rowOff>160020</xdr:rowOff>
    </xdr:to>
    <xdr:pic>
      <xdr:nvPicPr>
        <xdr:cNvPr id="8" name="그림 7">
          <a:extLst>
            <a:ext uri="{FF2B5EF4-FFF2-40B4-BE49-F238E27FC236}">
              <a16:creationId xmlns:a16="http://schemas.microsoft.com/office/drawing/2014/main" id="{94D46D1B-9152-4F7B-9493-EAB1D8537E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090866" y="1026795"/>
          <a:ext cx="2342759" cy="4838700"/>
        </a:xfrm>
        <a:prstGeom prst="rect">
          <a:avLst/>
        </a:prstGeom>
      </xdr:spPr>
    </xdr:pic>
    <xdr:clientData/>
  </xdr:twoCellAnchor>
</xdr:wsDr>
</file>

<file path=xl/drawings/drawing821.xml><?xml version="1.0" encoding="utf-8"?>
<xdr:wsDr xmlns:xdr="http://schemas.openxmlformats.org/drawingml/2006/spreadsheetDrawing" xmlns:a="http://schemas.openxmlformats.org/drawingml/2006/main">
  <xdr:twoCellAnchor editAs="absolute">
    <xdr:from>
      <xdr:col>0</xdr:col>
      <xdr:colOff>0</xdr:colOff>
      <xdr:row>19</xdr:row>
      <xdr:rowOff>85725</xdr:rowOff>
    </xdr:from>
    <xdr:to>
      <xdr:col>9</xdr:col>
      <xdr:colOff>110743</xdr:colOff>
      <xdr:row>22</xdr:row>
      <xdr:rowOff>80137</xdr:rowOff>
    </xdr:to>
    <xdr:sp macro="" textlink="" fLocksText="0">
      <xdr:nvSpPr>
        <xdr:cNvPr id="2" name="txt_연습바닥글">
          <a:extLst>
            <a:ext uri="{FF2B5EF4-FFF2-40B4-BE49-F238E27FC236}">
              <a16:creationId xmlns:a16="http://schemas.microsoft.com/office/drawing/2014/main" id="{7D6AC15F-391E-46D9-9202-E268E6DB08CF}"/>
            </a:ext>
          </a:extLst>
        </xdr:cNvPr>
        <xdr:cNvSpPr txBox="1"/>
      </xdr:nvSpPr>
      <xdr:spPr>
        <a:xfrm>
          <a:off x="0" y="4029075"/>
          <a:ext cx="8140318" cy="6230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106965</xdr:colOff>
      <xdr:row>9</xdr:row>
      <xdr:rowOff>188490</xdr:rowOff>
    </xdr:to>
    <xdr:sp macro="" textlink="" fLocksText="0">
      <xdr:nvSpPr>
        <xdr:cNvPr id="4" name="txt_연습1" descr="아래 피벗 테이블 내부를 클릭합니다. ">
          <a:extLst>
            <a:ext uri="{FF2B5EF4-FFF2-40B4-BE49-F238E27FC236}">
              <a16:creationId xmlns:a16="http://schemas.microsoft.com/office/drawing/2014/main" id="{EA46545F-6838-44A1-BD71-C2C2E9759CC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아래 피벗 테이블 내부를 클릭합니다. </a:t>
          </a:r>
        </a:p>
      </xdr:txBody>
    </xdr:sp>
    <xdr:clientData/>
  </xdr:twoCellAnchor>
  <xdr:twoCellAnchor editAs="absolute">
    <xdr:from>
      <xdr:col>2</xdr:col>
      <xdr:colOff>414926</xdr:colOff>
      <xdr:row>3</xdr:row>
      <xdr:rowOff>17040</xdr:rowOff>
    </xdr:from>
    <xdr:to>
      <xdr:col>4</xdr:col>
      <xdr:colOff>342900</xdr:colOff>
      <xdr:row>9</xdr:row>
      <xdr:rowOff>188490</xdr:rowOff>
    </xdr:to>
    <xdr:sp macro="" textlink="" fLocksText="0">
      <xdr:nvSpPr>
        <xdr:cNvPr id="5" name="txt_연습2" descr="우측의 피벗 테이블 필드 목록이 보이나요? 좋습니다!(표시되지 않는 경우 아래의 피벗 테이블을 마우스 오른쪽 단추로 클릭하고 필드 목록 표시를 선택합니다).">
          <a:extLst>
            <a:ext uri="{FF2B5EF4-FFF2-40B4-BE49-F238E27FC236}">
              <a16:creationId xmlns:a16="http://schemas.microsoft.com/office/drawing/2014/main" id="{AB39C435-1BDB-4BD6-A02D-4C14DB1CAAA1}"/>
            </a:ext>
          </a:extLst>
        </xdr:cNvPr>
        <xdr:cNvSpPr txBox="1"/>
      </xdr:nvSpPr>
      <xdr:spPr>
        <a:xfrm>
          <a:off x="2234201" y="588540"/>
          <a:ext cx="18996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kern="1200" baseline="0">
              <a:solidFill>
                <a:srgbClr val="000000"/>
              </a:solidFill>
              <a:effectLst/>
              <a:latin typeface="Malgun Gothic" panose="020B0503020000020004" pitchFamily="34" charset="-127"/>
              <a:ea typeface="Malgun Gothic" panose="020B0503020000020004" pitchFamily="34" charset="-127"/>
              <a:cs typeface="Segoe UI" panose="020B0502040204020203" pitchFamily="34" charset="0"/>
            </a:rPr>
            <a:t>오른쪽에 피벗 테이블 필드 목록이 표시되나요? 잘했습니다! (표시되지 않는 경우 마우스 오른쪽 단추로 아래 피벗 테이블을 클릭하고 </a:t>
          </a:r>
          <a:r>
            <a:rPr lang="ko" sz="1000" b="1" i="0" kern="1200" baseline="0">
              <a:solidFill>
                <a:srgbClr val="000000"/>
              </a:solidFill>
              <a:effectLst/>
              <a:latin typeface="Malgun Gothic" panose="020B0503020000020004" pitchFamily="34" charset="-127"/>
              <a:ea typeface="Malgun Gothic" panose="020B0503020000020004" pitchFamily="34" charset="-127"/>
              <a:cs typeface="Segoe UI" panose="020B0502040204020203" pitchFamily="34" charset="0"/>
            </a:rPr>
            <a:t>필드 목록 표시</a:t>
          </a:r>
          <a:r>
            <a:rPr lang="ko" sz="1000" b="0" i="0" kern="1200" baseline="0">
              <a:solidFill>
                <a:srgbClr val="000000"/>
              </a:solidFill>
              <a:effectLst/>
              <a:latin typeface="Malgun Gothic" panose="020B0503020000020004" pitchFamily="34" charset="-127"/>
              <a:ea typeface="Malgun Gothic" panose="020B0503020000020004" pitchFamily="34" charset="-127"/>
              <a:cs typeface="Segoe UI" panose="020B0502040204020203" pitchFamily="34" charset="0"/>
            </a:rPr>
            <a:t>를 선택합니다.)</a:t>
          </a:r>
          <a:endParaRPr kumimoji="0" lang="en-US" sz="1000" b="0" i="0" u="none" strike="noStrike" kern="0" cap="none" spc="0" normalizeH="0" baseline="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endParaRPr>
        </a:p>
      </xdr:txBody>
    </xdr:sp>
    <xdr:clientData/>
  </xdr:twoCellAnchor>
  <xdr:twoCellAnchor editAs="absolute">
    <xdr:from>
      <xdr:col>4</xdr:col>
      <xdr:colOff>796901</xdr:colOff>
      <xdr:row>3</xdr:row>
      <xdr:rowOff>17040</xdr:rowOff>
    </xdr:from>
    <xdr:to>
      <xdr:col>6</xdr:col>
      <xdr:colOff>504801</xdr:colOff>
      <xdr:row>9</xdr:row>
      <xdr:rowOff>188490</xdr:rowOff>
    </xdr:to>
    <xdr:sp macro="" textlink="" fLocksText="0">
      <xdr:nvSpPr>
        <xdr:cNvPr id="6" name="txt_연습3" descr="피벗 테이블 필드 목록에서 종류 필드를 아래의 열 필드로 끌어옵니다(이전 시트에서 보여준 것처럼).">
          <a:extLst>
            <a:ext uri="{FF2B5EF4-FFF2-40B4-BE49-F238E27FC236}">
              <a16:creationId xmlns:a16="http://schemas.microsoft.com/office/drawing/2014/main" id="{FD6190D3-8147-455B-88B2-AE04AA703BA0}"/>
            </a:ext>
          </a:extLst>
        </xdr:cNvPr>
        <xdr:cNvSpPr txBox="1"/>
      </xdr:nvSpPr>
      <xdr:spPr>
        <a:xfrm>
          <a:off x="4587851" y="588540"/>
          <a:ext cx="140335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u="none" strike="noStrike" kern="0" cap="none" spc="0" normalizeH="0" baseline="0" noProof="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피벗 테이블 필드 목록에서 </a:t>
          </a:r>
          <a:r>
            <a:rPr lang="ko" sz="1000" b="1" i="0" u="none" strike="noStrike" kern="0" cap="none" spc="0" normalizeH="0" baseline="0" noProof="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종류</a:t>
          </a:r>
          <a:r>
            <a:rPr lang="ko" sz="1000" b="0" i="0" u="none" strike="noStrike" kern="0" cap="none" spc="0" normalizeH="0" baseline="0" noProof="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 필드를 </a:t>
          </a:r>
          <a:r>
            <a:rPr lang="ko" sz="1000" b="1" i="0" u="none" strike="noStrike" kern="0" cap="none" spc="0" normalizeH="0" baseline="0" noProof="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열</a:t>
          </a:r>
          <a:r>
            <a:rPr lang="ko" sz="1000" b="0" i="0" u="none" strike="noStrike" kern="0" cap="none" spc="0" normalizeH="0" baseline="0" noProof="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 영역까지 아래로 끌어옵니다. (이전 시트에서 보여 준 것처럼)</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연습1" descr="1">
          <a:extLst>
            <a:ext uri="{FF2B5EF4-FFF2-40B4-BE49-F238E27FC236}">
              <a16:creationId xmlns:a16="http://schemas.microsoft.com/office/drawing/2014/main" id="{32E98DA2-0C0D-4181-B81D-01BF55C652A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1</a:t>
          </a:r>
        </a:p>
      </xdr:txBody>
    </xdr:sp>
    <xdr:clientData/>
  </xdr:twoCellAnchor>
  <xdr:twoCellAnchor editAs="absolute">
    <xdr:from>
      <xdr:col>2</xdr:col>
      <xdr:colOff>69148</xdr:colOff>
      <xdr:row>3</xdr:row>
      <xdr:rowOff>17040</xdr:rowOff>
    </xdr:from>
    <xdr:to>
      <xdr:col>2</xdr:col>
      <xdr:colOff>444052</xdr:colOff>
      <xdr:row>5</xdr:row>
      <xdr:rowOff>10944</xdr:rowOff>
    </xdr:to>
    <xdr:sp macro="" textlink="" fLocksText="0">
      <xdr:nvSpPr>
        <xdr:cNvPr id="8" name="shp_연습2" descr="2">
          <a:extLst>
            <a:ext uri="{FF2B5EF4-FFF2-40B4-BE49-F238E27FC236}">
              <a16:creationId xmlns:a16="http://schemas.microsoft.com/office/drawing/2014/main" id="{AFBD8E9C-8094-4A59-BA8A-7399553698EC}"/>
            </a:ext>
          </a:extLst>
        </xdr:cNvPr>
        <xdr:cNvSpPr/>
      </xdr:nvSpPr>
      <xdr:spPr>
        <a:xfrm>
          <a:off x="18884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2</a:t>
          </a:r>
        </a:p>
      </xdr:txBody>
    </xdr:sp>
    <xdr:clientData/>
  </xdr:twoCellAnchor>
  <xdr:twoCellAnchor editAs="absolute">
    <xdr:from>
      <xdr:col>4</xdr:col>
      <xdr:colOff>392411</xdr:colOff>
      <xdr:row>3</xdr:row>
      <xdr:rowOff>17040</xdr:rowOff>
    </xdr:from>
    <xdr:to>
      <xdr:col>4</xdr:col>
      <xdr:colOff>766811</xdr:colOff>
      <xdr:row>5</xdr:row>
      <xdr:rowOff>10944</xdr:rowOff>
    </xdr:to>
    <xdr:sp macro="" textlink="" fLocksText="0">
      <xdr:nvSpPr>
        <xdr:cNvPr id="9" name="shp_연습3" descr="3">
          <a:extLst>
            <a:ext uri="{FF2B5EF4-FFF2-40B4-BE49-F238E27FC236}">
              <a16:creationId xmlns:a16="http://schemas.microsoft.com/office/drawing/2014/main" id="{E46E0741-F6C1-4776-8DBC-54484059FFCC}"/>
            </a:ext>
          </a:extLst>
        </xdr:cNvPr>
        <xdr:cNvSpPr/>
      </xdr:nvSpPr>
      <xdr:spPr>
        <a:xfrm>
          <a:off x="4183361"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110743</xdr:colOff>
      <xdr:row>2</xdr:row>
      <xdr:rowOff>21336</xdr:rowOff>
    </xdr:to>
    <xdr:sp macro="" textlink="" fLocksText="0">
      <xdr:nvSpPr>
        <xdr:cNvPr id="10" name="txt_연습머리글" descr="연습 ">
          <a:extLst>
            <a:ext uri="{FF2B5EF4-FFF2-40B4-BE49-F238E27FC236}">
              <a16:creationId xmlns:a16="http://schemas.microsoft.com/office/drawing/2014/main" id="{C1D9626F-6FA9-412E-AA3F-1EBEE84D8E6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ko" sz="1800" b="1" kern="0" baseline="0">
              <a:solidFill>
                <a:schemeClr val="bg1"/>
              </a:solidFill>
              <a:latin typeface="Malgun Gothic" panose="020B0503020000020004" pitchFamily="34" charset="-127"/>
              <a:ea typeface="Malgun Gothic" panose="020B0503020000020004" pitchFamily="34" charset="-127"/>
              <a:cs typeface="Segoe UI Semibold" panose="020B0702040204020203" pitchFamily="34" charset="0"/>
            </a:rPr>
            <a:t>연습 </a:t>
          </a:r>
          <a:endParaRPr lang="en-US" sz="1800">
            <a:solidFill>
              <a:schemeClr val="bg1"/>
            </a:solidFill>
            <a:latin typeface="Malgun Gothic" panose="020B0503020000020004" pitchFamily="34" charset="-127"/>
            <a:ea typeface="Malgun Gothic" panose="020B0503020000020004" pitchFamily="34" charset="-127"/>
            <a:cs typeface="Segoe UI Light" panose="020B0502040204020203" pitchFamily="34" charset="0"/>
          </a:endParaRPr>
        </a:p>
      </xdr:txBody>
    </xdr:sp>
    <xdr:clientData/>
  </xdr:twoCellAnchor>
  <xdr:twoCellAnchor editAs="absolute">
    <xdr:from>
      <xdr:col>7</xdr:col>
      <xdr:colOff>184150</xdr:colOff>
      <xdr:row>20</xdr:row>
      <xdr:rowOff>18923</xdr:rowOff>
    </xdr:from>
    <xdr:to>
      <xdr:col>8</xdr:col>
      <xdr:colOff>616458</xdr:colOff>
      <xdr:row>21</xdr:row>
      <xdr:rowOff>146939</xdr:rowOff>
    </xdr:to>
    <xdr:sp macro="" textlink="" fLocksText="0">
      <xdr:nvSpPr>
        <xdr:cNvPr id="11" name="txt_연습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AF6F87C0-5DC1-4DA5-9AF2-70081C52F9FD}"/>
            </a:ext>
          </a:extLst>
        </xdr:cNvPr>
        <xdr:cNvSpPr/>
      </xdr:nvSpPr>
      <xdr:spPr>
        <a:xfrm>
          <a:off x="6518275" y="4171823"/>
          <a:ext cx="1280033"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clientData/>
  </xdr:twoCellAnchor>
  <xdr:twoCellAnchor editAs="absolute">
    <xdr:from>
      <xdr:col>0</xdr:col>
      <xdr:colOff>304800</xdr:colOff>
      <xdr:row>20</xdr:row>
      <xdr:rowOff>18923</xdr:rowOff>
    </xdr:from>
    <xdr:to>
      <xdr:col>1</xdr:col>
      <xdr:colOff>845058</xdr:colOff>
      <xdr:row>21</xdr:row>
      <xdr:rowOff>146939</xdr:rowOff>
    </xdr:to>
    <xdr:sp macro="" textlink="" fLocksText="0">
      <xdr:nvSpPr>
        <xdr:cNvPr id="12" name="txt_연습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56408D35-F630-454D-B0F2-2B154F6BD165}"/>
            </a:ext>
          </a:extLst>
        </xdr:cNvPr>
        <xdr:cNvSpPr/>
      </xdr:nvSpPr>
      <xdr:spPr>
        <a:xfrm flipH="1">
          <a:off x="304800" y="4171823"/>
          <a:ext cx="1235583"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clientData/>
  </xdr:twoCellAnchor>
  <xdr:twoCellAnchor editAs="absolute">
    <xdr:from>
      <xdr:col>7</xdr:col>
      <xdr:colOff>19026</xdr:colOff>
      <xdr:row>2</xdr:row>
      <xdr:rowOff>188490</xdr:rowOff>
    </xdr:from>
    <xdr:to>
      <xdr:col>8</xdr:col>
      <xdr:colOff>647700</xdr:colOff>
      <xdr:row>7</xdr:row>
      <xdr:rowOff>161925</xdr:rowOff>
    </xdr:to>
    <xdr:sp macro="" textlink="" fLocksText="0">
      <xdr:nvSpPr>
        <xdr:cNvPr id="13" name="txt_연습4" descr="이들 열을 포함하도록 아래 피벗 테이블이 자동으로 확장되어야 합니다. 다시 돌아가려면 종류 필드의 선택을 취소합니다.">
          <a:extLst>
            <a:ext uri="{FF2B5EF4-FFF2-40B4-BE49-F238E27FC236}">
              <a16:creationId xmlns:a16="http://schemas.microsoft.com/office/drawing/2014/main" id="{7A33D2AB-A34B-413A-99F5-55DCE773A5D9}"/>
            </a:ext>
          </a:extLst>
        </xdr:cNvPr>
        <xdr:cNvSpPr txBox="1"/>
      </xdr:nvSpPr>
      <xdr:spPr>
        <a:xfrm>
          <a:off x="6353151" y="569490"/>
          <a:ext cx="1476399" cy="925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ko" sz="1000" b="0" i="0" u="none" strike="noStrike" kern="0" cap="none" spc="0" normalizeH="0" baseline="0" noProof="0">
              <a:ln>
                <a:noFill/>
              </a:ln>
              <a:solidFill>
                <a:srgbClr val="000000"/>
              </a:solidFill>
              <a:effectLst/>
              <a:uLnTx/>
              <a:uFillTx/>
              <a:latin typeface="Malgun Gothic" panose="020B0503020000020004" pitchFamily="34" charset="-127"/>
              <a:ea typeface="Malgun Gothic" panose="020B0503020000020004" pitchFamily="34" charset="-127"/>
              <a:cs typeface="Segoe UI" panose="020B0502040204020203" pitchFamily="34" charset="0"/>
            </a:rPr>
            <a:t>아래 피벗 테이블은 종류에 대한 6개 열이 포함되도록 자동으로 확장됩니다. </a:t>
          </a:r>
        </a:p>
      </xdr:txBody>
    </xdr:sp>
    <xdr:clientData/>
  </xdr:twoCellAnchor>
  <xdr:twoCellAnchor editAs="absolute">
    <xdr:from>
      <xdr:col>6</xdr:col>
      <xdr:colOff>500361</xdr:colOff>
      <xdr:row>2</xdr:row>
      <xdr:rowOff>188490</xdr:rowOff>
    </xdr:from>
    <xdr:to>
      <xdr:col>7</xdr:col>
      <xdr:colOff>27540</xdr:colOff>
      <xdr:row>4</xdr:row>
      <xdr:rowOff>182394</xdr:rowOff>
    </xdr:to>
    <xdr:sp macro="" textlink="" fLocksText="0">
      <xdr:nvSpPr>
        <xdr:cNvPr id="14" name="shp_연습4" descr="4">
          <a:extLst>
            <a:ext uri="{FF2B5EF4-FFF2-40B4-BE49-F238E27FC236}">
              <a16:creationId xmlns:a16="http://schemas.microsoft.com/office/drawing/2014/main" id="{99850A0D-5905-46C7-99F2-3A5D9F8B6C69}"/>
            </a:ext>
          </a:extLst>
        </xdr:cNvPr>
        <xdr:cNvSpPr/>
      </xdr:nvSpPr>
      <xdr:spPr>
        <a:xfrm>
          <a:off x="5986761" y="5694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ko" sz="1600">
              <a:latin typeface="Malgun Gothic" panose="020B0503020000020004" pitchFamily="34" charset="-127"/>
              <a:ea typeface="Malgun Gothic" panose="020B0503020000020004" pitchFamily="34" charset="-127"/>
              <a:cs typeface="Segoe UI Semibold" panose="020B0702040204020203" pitchFamily="34" charset="0"/>
            </a:rPr>
            <a:t>4</a:t>
          </a:r>
        </a:p>
      </xdr:txBody>
    </xdr:sp>
    <xdr:clientData/>
  </xdr:twoCellAnchor>
</xdr:wsDr>
</file>

<file path=xl/drawings/drawing9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69468</xdr:colOff>
      <xdr:row>20</xdr:row>
      <xdr:rowOff>93340</xdr:rowOff>
    </xdr:to>
    <xdr:grpSp>
      <xdr:nvGrpSpPr>
        <xdr:cNvPr id="2" name="grp_걷기">
          <a:extLst>
            <a:ext uri="{FF2B5EF4-FFF2-40B4-BE49-F238E27FC236}">
              <a16:creationId xmlns:a16="http://schemas.microsoft.com/office/drawing/2014/main" id="{DB4820E7-B077-4DE5-978E-3D5D47B92A80}"/>
            </a:ext>
          </a:extLst>
        </xdr:cNvPr>
        <xdr:cNvGrpSpPr/>
      </xdr:nvGrpSpPr>
      <xdr:grpSpPr>
        <a:xfrm>
          <a:off x="0" y="0"/>
          <a:ext cx="8108568" cy="4284340"/>
          <a:chOff x="0" y="0"/>
          <a:chExt cx="7781543" cy="4775379"/>
        </a:xfrm>
      </xdr:grpSpPr>
      <xdr:sp macro="" textlink="">
        <xdr:nvSpPr>
          <xdr:cNvPr id="3" name="txt_걷기머리글" descr="방금 만든 피벗 테이블을 검토하겠습니다. 이번에는 몇 가지 특별한 색을 추가하였고 이들은 행, 열 및 값 필드의 위치를 쉽게 구분하도록 해줍니다.">
            <a:extLst>
              <a:ext uri="{FF2B5EF4-FFF2-40B4-BE49-F238E27FC236}">
                <a16:creationId xmlns:a16="http://schemas.microsoft.com/office/drawing/2014/main" id="{BA27858F-C2CB-4AE1-8A08-B8812E7BD51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ko" sz="1500" b="1" kern="1200" baseline="0">
                <a:solidFill>
                  <a:schemeClr val="dk1"/>
                </a:solidFill>
                <a:effectLst/>
                <a:latin typeface="Segoe UI Semibold" panose="020B0702040204020203" pitchFamily="34" charset="0"/>
                <a:ea typeface="Malgun Gothic" panose="020B0503020000020004" pitchFamily="34" charset="-127"/>
                <a:cs typeface="Segoe UI Semibold" panose="020B0702040204020203" pitchFamily="34" charset="0"/>
              </a:rPr>
              <a:t>방금 만든 피벗 테이블을 검토하겠습니다. </a:t>
            </a:r>
            <a:r>
              <a:rPr lang="ko" sz="1500" b="0" kern="1200" baseline="0">
                <a:solidFill>
                  <a:schemeClr val="dk1"/>
                </a:solidFill>
                <a:effectLst/>
                <a:latin typeface="Segoe UI Light" panose="020B0502040204020203" pitchFamily="34" charset="0"/>
                <a:ea typeface="Malgun Gothic" panose="020B0503020000020004" pitchFamily="34" charset="-127"/>
                <a:cs typeface="Segoe UI Light" panose="020B0502040204020203" pitchFamily="34" charset="0"/>
              </a:rPr>
              <a:t>이번에는 몇 가지 특별한 색을 추가했습니다. 색을 사용하면 행, 열 및 값 필드의 위치를 쉽게 확인할 수 있습니다.</a:t>
            </a:r>
            <a:endParaRPr lang="en-US" sz="1500">
              <a:effectLst/>
              <a:latin typeface="Segoe UI Light" panose="020B0502040204020203" pitchFamily="34" charset="0"/>
              <a:ea typeface="Malgun Gothic" panose="020B0503020000020004" pitchFamily="34" charset="-127"/>
              <a:cs typeface="Segoe UI Light" panose="020B0502040204020203" pitchFamily="34" charset="0"/>
            </a:endParaRPr>
          </a:p>
        </xdr:txBody>
      </xdr:sp>
      <xdr:sp macro="" textlink="">
        <xdr:nvSpPr>
          <xdr:cNvPr id="4" name="txt_걷기바닥글">
            <a:extLst>
              <a:ext uri="{FF2B5EF4-FFF2-40B4-BE49-F238E27FC236}">
                <a16:creationId xmlns:a16="http://schemas.microsoft.com/office/drawing/2014/main" id="{7A526CCC-2308-4D2C-B86C-E41F94E1BDB6}"/>
              </a:ext>
            </a:extLst>
          </xdr:cNvPr>
          <xdr:cNvSpPr txBox="1"/>
        </xdr:nvSpPr>
        <xdr:spPr>
          <a:xfrm>
            <a:off x="0" y="4107864"/>
            <a:ext cx="7781543" cy="6675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걷기다음" descr="다음 시트에 하이퍼링크된, 다음 단계 단추">
            <a:hlinkClick xmlns:r="http://schemas.openxmlformats.org/officeDocument/2006/relationships" r:id="rId1" tooltip="다음 시트로 이동하려면 여기를 클릭하세요."/>
            <a:extLst>
              <a:ext uri="{FF2B5EF4-FFF2-40B4-BE49-F238E27FC236}">
                <a16:creationId xmlns:a16="http://schemas.microsoft.com/office/drawing/2014/main" id="{9153B190-CA6E-4717-977E-F4F4054D66A0}"/>
              </a:ext>
            </a:extLst>
          </xdr:cNvPr>
          <xdr:cNvSpPr/>
        </xdr:nvSpPr>
        <xdr:spPr>
          <a:xfrm>
            <a:off x="6261100" y="4263325"/>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다음</a:t>
            </a:r>
          </a:p>
        </xdr:txBody>
      </xdr:sp>
      <xdr:sp macro="" textlink="">
        <xdr:nvSpPr>
          <xdr:cNvPr id="6" name="txt_걷기이전" descr="이전 시트에 하이퍼링크된, 이전 단계 단추">
            <a:hlinkClick xmlns:r="http://schemas.openxmlformats.org/officeDocument/2006/relationships" r:id="rId2" tooltip="이전 시트로 돌아가려면 여기를 클릭하세요."/>
            <a:extLst>
              <a:ext uri="{FF2B5EF4-FFF2-40B4-BE49-F238E27FC236}">
                <a16:creationId xmlns:a16="http://schemas.microsoft.com/office/drawing/2014/main" id="{D83F06F2-D02A-4BA4-816C-3C87302E7180}"/>
              </a:ext>
            </a:extLst>
          </xdr:cNvPr>
          <xdr:cNvSpPr/>
        </xdr:nvSpPr>
        <xdr:spPr>
          <a:xfrm flipH="1">
            <a:off x="304800" y="4263325"/>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ko" sz="1200">
                <a:solidFill>
                  <a:srgbClr val="0B744D"/>
                </a:solidFill>
                <a:latin typeface="Malgun Gothic" panose="020B0503020000020004" pitchFamily="34" charset="-127"/>
                <a:ea typeface="Malgun Gothic" panose="020B0503020000020004" pitchFamily="34" charset="-127"/>
                <a:cs typeface="Segoe UI" pitchFamily="34" charset="0"/>
              </a:rPr>
              <a:t>이전</a:t>
            </a:r>
          </a:p>
        </xdr:txBody>
      </xdr:sp>
    </xdr:grpSp>
    <xdr:clientData/>
  </xdr:twoCellAnchor>
  <xdr:twoCellAnchor editAs="absolute">
    <xdr:from>
      <xdr:col>0</xdr:col>
      <xdr:colOff>647704</xdr:colOff>
      <xdr:row>5</xdr:row>
      <xdr:rowOff>160020</xdr:rowOff>
    </xdr:from>
    <xdr:to>
      <xdr:col>2</xdr:col>
      <xdr:colOff>10162</xdr:colOff>
      <xdr:row>7</xdr:row>
      <xdr:rowOff>40294</xdr:rowOff>
    </xdr:to>
    <xdr:sp macro="" textlink="">
      <xdr:nvSpPr>
        <xdr:cNvPr id="8" name="팁 텍스트 23" descr="행 필드...">
          <a:extLst>
            <a:ext uri="{FF2B5EF4-FFF2-40B4-BE49-F238E27FC236}">
              <a16:creationId xmlns:a16="http://schemas.microsoft.com/office/drawing/2014/main" id="{25B3E6E4-AAAA-4EC1-8C01-177160C5AE2E}"/>
            </a:ext>
          </a:extLst>
        </xdr:cNvPr>
        <xdr:cNvSpPr txBox="1"/>
      </xdr:nvSpPr>
      <xdr:spPr>
        <a:xfrm>
          <a:off x="647704" y="1207770"/>
          <a:ext cx="1181733" cy="2993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행 필드</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3</xdr:col>
      <xdr:colOff>510626</xdr:colOff>
      <xdr:row>14</xdr:row>
      <xdr:rowOff>177802</xdr:rowOff>
    </xdr:from>
    <xdr:to>
      <xdr:col>7</xdr:col>
      <xdr:colOff>283931</xdr:colOff>
      <xdr:row>16</xdr:row>
      <xdr:rowOff>73021</xdr:rowOff>
    </xdr:to>
    <xdr:sp macro="" textlink="">
      <xdr:nvSpPr>
        <xdr:cNvPr id="9" name="팁 텍스트 25" descr="... 방금 추가한 열 필드와 함께 ...">
          <a:extLst>
            <a:ext uri="{FF2B5EF4-FFF2-40B4-BE49-F238E27FC236}">
              <a16:creationId xmlns:a16="http://schemas.microsoft.com/office/drawing/2014/main" id="{0032BC7D-BDA5-45A6-A759-FE577AEE8086}"/>
            </a:ext>
          </a:extLst>
        </xdr:cNvPr>
        <xdr:cNvSpPr txBox="1"/>
      </xdr:nvSpPr>
      <xdr:spPr>
        <a:xfrm>
          <a:off x="3453851" y="3111502"/>
          <a:ext cx="3164205" cy="3143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값 필드</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3</xdr:col>
      <xdr:colOff>7443</xdr:colOff>
      <xdr:row>7</xdr:row>
      <xdr:rowOff>0</xdr:rowOff>
    </xdr:from>
    <xdr:to>
      <xdr:col>7</xdr:col>
      <xdr:colOff>838199</xdr:colOff>
      <xdr:row>7</xdr:row>
      <xdr:rowOff>127003</xdr:rowOff>
    </xdr:to>
    <xdr:sp macro="" textlink="">
      <xdr:nvSpPr>
        <xdr:cNvPr id="10" name="shp_아래중괄호">
          <a:extLst>
            <a:ext uri="{FF2B5EF4-FFF2-40B4-BE49-F238E27FC236}">
              <a16:creationId xmlns:a16="http://schemas.microsoft.com/office/drawing/2014/main" id="{BFA5DF18-9736-4CF4-B77C-4F584C447345}"/>
            </a:ext>
          </a:extLst>
        </xdr:cNvPr>
        <xdr:cNvSpPr/>
      </xdr:nvSpPr>
      <xdr:spPr>
        <a:xfrm rot="5400000">
          <a:off x="4997994" y="-580476"/>
          <a:ext cx="127003" cy="4221656"/>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526819</xdr:colOff>
      <xdr:row>5</xdr:row>
      <xdr:rowOff>155574</xdr:rowOff>
    </xdr:from>
    <xdr:to>
      <xdr:col>7</xdr:col>
      <xdr:colOff>383229</xdr:colOff>
      <xdr:row>6</xdr:row>
      <xdr:rowOff>78393</xdr:rowOff>
    </xdr:to>
    <xdr:sp macro="" textlink="">
      <xdr:nvSpPr>
        <xdr:cNvPr id="11" name="팁 텍스트 24" descr="... 값 필드를 구분합니다.">
          <a:extLst>
            <a:ext uri="{FF2B5EF4-FFF2-40B4-BE49-F238E27FC236}">
              <a16:creationId xmlns:a16="http://schemas.microsoft.com/office/drawing/2014/main" id="{6227EEC0-7747-4D46-B133-C9A8FA06551B}"/>
            </a:ext>
          </a:extLst>
        </xdr:cNvPr>
        <xdr:cNvSpPr txBox="1"/>
      </xdr:nvSpPr>
      <xdr:spPr>
        <a:xfrm>
          <a:off x="3470044" y="1203324"/>
          <a:ext cx="3247310" cy="13236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ko" sz="1100" b="0" noProof="0">
              <a:effectLst/>
              <a:latin typeface="Malgun Gothic" panose="020B0503020000020004" pitchFamily="34" charset="-127"/>
              <a:ea typeface="Malgun Gothic" panose="020B0503020000020004" pitchFamily="34" charset="-127"/>
              <a:cs typeface="Calibri" panose="020F0502020204030204" pitchFamily="34" charset="0"/>
            </a:rPr>
            <a:t>열 필드 </a:t>
          </a:r>
          <a:endParaRPr lang="en-US" sz="1100" noProof="0">
            <a:effectLst/>
            <a:latin typeface="Malgun Gothic" panose="020B0503020000020004" pitchFamily="34" charset="-127"/>
            <a:ea typeface="Malgun Gothic" panose="020B0503020000020004" pitchFamily="34" charset="-127"/>
            <a:cs typeface="Calibri" panose="020F0502020204030204" pitchFamily="34" charset="0"/>
          </a:endParaRPr>
        </a:p>
      </xdr:txBody>
    </xdr:sp>
    <xdr:clientData/>
  </xdr:twoCellAnchor>
  <xdr:twoCellAnchor editAs="absolute">
    <xdr:from>
      <xdr:col>1</xdr:col>
      <xdr:colOff>478335</xdr:colOff>
      <xdr:row>6</xdr:row>
      <xdr:rowOff>3044</xdr:rowOff>
    </xdr:from>
    <xdr:to>
      <xdr:col>2</xdr:col>
      <xdr:colOff>701284</xdr:colOff>
      <xdr:row>9</xdr:row>
      <xdr:rowOff>73619</xdr:rowOff>
    </xdr:to>
    <xdr:sp macro="" textlink="">
      <xdr:nvSpPr>
        <xdr:cNvPr id="12" name="shp_곡선화살표">
          <a:extLst>
            <a:ext uri="{FF2B5EF4-FFF2-40B4-BE49-F238E27FC236}">
              <a16:creationId xmlns:a16="http://schemas.microsoft.com/office/drawing/2014/main" id="{8B3C6B4E-C336-44F0-9190-D37C2E550C44}"/>
            </a:ext>
          </a:extLst>
        </xdr:cNvPr>
        <xdr:cNvSpPr/>
      </xdr:nvSpPr>
      <xdr:spPr>
        <a:xfrm rot="12380056">
          <a:off x="1173660" y="1257169"/>
          <a:ext cx="1346899" cy="702400"/>
        </a:xfrm>
        <a:prstGeom prst="arc">
          <a:avLst>
            <a:gd name="adj1" fmla="val 16283853"/>
            <a:gd name="adj2" fmla="val 2075451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3</xdr:col>
      <xdr:colOff>7451</xdr:colOff>
      <xdr:row>14</xdr:row>
      <xdr:rowOff>42694</xdr:rowOff>
    </xdr:from>
    <xdr:to>
      <xdr:col>7</xdr:col>
      <xdr:colOff>838206</xdr:colOff>
      <xdr:row>14</xdr:row>
      <xdr:rowOff>177804</xdr:rowOff>
    </xdr:to>
    <xdr:sp macro="" textlink="">
      <xdr:nvSpPr>
        <xdr:cNvPr id="13" name="shp_아래중괄호">
          <a:extLst>
            <a:ext uri="{FF2B5EF4-FFF2-40B4-BE49-F238E27FC236}">
              <a16:creationId xmlns:a16="http://schemas.microsoft.com/office/drawing/2014/main" id="{63EA3E57-9ED8-4BBD-915B-6665DAC7E655}"/>
            </a:ext>
          </a:extLst>
        </xdr:cNvPr>
        <xdr:cNvSpPr/>
      </xdr:nvSpPr>
      <xdr:spPr>
        <a:xfrm rot="16200000">
          <a:off x="4993949" y="933121"/>
          <a:ext cx="135110" cy="4221655"/>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pivotCache/_rels/pivotCacheDefinition1013.xml.rels>&#65279;<?xml version="1.0" encoding="utf-8"?><Relationships xmlns="http://schemas.openxmlformats.org/package/2006/relationships"><Relationship Type="http://schemas.openxmlformats.org/officeDocument/2006/relationships/pivotCacheRecords" Target="/xl/pivotCache/pivotCacheRecords1013.xml" Id="rId1" /></Relationships>
</file>

<file path=xl/pivotCache/_rels/pivotCacheDefinition118.xml.rels>&#65279;<?xml version="1.0" encoding="utf-8"?><Relationships xmlns="http://schemas.openxmlformats.org/package/2006/relationships"><Relationship Type="http://schemas.openxmlformats.org/officeDocument/2006/relationships/pivotCacheRecords" Target="/xl/pivotCache/pivotCacheRecords118.xml" Id="rId1" /></Relationships>
</file>

<file path=xl/pivotCache/_rels/pivotCacheDefinition1211.xml.rels>&#65279;<?xml version="1.0" encoding="utf-8"?><Relationships xmlns="http://schemas.openxmlformats.org/package/2006/relationships"><Relationship Type="http://schemas.openxmlformats.org/officeDocument/2006/relationships/pivotCacheRecords" Target="/xl/pivotCache/pivotCacheRecords1211.xml" Id="rId1" /></Relationships>
</file>

<file path=xl/pivotCache/_rels/pivotCacheDefinition133.xml.rels>&#65279;<?xml version="1.0" encoding="utf-8"?><Relationships xmlns="http://schemas.openxmlformats.org/package/2006/relationships"><Relationship Type="http://schemas.openxmlformats.org/officeDocument/2006/relationships/pivotCacheRecords" Target="/xl/pivotCache/pivotCacheRecords133.xml" Id="rId1" /></Relationships>
</file>

<file path=xl/pivotCache/_rels/pivotCacheDefinition14.xml.rels>&#65279;<?xml version="1.0" encoding="utf-8"?><Relationships xmlns="http://schemas.openxmlformats.org/package/2006/relationships"><Relationship Type="http://schemas.openxmlformats.org/officeDocument/2006/relationships/pivotCacheRecords" Target="/xl/pivotCache/pivotCacheRecords14.xml" Id="rId1" /></Relationships>
</file>

<file path=xl/pivotCache/_rels/pivotCacheDefinition1410.xml.rels>&#65279;<?xml version="1.0" encoding="utf-8"?><Relationships xmlns="http://schemas.openxmlformats.org/package/2006/relationships"><Relationship Type="http://schemas.openxmlformats.org/officeDocument/2006/relationships/pivotCacheRecords" Target="/xl/pivotCache/pivotCacheRecords1410.xml" Id="rId1" /></Relationships>
</file>

<file path=xl/pivotCache/_rels/pivotCacheDefinition156.xml.rels>&#65279;<?xml version="1.0" encoding="utf-8"?><Relationships xmlns="http://schemas.openxmlformats.org/package/2006/relationships"><Relationship Type="http://schemas.openxmlformats.org/officeDocument/2006/relationships/pivotCacheRecords" Target="/xl/pivotCache/pivotCacheRecords156.xml" Id="rId1" /></Relationships>
</file>

<file path=xl/pivotCache/_rels/pivotCacheDefinition212.xml.rels>&#65279;<?xml version="1.0" encoding="utf-8"?><Relationships xmlns="http://schemas.openxmlformats.org/package/2006/relationships"><Relationship Type="http://schemas.openxmlformats.org/officeDocument/2006/relationships/pivotCacheRecords" Target="/xl/pivotCache/pivotCacheRecords212.xml" Id="rId1" /></Relationships>
</file>

<file path=xl/pivotCache/_rels/pivotCacheDefinition32.xml.rels>&#65279;<?xml version="1.0" encoding="utf-8"?><Relationships xmlns="http://schemas.openxmlformats.org/package/2006/relationships"><Relationship Type="http://schemas.openxmlformats.org/officeDocument/2006/relationships/pivotCacheRecords" Target="/xl/pivotCache/pivotCacheRecords32.xml" Id="rId1" /></Relationships>
</file>

<file path=xl/pivotCache/_rels/pivotCacheDefinition415.xml.rels>&#65279;<?xml version="1.0" encoding="utf-8"?><Relationships xmlns="http://schemas.openxmlformats.org/package/2006/relationships"><Relationship Type="http://schemas.openxmlformats.org/officeDocument/2006/relationships/pivotCacheRecords" Target="/xl/pivotCache/pivotCacheRecords415.xml" Id="rId1" /></Relationships>
</file>

<file path=xl/pivotCache/_rels/pivotCacheDefinition57.xml.rels>&#65279;<?xml version="1.0" encoding="utf-8"?><Relationships xmlns="http://schemas.openxmlformats.org/package/2006/relationships"><Relationship Type="http://schemas.openxmlformats.org/officeDocument/2006/relationships/pivotCacheRecords" Target="/xl/pivotCache/pivotCacheRecords57.xml" Id="rId1" /></Relationships>
</file>

<file path=xl/pivotCache/_rels/pivotCacheDefinition69.xml.rels>&#65279;<?xml version="1.0" encoding="utf-8"?><Relationships xmlns="http://schemas.openxmlformats.org/package/2006/relationships"><Relationship Type="http://schemas.openxmlformats.org/officeDocument/2006/relationships/pivotCacheRecords" Target="/xl/pivotCache/pivotCacheRecords69.xml" Id="rId1" /></Relationships>
</file>

<file path=xl/pivotCache/_rels/pivotCacheDefinition71.xml.rels>&#65279;<?xml version="1.0" encoding="utf-8"?><Relationships xmlns="http://schemas.openxmlformats.org/package/2006/relationships"><Relationship Type="http://schemas.openxmlformats.org/officeDocument/2006/relationships/pivotCacheRecords" Target="/xl/pivotCache/pivotCacheRecords71.xml" Id="rId1" /></Relationships>
</file>

<file path=xl/pivotCache/_rels/pivotCacheDefinition85.xml.rels>&#65279;<?xml version="1.0" encoding="utf-8"?><Relationships xmlns="http://schemas.openxmlformats.org/package/2006/relationships"><Relationship Type="http://schemas.openxmlformats.org/officeDocument/2006/relationships/pivotCacheRecords" Target="/xl/pivotCache/pivotCacheRecords85.xml" Id="rId1" /></Relationships>
</file>

<file path=xl/pivotCache/_rels/pivotCacheDefinition914.xml.rels>&#65279;<?xml version="1.0" encoding="utf-8"?><Relationships xmlns="http://schemas.openxmlformats.org/package/2006/relationships"><Relationship Type="http://schemas.openxmlformats.org/officeDocument/2006/relationships/pivotCacheRecords" Target="/xl/pivotCache/pivotCacheRecords914.xml" Id="rId1" /></Relationships>
</file>

<file path=xl/pivotCache/pivotCacheDefinition10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3425923" createdVersion="7" refreshedVersion="6" minRefreshableVersion="3" recordCount="8" xr:uid="{F2BCE3A3-4435-4021-9EB7-68D32D1C0686}">
  <cacheSource type="worksheet">
    <worksheetSource name="tbl_6.1"/>
  </cacheSource>
  <cacheFields count="4">
    <cacheField name="날짜" numFmtId="167">
      <sharedItems containsSemiMixedTypes="0" containsNonDate="0" containsDate="1" containsString="0" minDate="2017-01-01T00:00:00" maxDate="2017-02-26T00:00:00"/>
    </cacheField>
    <cacheField name="구매자" numFmtId="0">
      <sharedItems count="3">
        <s v="아빠"/>
        <s v="엄마"/>
        <s v="선희"/>
      </sharedItems>
    </cacheField>
    <cacheField name="종류" numFmtId="0">
      <sharedItems/>
    </cacheField>
    <cacheField name="금액"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3541669" createdVersion="7" refreshedVersion="6" minRefreshableVersion="3" recordCount="8" xr:uid="{3B500650-B952-4954-B15C-6352DF305B56}">
  <cacheSource type="worksheet">
    <worksheetSource name="tbl_4.116"/>
  </cacheSource>
  <cacheFields count="4">
    <cacheField name="날짜" numFmtId="167">
      <sharedItems containsSemiMixedTypes="0" containsNonDate="0" containsDate="1" containsString="0" minDate="2017-01-01T00:00:00" maxDate="2017-02-26T00:00:00"/>
    </cacheField>
    <cacheField name="구매자" numFmtId="0">
      <sharedItems count="3">
        <s v="아빠"/>
        <s v="엄마"/>
        <s v="선희"/>
      </sharedItems>
    </cacheField>
    <cacheField name="종류" numFmtId="0">
      <sharedItems count="5">
        <s v="선물"/>
        <s v="음식"/>
        <s v="티켓"/>
        <s v="음악"/>
        <s v="스포츠"/>
      </sharedItems>
    </cacheField>
    <cacheField name="금액"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2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412037" createdVersion="7" refreshedVersion="6" minRefreshableVersion="3" recordCount="8" xr:uid="{958D382A-D1F6-42E5-BE75-FDA443FFD906}">
  <cacheSource type="worksheet">
    <worksheetSource name="tbl_4.1"/>
  </cacheSource>
  <cacheFields count="4">
    <cacheField name="날짜" numFmtId="167">
      <sharedItems containsSemiMixedTypes="0" containsNonDate="0" containsDate="1" containsString="0" minDate="2017-01-01T00:00:00" maxDate="2017-02-26T00:00:00"/>
    </cacheField>
    <cacheField name="구매자" numFmtId="0">
      <sharedItems count="3">
        <s v="아빠"/>
        <s v="엄마"/>
        <s v="선희"/>
      </sharedItems>
    </cacheField>
    <cacheField name="종류" numFmtId="0">
      <sharedItems count="5">
        <s v="선물"/>
        <s v="음식"/>
        <s v="티켓"/>
        <s v="음악"/>
        <s v="스포츠"/>
      </sharedItems>
    </cacheField>
    <cacheField name="금액"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3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412037" createdVersion="7" refreshedVersion="6" minRefreshableVersion="3" recordCount="8" xr:uid="{93D738F9-56D3-4959-8484-20D82C8C2AC9}">
  <cacheSource type="worksheet">
    <worksheetSource name="tbl_3.1"/>
  </cacheSource>
  <cacheFields count="4">
    <cacheField name="날짜" numFmtId="167">
      <sharedItems containsSemiMixedTypes="0" containsNonDate="0" containsDate="1" containsString="0" minDate="2017-01-01T00:00:00" maxDate="2017-02-26T00:00:00"/>
    </cacheField>
    <cacheField name="구매자" numFmtId="0">
      <sharedItems count="3">
        <s v="아빠"/>
        <s v="엄마"/>
        <s v="선희"/>
      </sharedItems>
    </cacheField>
    <cacheField name="종류" numFmtId="0">
      <sharedItems/>
    </cacheField>
    <cacheField name="금액"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2152776" createdVersion="7" refreshedVersion="6" minRefreshableVersion="3" recordCount="48" xr:uid="{B6FAF4A8-B733-4A24-AA03-5073642B386E}">
  <cacheSource type="worksheet">
    <worksheetSource name="tbl_18.1"/>
  </cacheSource>
  <cacheFields count="4">
    <cacheField name="계절" numFmtId="0">
      <sharedItems count="4">
        <s v="겨울"/>
        <s v="봄"/>
        <s v="여름"/>
        <s v="가을"/>
      </sharedItems>
    </cacheField>
    <cacheField name="영업 사원" numFmtId="0">
      <sharedItems count="3">
        <s v="서현"/>
        <s v="정호"/>
        <s v="동율"/>
      </sharedItems>
    </cacheField>
    <cacheField name="제품" numFmtId="0">
      <sharedItems/>
    </cacheField>
    <cacheField name="판매 단위" numFmtId="38">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14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4351854" createdVersion="7" refreshedVersion="6" minRefreshableVersion="3" recordCount="8" xr:uid="{C1890F13-C08A-47A4-98F1-F605AE2A9790}">
  <cacheSource type="worksheet">
    <worksheetSource name="tbl_2.1"/>
  </cacheSource>
  <cacheFields count="4">
    <cacheField name="날짜" numFmtId="167">
      <sharedItems containsSemiMixedTypes="0" containsNonDate="0" containsDate="1" containsString="0" minDate="2017-01-01T00:00:00" maxDate="2017-02-26T00:00:00"/>
    </cacheField>
    <cacheField name="구매자" numFmtId="0">
      <sharedItems count="3">
        <s v="아빠"/>
        <s v="엄마"/>
        <s v="선희"/>
      </sharedItems>
    </cacheField>
    <cacheField name="종류" numFmtId="0">
      <sharedItems/>
    </cacheField>
    <cacheField name="금액"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5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4351854" createdVersion="7" refreshedVersion="6" minRefreshableVersion="3" recordCount="8" xr:uid="{B1786264-21D5-4B51-91AF-28136E0A86C0}">
  <cacheSource type="worksheet">
    <worksheetSource name="tbl_1.1"/>
  </cacheSource>
  <cacheFields count="4">
    <cacheField name="날짜" numFmtId="167">
      <sharedItems containsSemiMixedTypes="0" containsNonDate="0" containsDate="1" containsString="0" minDate="2017-01-01T00:00:00" maxDate="2017-02-26T00:00:00"/>
    </cacheField>
    <cacheField name="구매자" numFmtId="0">
      <sharedItems count="3">
        <s v="아빠"/>
        <s v="엄마"/>
        <s v="선희"/>
      </sharedItems>
    </cacheField>
    <cacheField name="종류" numFmtId="0">
      <sharedItems/>
    </cacheField>
    <cacheField name="금액"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2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2499999" createdVersion="7" refreshedVersion="6" minRefreshableVersion="3" recordCount="48" xr:uid="{EDC0EB0D-2CEF-46E2-BE5E-27D7F203ECCA}">
  <cacheSource type="worksheet">
    <worksheetSource name="tbl_17.1"/>
  </cacheSource>
  <cacheFields count="4">
    <cacheField name="구매자" numFmtId="0">
      <sharedItems count="2">
        <s v="아빠"/>
        <s v="엄마"/>
      </sharedItems>
    </cacheField>
    <cacheField name="계절" numFmtId="0">
      <sharedItems count="4">
        <s v="겨울"/>
        <s v="봄"/>
        <s v="여름"/>
        <s v="가을"/>
      </sharedItems>
    </cacheField>
    <cacheField name="종류" numFmtId="0">
      <sharedItems count="3">
        <s v="보험"/>
        <s v="임대료"/>
        <s v="공과금"/>
      </sharedItems>
    </cacheField>
    <cacheField name="금액" numFmtId="168">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3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2499999" createdVersion="7" refreshedVersion="6" minRefreshableVersion="3" recordCount="12" xr:uid="{E523F8BD-AF11-4DAB-9608-B5BABDC64AB7}">
  <cacheSource type="worksheet">
    <worksheetSource name="tbl_16.1"/>
  </cacheSource>
  <cacheFields count="4">
    <cacheField name="월" numFmtId="0">
      <sharedItems count="4">
        <s v="1월"/>
        <s v="2월"/>
        <s v="3월"/>
        <s v="4월"/>
      </sharedItems>
    </cacheField>
    <cacheField name="구매자" numFmtId="0">
      <sharedItems count="3">
        <s v="선희"/>
        <s v="아빠"/>
        <s v="엄마"/>
      </sharedItems>
    </cacheField>
    <cacheField name="종류" numFmtId="0">
      <sharedItems count="2">
        <s v="음식"/>
        <s v="공과금"/>
      </sharedItems>
    </cacheField>
    <cacheField name="금액" numFmtId="168">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4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2731484" createdVersion="7" refreshedVersion="6" minRefreshableVersion="3" recordCount="21" xr:uid="{6DF5B3A2-0B30-4075-97E9-168FB0EA7080}">
  <cacheSource type="worksheet">
    <worksheetSource name="tbl_15.1"/>
  </cacheSource>
  <cacheFields count="4">
    <cacheField name="날짜" numFmtId="166">
      <sharedItems containsSemiMixedTypes="0" containsNonDate="0" containsDate="1" containsString="0" minDate="2017-01-01T00:00:00" maxDate="2017-02-26T00:00:00"/>
    </cacheField>
    <cacheField name="구매자" numFmtId="0">
      <sharedItems count="3">
        <s v="아빠"/>
        <s v="선희"/>
        <s v="엄마"/>
      </sharedItems>
    </cacheField>
    <cacheField name="종류" numFmtId="0">
      <sharedItems count="20">
        <s v="스포츠"/>
        <s v="항공료"/>
        <s v="세금"/>
        <s v="음악"/>
        <s v="티켓"/>
        <s v="도서"/>
        <s v="외식"/>
        <s v="옷"/>
        <s v="음악 수업"/>
        <s v="주차료"/>
        <s v="전자"/>
        <s v="연료"/>
        <s v="음식"/>
        <s v="클럽 회비"/>
        <s v="의료"/>
        <s v="전기"/>
        <s v="치과"/>
        <s v="자동차 보험"/>
        <s v="건강 보험"/>
        <s v="주택 보험"/>
      </sharedItems>
    </cacheField>
    <cacheField name="금액" numFmtId="168">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5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2847222" createdVersion="7" refreshedVersion="6" minRefreshableVersion="3" recordCount="21" xr:uid="{87A3EFDA-995E-478A-9743-1BDD13493790}">
  <cacheSource type="worksheet">
    <worksheetSource name="경비1281710"/>
  </cacheSource>
  <cacheFields count="4">
    <cacheField name="날짜" numFmtId="166">
      <sharedItems containsSemiMixedTypes="0" containsNonDate="0" containsDate="1" containsString="0" minDate="2017-01-01T00:00:00" maxDate="2017-02-26T00:00:00"/>
    </cacheField>
    <cacheField name="구매자" numFmtId="0">
      <sharedItems count="3">
        <s v="아빠"/>
        <s v="선희"/>
        <s v="엄마"/>
      </sharedItems>
    </cacheField>
    <cacheField name="종류" numFmtId="0">
      <sharedItems count="20">
        <s v="스포츠"/>
        <s v="항공료"/>
        <s v="세금"/>
        <s v="음악"/>
        <s v="티켓"/>
        <s v="도서"/>
        <s v="외식"/>
        <s v="옷"/>
        <s v="음악 수업"/>
        <s v="주차료"/>
        <s v="전자"/>
        <s v="연료"/>
        <s v="음식"/>
        <s v="클럽 회비"/>
        <s v="의료"/>
        <s v="전기"/>
        <s v="치과"/>
        <s v="자동차 보험"/>
        <s v="건강 보험"/>
        <s v="주택 보험"/>
      </sharedItems>
    </cacheField>
    <cacheField name="금액" numFmtId="168">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6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2847222" createdVersion="7" refreshedVersion="6" minRefreshableVersion="3" recordCount="21" xr:uid="{3E39EA5D-9CC3-4172-834D-227DBB48BD26}">
  <cacheSource type="worksheet">
    <worksheetSource name="tbl_13.1"/>
  </cacheSource>
  <cacheFields count="5">
    <cacheField name="날짜" numFmtId="16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구매자" numFmtId="0">
      <sharedItems count="3">
        <s v="아빠"/>
        <s v="선희"/>
        <s v="엄마"/>
      </sharedItems>
    </cacheField>
    <cacheField name="종류" numFmtId="0">
      <sharedItems/>
    </cacheField>
    <cacheField name="금액" numFmtId="168">
      <sharedItems containsSemiMixedTypes="0" containsString="0" containsNumber="1" containsInteger="1" minValue="20" maxValue="1000"/>
    </cacheField>
    <cacheField name="월"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7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3078707" createdVersion="7" refreshedVersion="6" minRefreshableVersion="3" recordCount="21" xr:uid="{85AD3A13-AB4C-4975-8F1B-DDE8630B1222}">
  <cacheSource type="worksheet">
    <worksheetSource name="tbl_11.1"/>
  </cacheSource>
  <cacheFields count="5">
    <cacheField name="날짜" numFmtId="16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구매자" numFmtId="0">
      <sharedItems count="3">
        <s v="아빠"/>
        <s v="선희"/>
        <s v="엄마"/>
      </sharedItems>
    </cacheField>
    <cacheField name="종류" numFmtId="0">
      <sharedItems count="20">
        <s v="스포츠"/>
        <s v="항공료"/>
        <s v="세금"/>
        <s v="음악"/>
        <s v="티켓"/>
        <s v="도서"/>
        <s v="외식"/>
        <s v="옷"/>
        <s v="음악 수업"/>
        <s v="주차료"/>
        <s v="전자"/>
        <s v="연료"/>
        <s v="음식"/>
        <s v="클럽 회비"/>
        <s v="의료"/>
        <s v="전기"/>
        <s v="치과"/>
        <s v="자동차 보험"/>
        <s v="건강 보험"/>
        <s v="주택 보험"/>
      </sharedItems>
    </cacheField>
    <cacheField name="금액" numFmtId="168">
      <sharedItems containsSemiMixedTypes="0" containsString="0" containsNumber="1" containsInteger="1" minValue="20" maxValue="1000"/>
    </cacheField>
    <cacheField name="월"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8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3078707" createdVersion="7" refreshedVersion="6" minRefreshableVersion="3" recordCount="21" xr:uid="{EFF2D697-B990-42D0-94C4-8B75D33C12C6}">
  <cacheSource type="worksheet">
    <worksheetSource name="tbl_10.1"/>
  </cacheSource>
  <cacheFields count="5">
    <cacheField name="날짜" numFmtId="16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구매자" numFmtId="0">
      <sharedItems count="3">
        <s v="아빠"/>
        <s v="선희"/>
        <s v="엄마"/>
      </sharedItems>
    </cacheField>
    <cacheField name="종류" numFmtId="0">
      <sharedItems count="20">
        <s v="스포츠"/>
        <s v="항공료"/>
        <s v="세금"/>
        <s v="음악"/>
        <s v="티켓"/>
        <s v="도서"/>
        <s v="외식"/>
        <s v="옷"/>
        <s v="음악 수업"/>
        <s v="주차료"/>
        <s v="전자"/>
        <s v="연료"/>
        <s v="음식"/>
        <s v="클럽 회비"/>
        <s v="의료"/>
        <s v="전기"/>
        <s v="치과"/>
        <s v="자동차 보험"/>
        <s v="건강 보험"/>
        <s v="주택 보험"/>
      </sharedItems>
    </cacheField>
    <cacheField name="금액" numFmtId="168">
      <sharedItems containsSemiMixedTypes="0" containsString="0" containsNumber="1" containsInteger="1" minValue="20" maxValue="1000"/>
    </cacheField>
    <cacheField name="월"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9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1663194446" createdVersion="7" refreshedVersion="6" minRefreshableVersion="3" recordCount="8" xr:uid="{C64633A0-B073-4C45-ADB0-26E7935ADDCC}">
  <cacheSource type="worksheet">
    <worksheetSource name="tbl_7.1"/>
  </cacheSource>
  <cacheFields count="4">
    <cacheField name="날짜" numFmtId="167">
      <sharedItems containsSemiMixedTypes="0" containsNonDate="0" containsDate="1" containsString="0" minDate="2017-01-01T00:00:00" maxDate="2017-02-26T00:00:00"/>
    </cacheField>
    <cacheField name="구매자" numFmtId="0">
      <sharedItems count="3">
        <s v="아빠"/>
        <s v="엄마"/>
        <s v="선희"/>
      </sharedItems>
    </cacheField>
    <cacheField name="종류" numFmtId="0">
      <sharedItems count="5">
        <s v="선물"/>
        <s v="음식"/>
        <s v="티켓"/>
        <s v="음악"/>
        <s v="스포츠"/>
      </sharedItems>
    </cacheField>
    <cacheField name="금액"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0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선물"/>
    <n v="95"/>
  </r>
  <r>
    <d v="2017-01-15T00:00:00"/>
    <x v="1"/>
    <s v="음식"/>
    <n v="325"/>
  </r>
  <r>
    <d v="2017-01-17T00:00:00"/>
    <x v="1"/>
    <s v="티켓"/>
    <n v="250"/>
  </r>
  <r>
    <d v="2017-01-21T00:00:00"/>
    <x v="0"/>
    <s v="음식"/>
    <n v="125"/>
  </r>
  <r>
    <d v="2017-02-02T00:00:00"/>
    <x v="1"/>
    <s v="음식"/>
    <n v="235"/>
  </r>
  <r>
    <d v="2017-02-20T00:00:00"/>
    <x v="2"/>
    <s v="음악"/>
    <n v="20"/>
  </r>
  <r>
    <d v="2017-02-25T00:00:00"/>
    <x v="2"/>
    <s v="티켓"/>
    <n v="125"/>
  </r>
  <r>
    <d v="2017-02-25T00:00:00"/>
    <x v="2"/>
    <s v="스포츠"/>
    <n v="125"/>
  </r>
</pivotCacheRecords>
</file>

<file path=xl/pivotCache/pivotCacheRecords1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12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13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선물"/>
    <n v="95"/>
  </r>
  <r>
    <d v="2017-01-15T00:00:00"/>
    <x v="1"/>
    <s v="음식"/>
    <n v="325"/>
  </r>
  <r>
    <d v="2017-01-17T00:00:00"/>
    <x v="1"/>
    <s v="티켓"/>
    <n v="250"/>
  </r>
  <r>
    <d v="2017-01-21T00:00:00"/>
    <x v="0"/>
    <s v="음식"/>
    <n v="125"/>
  </r>
  <r>
    <d v="2017-02-02T00:00:00"/>
    <x v="1"/>
    <s v="음식"/>
    <n v="235"/>
  </r>
  <r>
    <d v="2017-02-20T00:00:00"/>
    <x v="2"/>
    <s v="음악"/>
    <n v="20"/>
  </r>
  <r>
    <d v="2017-02-25T00:00:00"/>
    <x v="2"/>
    <s v="티켓"/>
    <n v="125"/>
  </r>
  <r>
    <d v="2017-02-25T00:00:00"/>
    <x v="2"/>
    <s v="스포츠"/>
    <n v="12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s v="오렌지"/>
    <n v="300"/>
  </r>
  <r>
    <x v="0"/>
    <x v="1"/>
    <s v="그레이프프루트"/>
    <n v="200"/>
  </r>
  <r>
    <x v="0"/>
    <x v="2"/>
    <s v="사과"/>
    <n v="400"/>
  </r>
  <r>
    <x v="0"/>
    <x v="0"/>
    <s v="바나나"/>
    <n v="300"/>
  </r>
  <r>
    <x v="0"/>
    <x v="1"/>
    <s v="오렌지"/>
    <n v="800"/>
  </r>
  <r>
    <x v="0"/>
    <x v="2"/>
    <s v="그레이프프루트"/>
    <n v="400"/>
  </r>
  <r>
    <x v="0"/>
    <x v="0"/>
    <s v="사과"/>
    <n v="200"/>
  </r>
  <r>
    <x v="0"/>
    <x v="1"/>
    <s v="바나나"/>
    <n v="300"/>
  </r>
  <r>
    <x v="0"/>
    <x v="2"/>
    <s v="오렌지"/>
    <n v="450"/>
  </r>
  <r>
    <x v="0"/>
    <x v="0"/>
    <s v="그레이프프루트"/>
    <n v="230"/>
  </r>
  <r>
    <x v="0"/>
    <x v="1"/>
    <s v="사과"/>
    <n v="120"/>
  </r>
  <r>
    <x v="0"/>
    <x v="2"/>
    <s v="바나나"/>
    <n v="400"/>
  </r>
  <r>
    <x v="1"/>
    <x v="0"/>
    <s v="비트"/>
    <n v="210"/>
  </r>
  <r>
    <x v="1"/>
    <x v="1"/>
    <s v="감자"/>
    <n v="300"/>
  </r>
  <r>
    <x v="1"/>
    <x v="2"/>
    <s v="상추"/>
    <n v="400"/>
  </r>
  <r>
    <x v="1"/>
    <x v="0"/>
    <s v="무"/>
    <n v="230"/>
  </r>
  <r>
    <x v="1"/>
    <x v="1"/>
    <s v="비트"/>
    <n v="900"/>
  </r>
  <r>
    <x v="1"/>
    <x v="2"/>
    <s v="감자"/>
    <n v="300"/>
  </r>
  <r>
    <x v="1"/>
    <x v="0"/>
    <s v="상추"/>
    <n v="200"/>
  </r>
  <r>
    <x v="1"/>
    <x v="1"/>
    <s v="무"/>
    <n v="1000"/>
  </r>
  <r>
    <x v="1"/>
    <x v="2"/>
    <s v="비트"/>
    <n v="220"/>
  </r>
  <r>
    <x v="1"/>
    <x v="0"/>
    <s v="감자"/>
    <n v="400"/>
  </r>
  <r>
    <x v="1"/>
    <x v="1"/>
    <s v="상추"/>
    <n v="200"/>
  </r>
  <r>
    <x v="1"/>
    <x v="2"/>
    <s v="무"/>
    <n v="400"/>
  </r>
  <r>
    <x v="2"/>
    <x v="0"/>
    <s v="블루베리"/>
    <n v="100"/>
  </r>
  <r>
    <x v="2"/>
    <x v="1"/>
    <s v="빨기"/>
    <n v="30"/>
  </r>
  <r>
    <x v="2"/>
    <x v="2"/>
    <s v="포도"/>
    <n v="123"/>
  </r>
  <r>
    <x v="2"/>
    <x v="0"/>
    <s v="호박"/>
    <n v="300"/>
  </r>
  <r>
    <x v="2"/>
    <x v="1"/>
    <s v="블루베리"/>
    <n v="350"/>
  </r>
  <r>
    <x v="2"/>
    <x v="2"/>
    <s v="빨기"/>
    <n v="230"/>
  </r>
  <r>
    <x v="2"/>
    <x v="0"/>
    <s v="포도"/>
    <n v="120"/>
  </r>
  <r>
    <x v="2"/>
    <x v="1"/>
    <s v="호박"/>
    <n v="640"/>
  </r>
  <r>
    <x v="2"/>
    <x v="2"/>
    <s v="블루베리"/>
    <n v="530"/>
  </r>
  <r>
    <x v="2"/>
    <x v="0"/>
    <s v="빨기"/>
    <n v="560"/>
  </r>
  <r>
    <x v="2"/>
    <x v="1"/>
    <s v="포도"/>
    <n v="240"/>
  </r>
  <r>
    <x v="2"/>
    <x v="2"/>
    <s v="호박"/>
    <n v="250"/>
  </r>
  <r>
    <x v="3"/>
    <x v="0"/>
    <s v="호박"/>
    <n v="62"/>
  </r>
  <r>
    <x v="3"/>
    <x v="1"/>
    <s v="주키니"/>
    <n v="600"/>
  </r>
  <r>
    <x v="3"/>
    <x v="2"/>
    <s v="사과"/>
    <n v="340"/>
  </r>
  <r>
    <x v="3"/>
    <x v="0"/>
    <s v="오렌지"/>
    <n v="205"/>
  </r>
  <r>
    <x v="3"/>
    <x v="1"/>
    <s v="호박"/>
    <n v="500"/>
  </r>
  <r>
    <x v="3"/>
    <x v="2"/>
    <s v="주키니"/>
    <n v="403"/>
  </r>
  <r>
    <x v="3"/>
    <x v="0"/>
    <s v="사과"/>
    <n v="503"/>
  </r>
  <r>
    <x v="3"/>
    <x v="1"/>
    <s v="오렌지"/>
    <n v="2000"/>
  </r>
  <r>
    <x v="3"/>
    <x v="2"/>
    <s v="호박"/>
    <n v="140"/>
  </r>
  <r>
    <x v="3"/>
    <x v="0"/>
    <s v="주키니"/>
    <n v="502"/>
  </r>
  <r>
    <x v="3"/>
    <x v="1"/>
    <s v="사과"/>
    <n v="120"/>
  </r>
  <r>
    <x v="3"/>
    <x v="2"/>
    <s v="오렌지"/>
    <n v="50"/>
  </r>
</pivotCacheRecords>
</file>

<file path=xl/pivotCache/pivotCacheRecords14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선물"/>
    <n v="95"/>
  </r>
  <r>
    <d v="2017-01-15T00:00:00"/>
    <x v="1"/>
    <s v="음식"/>
    <n v="325"/>
  </r>
  <r>
    <d v="2017-01-17T00:00:00"/>
    <x v="1"/>
    <s v="티켓"/>
    <n v="250"/>
  </r>
  <r>
    <d v="2017-01-21T00:00:00"/>
    <x v="0"/>
    <s v="음식"/>
    <n v="125"/>
  </r>
  <r>
    <d v="2017-02-02T00:00:00"/>
    <x v="1"/>
    <s v="음식"/>
    <n v="235"/>
  </r>
  <r>
    <d v="2017-02-20T00:00:00"/>
    <x v="2"/>
    <s v="음악"/>
    <n v="20"/>
  </r>
  <r>
    <d v="2017-02-25T00:00:00"/>
    <x v="2"/>
    <s v="티켓"/>
    <n v="125"/>
  </r>
  <r>
    <d v="2017-02-25T00:00:00"/>
    <x v="2"/>
    <s v="스포츠"/>
    <n v="125"/>
  </r>
</pivotCacheRecords>
</file>

<file path=xl/pivotCache/pivotCacheRecords15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선물"/>
    <n v="95"/>
  </r>
  <r>
    <d v="2017-01-15T00:00:00"/>
    <x v="1"/>
    <s v="음식"/>
    <n v="325"/>
  </r>
  <r>
    <d v="2017-01-17T00:00:00"/>
    <x v="1"/>
    <s v="티켓"/>
    <n v="250"/>
  </r>
  <r>
    <d v="2017-01-21T00:00:00"/>
    <x v="0"/>
    <s v="음식"/>
    <n v="125"/>
  </r>
  <r>
    <d v="2017-02-02T00:00:00"/>
    <x v="1"/>
    <s v="음식"/>
    <n v="235"/>
  </r>
  <r>
    <d v="2017-02-20T00:00:00"/>
    <x v="2"/>
    <s v="음악"/>
    <n v="20"/>
  </r>
  <r>
    <d v="2017-02-25T00:00:00"/>
    <x v="2"/>
    <s v="티켓"/>
    <n v="125"/>
  </r>
  <r>
    <d v="2017-02-25T00:00:00"/>
    <x v="2"/>
    <s v="스포츠"/>
    <n v="125"/>
  </r>
</pivotCacheRecords>
</file>

<file path=xl/pivotCache/pivotCacheRecords2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300"/>
  </r>
  <r>
    <x v="0"/>
    <x v="0"/>
    <x v="1"/>
    <n v="200"/>
  </r>
  <r>
    <x v="0"/>
    <x v="0"/>
    <x v="2"/>
    <n v="400"/>
  </r>
  <r>
    <x v="0"/>
    <x v="0"/>
    <x v="0"/>
    <n v="300"/>
  </r>
  <r>
    <x v="0"/>
    <x v="0"/>
    <x v="1"/>
    <n v="800"/>
  </r>
  <r>
    <x v="0"/>
    <x v="0"/>
    <x v="2"/>
    <n v="400"/>
  </r>
  <r>
    <x v="0"/>
    <x v="0"/>
    <x v="0"/>
    <n v="200"/>
  </r>
  <r>
    <x v="0"/>
    <x v="0"/>
    <x v="1"/>
    <n v="300"/>
  </r>
  <r>
    <x v="0"/>
    <x v="0"/>
    <x v="2"/>
    <n v="450"/>
  </r>
  <r>
    <x v="0"/>
    <x v="0"/>
    <x v="0"/>
    <n v="230"/>
  </r>
  <r>
    <x v="0"/>
    <x v="0"/>
    <x v="1"/>
    <n v="120"/>
  </r>
  <r>
    <x v="0"/>
    <x v="0"/>
    <x v="2"/>
    <n v="400"/>
  </r>
  <r>
    <x v="0"/>
    <x v="1"/>
    <x v="0"/>
    <n v="210"/>
  </r>
  <r>
    <x v="0"/>
    <x v="1"/>
    <x v="1"/>
    <n v="300"/>
  </r>
  <r>
    <x v="0"/>
    <x v="1"/>
    <x v="2"/>
    <n v="400"/>
  </r>
  <r>
    <x v="0"/>
    <x v="1"/>
    <x v="0"/>
    <n v="230"/>
  </r>
  <r>
    <x v="0"/>
    <x v="1"/>
    <x v="1"/>
    <n v="900"/>
  </r>
  <r>
    <x v="0"/>
    <x v="1"/>
    <x v="2"/>
    <n v="300"/>
  </r>
  <r>
    <x v="0"/>
    <x v="1"/>
    <x v="0"/>
    <n v="200"/>
  </r>
  <r>
    <x v="0"/>
    <x v="1"/>
    <x v="1"/>
    <n v="1000"/>
  </r>
  <r>
    <x v="0"/>
    <x v="1"/>
    <x v="2"/>
    <n v="220"/>
  </r>
  <r>
    <x v="0"/>
    <x v="1"/>
    <x v="0"/>
    <n v="400"/>
  </r>
  <r>
    <x v="0"/>
    <x v="1"/>
    <x v="1"/>
    <n v="200"/>
  </r>
  <r>
    <x v="0"/>
    <x v="1"/>
    <x v="2"/>
    <n v="400"/>
  </r>
  <r>
    <x v="1"/>
    <x v="2"/>
    <x v="0"/>
    <n v="100"/>
  </r>
  <r>
    <x v="1"/>
    <x v="2"/>
    <x v="1"/>
    <n v="30"/>
  </r>
  <r>
    <x v="1"/>
    <x v="2"/>
    <x v="2"/>
    <n v="123"/>
  </r>
  <r>
    <x v="1"/>
    <x v="2"/>
    <x v="0"/>
    <n v="300"/>
  </r>
  <r>
    <x v="1"/>
    <x v="2"/>
    <x v="1"/>
    <n v="350"/>
  </r>
  <r>
    <x v="1"/>
    <x v="2"/>
    <x v="2"/>
    <n v="230"/>
  </r>
  <r>
    <x v="1"/>
    <x v="2"/>
    <x v="0"/>
    <n v="120"/>
  </r>
  <r>
    <x v="1"/>
    <x v="2"/>
    <x v="1"/>
    <n v="640"/>
  </r>
  <r>
    <x v="1"/>
    <x v="2"/>
    <x v="2"/>
    <n v="530"/>
  </r>
  <r>
    <x v="1"/>
    <x v="2"/>
    <x v="0"/>
    <n v="560"/>
  </r>
  <r>
    <x v="1"/>
    <x v="2"/>
    <x v="1"/>
    <n v="240"/>
  </r>
  <r>
    <x v="1"/>
    <x v="2"/>
    <x v="2"/>
    <n v="250"/>
  </r>
  <r>
    <x v="1"/>
    <x v="3"/>
    <x v="0"/>
    <n v="62"/>
  </r>
  <r>
    <x v="1"/>
    <x v="3"/>
    <x v="1"/>
    <n v="600"/>
  </r>
  <r>
    <x v="1"/>
    <x v="3"/>
    <x v="2"/>
    <n v="340"/>
  </r>
  <r>
    <x v="1"/>
    <x v="3"/>
    <x v="0"/>
    <n v="205"/>
  </r>
  <r>
    <x v="1"/>
    <x v="3"/>
    <x v="1"/>
    <n v="500"/>
  </r>
  <r>
    <x v="1"/>
    <x v="3"/>
    <x v="2"/>
    <n v="403"/>
  </r>
  <r>
    <x v="1"/>
    <x v="3"/>
    <x v="0"/>
    <n v="503"/>
  </r>
  <r>
    <x v="1"/>
    <x v="3"/>
    <x v="1"/>
    <n v="2000"/>
  </r>
  <r>
    <x v="1"/>
    <x v="3"/>
    <x v="2"/>
    <n v="140"/>
  </r>
  <r>
    <x v="1"/>
    <x v="3"/>
    <x v="0"/>
    <n v="502"/>
  </r>
  <r>
    <x v="1"/>
    <x v="3"/>
    <x v="1"/>
    <n v="120"/>
  </r>
  <r>
    <x v="1"/>
    <x v="3"/>
    <x v="2"/>
    <n v="50"/>
  </r>
</pivotCacheRecords>
</file>

<file path=xl/pivotCache/pivotCacheRecords3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74"/>
  </r>
  <r>
    <x v="0"/>
    <x v="1"/>
    <x v="0"/>
    <n v="235"/>
  </r>
  <r>
    <x v="0"/>
    <x v="2"/>
    <x v="1"/>
    <n v="1000"/>
  </r>
  <r>
    <x v="1"/>
    <x v="0"/>
    <x v="0"/>
    <n v="74"/>
  </r>
  <r>
    <x v="1"/>
    <x v="1"/>
    <x v="0"/>
    <n v="235"/>
  </r>
  <r>
    <x v="1"/>
    <x v="2"/>
    <x v="1"/>
    <n v="1000"/>
  </r>
  <r>
    <x v="2"/>
    <x v="0"/>
    <x v="0"/>
    <n v="125"/>
  </r>
  <r>
    <x v="2"/>
    <x v="1"/>
    <x v="0"/>
    <n v="235"/>
  </r>
  <r>
    <x v="2"/>
    <x v="2"/>
    <x v="1"/>
    <n v="20"/>
  </r>
  <r>
    <x v="3"/>
    <x v="0"/>
    <x v="0"/>
    <n v="125"/>
  </r>
  <r>
    <x v="3"/>
    <x v="1"/>
    <x v="0"/>
    <n v="74"/>
  </r>
  <r>
    <x v="3"/>
    <x v="2"/>
    <x v="1"/>
    <n v="70"/>
  </r>
</pivotCacheRecords>
</file>

<file path=xl/pivotCache/pivotCacheRecords4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5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6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s v="스포츠"/>
    <n v="1000"/>
  </r>
  <r>
    <x v="0"/>
    <x v="0"/>
    <s v="항공료"/>
    <n v="500"/>
  </r>
  <r>
    <x v="0"/>
    <x v="0"/>
    <s v="세금"/>
    <n v="500"/>
  </r>
  <r>
    <x v="1"/>
    <x v="1"/>
    <s v="음악"/>
    <n v="20"/>
  </r>
  <r>
    <x v="2"/>
    <x v="1"/>
    <s v="티켓"/>
    <n v="125"/>
  </r>
  <r>
    <x v="3"/>
    <x v="1"/>
    <s v="도서"/>
    <n v="250"/>
  </r>
  <r>
    <x v="1"/>
    <x v="1"/>
    <s v="외식"/>
    <n v="20"/>
  </r>
  <r>
    <x v="2"/>
    <x v="1"/>
    <s v="옷"/>
    <n v="125"/>
  </r>
  <r>
    <x v="3"/>
    <x v="1"/>
    <s v="음악 수업"/>
    <n v="250"/>
  </r>
  <r>
    <x v="1"/>
    <x v="1"/>
    <s v="주차료"/>
    <n v="20"/>
  </r>
  <r>
    <x v="2"/>
    <x v="1"/>
    <s v="전자"/>
    <n v="125"/>
  </r>
  <r>
    <x v="4"/>
    <x v="2"/>
    <s v="연료"/>
    <n v="74"/>
  </r>
  <r>
    <x v="5"/>
    <x v="2"/>
    <s v="음식"/>
    <n v="235"/>
  </r>
  <r>
    <x v="3"/>
    <x v="2"/>
    <s v="클럽 회비"/>
    <n v="125"/>
  </r>
  <r>
    <x v="6"/>
    <x v="2"/>
    <s v="음식"/>
    <n v="235"/>
  </r>
  <r>
    <x v="4"/>
    <x v="2"/>
    <s v="의료"/>
    <n v="74"/>
  </r>
  <r>
    <x v="5"/>
    <x v="2"/>
    <s v="전기"/>
    <n v="70"/>
  </r>
  <r>
    <x v="6"/>
    <x v="2"/>
    <s v="치과"/>
    <n v="235"/>
  </r>
  <r>
    <x v="4"/>
    <x v="2"/>
    <s v="자동차 보험"/>
    <n v="74"/>
  </r>
  <r>
    <x v="5"/>
    <x v="2"/>
    <s v="건강 보험"/>
    <n v="70"/>
  </r>
  <r>
    <x v="6"/>
    <x v="2"/>
    <s v="주택 보험"/>
    <n v="235"/>
  </r>
</pivotCacheRecords>
</file>

<file path=xl/pivotCache/pivotCacheRecords7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8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9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Tables/_rels/pivotTable109.xml.rels>&#65279;<?xml version="1.0" encoding="utf-8"?><Relationships xmlns="http://schemas.openxmlformats.org/package/2006/relationships"><Relationship Type="http://schemas.openxmlformats.org/officeDocument/2006/relationships/pivotCacheDefinition" Target="/xl/pivotCache/pivotCacheDefinition69.xml" Id="rId1" /></Relationships>
</file>

<file path=xl/pivotTables/_rels/pivotTable115.xml.rels>&#65279;<?xml version="1.0" encoding="utf-8"?><Relationships xmlns="http://schemas.openxmlformats.org/package/2006/relationships"><Relationship Type="http://schemas.openxmlformats.org/officeDocument/2006/relationships/pivotCacheDefinition" Target="/xl/pivotCache/pivotCacheDefinition57.xml" Id="rId1" /></Relationships>
</file>

<file path=xl/pivotTables/_rels/pivotTable1218.xml.rels>&#65279;<?xml version="1.0" encoding="utf-8"?><Relationships xmlns="http://schemas.openxmlformats.org/package/2006/relationships"><Relationship Type="http://schemas.openxmlformats.org/officeDocument/2006/relationships/pivotCacheDefinition" Target="/xl/pivotCache/pivotCacheDefinition415.xml" Id="rId1" /></Relationships>
</file>

<file path=xl/pivotTables/_rels/pivotTable132.xml.rels>&#65279;<?xml version="1.0" encoding="utf-8"?><Relationships xmlns="http://schemas.openxmlformats.org/package/2006/relationships"><Relationship Type="http://schemas.openxmlformats.org/officeDocument/2006/relationships/pivotCacheDefinition" Target="/xl/pivotCache/pivotCacheDefinition32.xml" Id="rId1" /></Relationships>
</file>

<file path=xl/pivotTables/_rels/pivotTable14.xml.rels>&#65279;<?xml version="1.0" encoding="utf-8"?><Relationships xmlns="http://schemas.openxmlformats.org/package/2006/relationships"><Relationship Type="http://schemas.openxmlformats.org/officeDocument/2006/relationships/pivotCacheDefinition" Target="/xl/pivotCache/pivotCacheDefinition156.xml" Id="rId1" /></Relationships>
</file>

<file path=xl/pivotTables/_rels/pivotTable1411.xml.rels>&#65279;<?xml version="1.0" encoding="utf-8"?><Relationships xmlns="http://schemas.openxmlformats.org/package/2006/relationships"><Relationship Type="http://schemas.openxmlformats.org/officeDocument/2006/relationships/pivotCacheDefinition" Target="/xl/pivotCache/pivotCacheDefinition212.xml" Id="rId1" /></Relationships>
</file>

<file path=xl/pivotTables/_rels/pivotTable153.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614.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710.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87.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919.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216.xml.rels>&#65279;<?xml version="1.0" encoding="utf-8"?><Relationships xmlns="http://schemas.openxmlformats.org/package/2006/relationships"><Relationship Type="http://schemas.openxmlformats.org/officeDocument/2006/relationships/pivotCacheDefinition" Target="/xl/pivotCache/pivotCacheDefinition1410.xml" Id="rId1" /></Relationships>
</file>

<file path=xl/pivotTables/_rels/pivotTable312.xml.rels>&#65279;<?xml version="1.0" encoding="utf-8"?><Relationships xmlns="http://schemas.openxmlformats.org/package/2006/relationships"><Relationship Type="http://schemas.openxmlformats.org/officeDocument/2006/relationships/pivotCacheDefinition" Target="/xl/pivotCache/pivotCacheDefinition133.xml" Id="rId1" /></Relationships>
</file>

<file path=xl/pivotTables/_rels/pivotTable48.xml.rels>&#65279;<?xml version="1.0" encoding="utf-8"?><Relationships xmlns="http://schemas.openxmlformats.org/package/2006/relationships"><Relationship Type="http://schemas.openxmlformats.org/officeDocument/2006/relationships/pivotCacheDefinition" Target="/xl/pivotCache/pivotCacheDefinition1211.xml" Id="rId1" /></Relationships>
</file>

<file path=xl/pivotTables/_rels/pivotTable56.xml.rels>&#65279;<?xml version="1.0" encoding="utf-8"?><Relationships xmlns="http://schemas.openxmlformats.org/package/2006/relationships"><Relationship Type="http://schemas.openxmlformats.org/officeDocument/2006/relationships/pivotCacheDefinition" Target="/xl/pivotCache/pivotCacheDefinition118.xml" Id="rId1" /></Relationships>
</file>

<file path=xl/pivotTables/_rels/pivotTable615.xml.rels>&#65279;<?xml version="1.0" encoding="utf-8"?><Relationships xmlns="http://schemas.openxmlformats.org/package/2006/relationships"><Relationship Type="http://schemas.openxmlformats.org/officeDocument/2006/relationships/pivotCacheDefinition" Target="/xl/pivotCache/pivotCacheDefinition1013.xml" Id="rId1" /></Relationships>
</file>

<file path=xl/pivotTables/_rels/pivotTable713.xml.rels>&#65279;<?xml version="1.0" encoding="utf-8"?><Relationships xmlns="http://schemas.openxmlformats.org/package/2006/relationships"><Relationship Type="http://schemas.openxmlformats.org/officeDocument/2006/relationships/pivotCacheDefinition" Target="/xl/pivotCache/pivotCacheDefinition914.xml" Id="rId1" /></Relationships>
</file>

<file path=xl/pivotTables/_rels/pivotTable817.xml.rels>&#65279;<?xml version="1.0" encoding="utf-8"?><Relationships xmlns="http://schemas.openxmlformats.org/package/2006/relationships"><Relationship Type="http://schemas.openxmlformats.org/officeDocument/2006/relationships/pivotCacheDefinition" Target="/xl/pivotCache/pivotCacheDefinition85.xml" Id="rId1" /></Relationships>
</file>

<file path=xl/pivotTables/_rels/pivotTable9.xml.rels>&#65279;<?xml version="1.0" encoding="utf-8"?><Relationships xmlns="http://schemas.openxmlformats.org/package/2006/relationships"><Relationship Type="http://schemas.openxmlformats.org/officeDocument/2006/relationships/pivotCacheDefinition" Target="/xl/pivotCache/pivotCacheDefinition71.xml" Id="rId1" /></Relationships>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9D31B03B-018C-4AE9-A8A7-A08C8DD28995}" name="피벗테이블2" cacheId="5"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C17" firstHeaderRow="1" firstDataRow="1" firstDataCol="1"/>
  <pivotFields count="5">
    <pivotField numFmtId="16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showAll="0"/>
    <pivotField dataField="1" numFmtId="168"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Items count="1">
    <i/>
  </colItems>
  <dataFields count="1">
    <dataField name="합계 : 금액" fld="3" baseField="1" baseItem="0" numFmtId="168"/>
  </dataFields>
  <formats count="8">
    <format dxfId="124">
      <pivotArea outline="0" collapsedLevelsAreSubtotals="1" fieldPosition="0"/>
    </format>
    <format dxfId="123">
      <pivotArea outline="0" collapsedLevelsAreSubtotals="1" fieldPosition="0"/>
    </format>
    <format dxfId="122">
      <pivotArea type="all" dataOnly="0" outline="0" fieldPosition="0"/>
    </format>
    <format dxfId="121">
      <pivotArea outline="0" collapsedLevelsAreSubtotals="1" fieldPosition="0"/>
    </format>
    <format dxfId="120">
      <pivotArea dataOnly="0" labelOnly="1" grandRow="1" outline="0" fieldPosition="0"/>
    </format>
    <format dxfId="119">
      <pivotArea dataOnly="0" labelOnly="1" outline="0" axis="axisValues" fieldPosition="0"/>
    </format>
    <format dxfId="118">
      <pivotArea grandRow="1" outline="0" collapsedLevelsAreSubtotals="1" fieldPosition="0"/>
    </format>
    <format dxfId="11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A9F920D2-F488-4756-B9DF-F6423A682128}" name="피벗테이블1" cacheId="4"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6" showAll="0"/>
    <pivotField axis="axisRow" showAll="0">
      <items count="4">
        <item x="0"/>
        <item x="1"/>
        <item x="2"/>
        <item t="default"/>
      </items>
    </pivotField>
    <pivotField axis="axisRow" showAll="0">
      <items count="21">
        <item x="18"/>
        <item x="5"/>
        <item x="2"/>
        <item x="0"/>
        <item x="11"/>
        <item x="7"/>
        <item x="6"/>
        <item x="12"/>
        <item x="3"/>
        <item x="8"/>
        <item x="14"/>
        <item x="17"/>
        <item x="15"/>
        <item x="10"/>
        <item x="9"/>
        <item x="19"/>
        <item x="16"/>
        <item x="13"/>
        <item x="4"/>
        <item x="1"/>
        <item t="default"/>
      </items>
    </pivotField>
    <pivotField dataField="1" numFmtId="168" showAll="0"/>
  </pivotFields>
  <rowFields count="2">
    <field x="1"/>
    <field x="2"/>
  </rowFields>
  <rowItems count="24">
    <i>
      <x/>
    </i>
    <i r="1">
      <x v="2"/>
    </i>
    <i r="1">
      <x v="3"/>
    </i>
    <i r="1">
      <x v="19"/>
    </i>
    <i>
      <x v="1"/>
    </i>
    <i r="1">
      <x v="1"/>
    </i>
    <i r="1">
      <x v="5"/>
    </i>
    <i r="1">
      <x v="6"/>
    </i>
    <i r="1">
      <x v="8"/>
    </i>
    <i r="1">
      <x v="9"/>
    </i>
    <i r="1">
      <x v="13"/>
    </i>
    <i r="1">
      <x v="14"/>
    </i>
    <i r="1">
      <x v="18"/>
    </i>
    <i>
      <x v="2"/>
    </i>
    <i r="1">
      <x/>
    </i>
    <i r="1">
      <x v="4"/>
    </i>
    <i r="1">
      <x v="7"/>
    </i>
    <i r="1">
      <x v="10"/>
    </i>
    <i r="1">
      <x v="11"/>
    </i>
    <i r="1">
      <x v="12"/>
    </i>
    <i r="1">
      <x v="15"/>
    </i>
    <i r="1">
      <x v="16"/>
    </i>
    <i r="1">
      <x v="17"/>
    </i>
    <i t="grand">
      <x/>
    </i>
  </rowItems>
  <colItems count="1">
    <i/>
  </colItems>
  <dataFields count="1">
    <dataField name="합계 : 금액" fld="3" baseField="1" baseItem="0" numFmtId="168"/>
  </dataFields>
  <formats count="12">
    <format dxfId="109">
      <pivotArea outline="0" collapsedLevelsAreSubtotals="1" fieldPosition="0"/>
    </format>
    <format dxfId="108">
      <pivotArea grandRow="1" outline="0" collapsedLevelsAreSubtotals="1" fieldPosition="0"/>
    </format>
    <format dxfId="107">
      <pivotArea outline="0" fieldPosition="0">
        <references count="1">
          <reference field="4294967294" count="1">
            <x v="0"/>
          </reference>
        </references>
      </pivotArea>
    </format>
    <format dxfId="106">
      <pivotArea type="all" dataOnly="0" outline="0" fieldPosition="0"/>
    </format>
    <format dxfId="105">
      <pivotArea outline="0" collapsedLevelsAreSubtotals="1" fieldPosition="0"/>
    </format>
    <format dxfId="104">
      <pivotArea field="1" type="button" dataOnly="0" labelOnly="1" outline="0" axis="axisRow" fieldPosition="0"/>
    </format>
    <format dxfId="103">
      <pivotArea dataOnly="0" labelOnly="1" fieldPosition="0">
        <references count="1">
          <reference field="1" count="0"/>
        </references>
      </pivotArea>
    </format>
    <format dxfId="102">
      <pivotArea dataOnly="0" labelOnly="1" grandRow="1" outline="0" fieldPosition="0"/>
    </format>
    <format dxfId="101">
      <pivotArea dataOnly="0" labelOnly="1" fieldPosition="0">
        <references count="2">
          <reference field="1" count="1" selected="0">
            <x v="0"/>
          </reference>
          <reference field="2" count="3">
            <x v="2"/>
            <x v="3"/>
            <x v="19"/>
          </reference>
        </references>
      </pivotArea>
    </format>
    <format dxfId="100">
      <pivotArea dataOnly="0" labelOnly="1" fieldPosition="0">
        <references count="2">
          <reference field="1" count="1" selected="0">
            <x v="1"/>
          </reference>
          <reference field="2" count="8">
            <x v="1"/>
            <x v="5"/>
            <x v="6"/>
            <x v="8"/>
            <x v="9"/>
            <x v="13"/>
            <x v="14"/>
            <x v="18"/>
          </reference>
        </references>
      </pivotArea>
    </format>
    <format dxfId="99">
      <pivotArea dataOnly="0" labelOnly="1" fieldPosition="0">
        <references count="2">
          <reference field="1" count="1" selected="0">
            <x v="2"/>
          </reference>
          <reference field="2" count="9">
            <x v="0"/>
            <x v="4"/>
            <x v="7"/>
            <x v="10"/>
            <x v="11"/>
            <x v="12"/>
            <x v="15"/>
            <x v="16"/>
            <x v="17"/>
          </reference>
        </references>
      </pivotArea>
    </format>
    <format dxfId="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8.xml><?xml version="1.0" encoding="utf-8"?>
<pivotTableDefinition xmlns="http://schemas.openxmlformats.org/spreadsheetml/2006/main" xmlns:mc="http://schemas.openxmlformats.org/markup-compatibility/2006" xmlns:xr="http://schemas.microsoft.com/office/spreadsheetml/2014/revision" mc:Ignorable="xr" xr:uid="{F0DD0F81-6DED-4B83-9829-19DCDD7A396F}" name="피벗테이블1" cacheId="3"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6" showAll="0"/>
    <pivotField axis="axisRow" showAll="0">
      <items count="4">
        <item x="0"/>
        <item x="1"/>
        <item x="2"/>
        <item t="default"/>
      </items>
    </pivotField>
    <pivotField axis="axisRow" showAll="0">
      <items count="21">
        <item x="18"/>
        <item x="5"/>
        <item x="2"/>
        <item x="0"/>
        <item x="11"/>
        <item x="7"/>
        <item x="6"/>
        <item x="12"/>
        <item x="3"/>
        <item x="8"/>
        <item x="14"/>
        <item x="17"/>
        <item x="15"/>
        <item x="10"/>
        <item x="9"/>
        <item x="19"/>
        <item x="16"/>
        <item x="13"/>
        <item x="4"/>
        <item x="1"/>
        <item t="default"/>
      </items>
    </pivotField>
    <pivotField dataField="1" numFmtId="168" showAll="0"/>
  </pivotFields>
  <rowFields count="2">
    <field x="1"/>
    <field x="2"/>
  </rowFields>
  <rowItems count="24">
    <i>
      <x/>
    </i>
    <i r="1">
      <x v="2"/>
    </i>
    <i r="1">
      <x v="3"/>
    </i>
    <i r="1">
      <x v="19"/>
    </i>
    <i>
      <x v="1"/>
    </i>
    <i r="1">
      <x v="1"/>
    </i>
    <i r="1">
      <x v="5"/>
    </i>
    <i r="1">
      <x v="6"/>
    </i>
    <i r="1">
      <x v="8"/>
    </i>
    <i r="1">
      <x v="9"/>
    </i>
    <i r="1">
      <x v="13"/>
    </i>
    <i r="1">
      <x v="14"/>
    </i>
    <i r="1">
      <x v="18"/>
    </i>
    <i>
      <x v="2"/>
    </i>
    <i r="1">
      <x/>
    </i>
    <i r="1">
      <x v="4"/>
    </i>
    <i r="1">
      <x v="7"/>
    </i>
    <i r="1">
      <x v="10"/>
    </i>
    <i r="1">
      <x v="11"/>
    </i>
    <i r="1">
      <x v="12"/>
    </i>
    <i r="1">
      <x v="15"/>
    </i>
    <i r="1">
      <x v="16"/>
    </i>
    <i r="1">
      <x v="17"/>
    </i>
    <i t="grand">
      <x/>
    </i>
  </rowItems>
  <colItems count="1">
    <i/>
  </colItems>
  <dataFields count="1">
    <dataField name="합계 : 금액" fld="3" baseField="1" baseItem="0" numFmtId="168"/>
  </dataFields>
  <formats count="6">
    <format dxfId="90">
      <pivotArea grandRow="1" outline="0" collapsedLevelsAreSubtotals="1" fieldPosition="0"/>
    </format>
    <format dxfId="89">
      <pivotArea type="all" dataOnly="0" outline="0" fieldPosition="0"/>
    </format>
    <format dxfId="88">
      <pivotArea outline="0" collapsedLevelsAreSubtotals="1" fieldPosition="0"/>
    </format>
    <format dxfId="87">
      <pivotArea dataOnly="0" labelOnly="1" grandRow="1" outline="0" fieldPosition="0"/>
    </format>
    <format dxfId="86">
      <pivotArea dataOnly="0" labelOnly="1" outline="0" axis="axisValues" fieldPosition="0"/>
    </format>
    <format dxfId="8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016362BB-98B9-4234-9594-9A0401CE1E26}" name="피벗테이블1" cacheId="2"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M19" firstHeaderRow="1" firstDataRow="3" firstDataCol="1"/>
  <pivotFields count="4">
    <pivotField axis="axisCol" showAll="0">
      <items count="5">
        <item x="0"/>
        <item x="1"/>
        <item x="2"/>
        <item x="3"/>
        <item t="default"/>
      </items>
    </pivotField>
    <pivotField axis="axisRow" showAll="0">
      <items count="4">
        <item x="0"/>
        <item x="1"/>
        <item x="2"/>
        <item t="default"/>
      </items>
    </pivotField>
    <pivotField axis="axisCol" showAll="0">
      <items count="3">
        <item x="0"/>
        <item x="1"/>
        <item t="default"/>
      </items>
    </pivotField>
    <pivotField dataField="1" numFmtId="168" showAll="0"/>
  </pivotFields>
  <rowFields count="1">
    <field x="1"/>
  </rowFields>
  <rowItems count="4">
    <i>
      <x/>
    </i>
    <i>
      <x v="1"/>
    </i>
    <i>
      <x v="2"/>
    </i>
    <i t="grand">
      <x/>
    </i>
  </rowItems>
  <colFields count="2">
    <field x="2"/>
    <field x="0"/>
  </colFields>
  <colItems count="11">
    <i>
      <x/>
      <x/>
    </i>
    <i r="1">
      <x v="1"/>
    </i>
    <i r="1">
      <x v="2"/>
    </i>
    <i r="1">
      <x v="3"/>
    </i>
    <i t="default">
      <x/>
    </i>
    <i>
      <x v="1"/>
      <x/>
    </i>
    <i r="1">
      <x v="1"/>
    </i>
    <i r="1">
      <x v="2"/>
    </i>
    <i r="1">
      <x v="3"/>
    </i>
    <i t="default">
      <x v="1"/>
    </i>
    <i t="grand">
      <x/>
    </i>
  </colItems>
  <dataFields count="1">
    <dataField name="합계 : 금액" fld="3" baseField="1" baseItem="0" numFmtId="168"/>
  </dataFields>
  <formats count="20">
    <format dxfId="77">
      <pivotArea type="all" dataOnly="0" outline="0" fieldPosition="0"/>
    </format>
    <format dxfId="76">
      <pivotArea outline="0" collapsedLevelsAreSubtotals="1" fieldPosition="0"/>
    </format>
    <format dxfId="75">
      <pivotArea outline="0" collapsedLevelsAreSubtotals="1" fieldPosition="0"/>
    </format>
    <format dxfId="74">
      <pivotArea grandRow="1" grandCol="1" outline="0" collapsedLevelsAreSubtotals="1" fieldPosition="0"/>
    </format>
    <format dxfId="73">
      <pivotArea grandRow="1" grandCol="1" outline="0" collapsedLevelsAreSubtotals="1" fieldPosition="0"/>
    </format>
    <format dxfId="72">
      <pivotArea outline="0" fieldPosition="0">
        <references count="1">
          <reference field="4294967294" count="1">
            <x v="0"/>
          </reference>
        </references>
      </pivotArea>
    </format>
    <format dxfId="71">
      <pivotArea type="all" dataOnly="0" outline="0" fieldPosition="0"/>
    </format>
    <format dxfId="70">
      <pivotArea outline="0" collapsedLevelsAreSubtotals="1" fieldPosition="0"/>
    </format>
    <format dxfId="69">
      <pivotArea type="origin" dataOnly="0" labelOnly="1" outline="0" fieldPosition="0"/>
    </format>
    <format dxfId="68">
      <pivotArea field="2" type="button" dataOnly="0" labelOnly="1" outline="0" axis="axisCol" fieldPosition="0"/>
    </format>
    <format dxfId="67">
      <pivotArea field="0" type="button" dataOnly="0" labelOnly="1" outline="0" axis="axisCol" fieldPosition="1"/>
    </format>
    <format dxfId="66">
      <pivotArea type="topRight" dataOnly="0" labelOnly="1" outline="0" fieldPosition="0"/>
    </format>
    <format dxfId="65">
      <pivotArea field="1" type="button" dataOnly="0" labelOnly="1" outline="0" axis="axisRow" fieldPosition="0"/>
    </format>
    <format dxfId="64">
      <pivotArea dataOnly="0" labelOnly="1" fieldPosition="0">
        <references count="1">
          <reference field="1" count="0"/>
        </references>
      </pivotArea>
    </format>
    <format dxfId="63">
      <pivotArea dataOnly="0" labelOnly="1" grandRow="1" outline="0" fieldPosition="0"/>
    </format>
    <format dxfId="62">
      <pivotArea dataOnly="0" labelOnly="1" fieldPosition="0">
        <references count="1">
          <reference field="2" count="0"/>
        </references>
      </pivotArea>
    </format>
    <format dxfId="61">
      <pivotArea dataOnly="0" labelOnly="1" fieldPosition="0">
        <references count="1">
          <reference field="2" count="0" defaultSubtotal="1"/>
        </references>
      </pivotArea>
    </format>
    <format dxfId="60">
      <pivotArea dataOnly="0" labelOnly="1" grandCol="1" outline="0" fieldPosition="0"/>
    </format>
    <format dxfId="59">
      <pivotArea dataOnly="0" labelOnly="1" fieldPosition="0">
        <references count="2">
          <reference field="0" count="0"/>
          <reference field="2" count="1" selected="0">
            <x v="0"/>
          </reference>
        </references>
      </pivotArea>
    </format>
    <format dxfId="58">
      <pivotArea dataOnly="0" labelOnly="1" fieldPosition="0">
        <references count="2">
          <reference field="0" count="0"/>
          <reference field="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54F9787-97D5-44AE-821B-A69AC65B7454}" name="피벗테이블1" cacheId="14"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H10:I14" firstHeaderRow="1" firstDataRow="1" firstDataCol="1"/>
  <pivotFields count="4">
    <pivotField compact="0" numFmtId="167" outline="0" showAll="0"/>
    <pivotField axis="axisRow" compact="0" outline="0" showAll="0">
      <items count="4">
        <item x="0"/>
        <item x="2"/>
        <item x="1"/>
        <item t="default"/>
      </items>
    </pivotField>
    <pivotField compact="0" outline="0" showAll="0"/>
    <pivotField dataField="1" compact="0" numFmtId="168" outline="0" showAll="0"/>
  </pivotFields>
  <rowFields count="1">
    <field x="1"/>
  </rowFields>
  <rowItems count="4">
    <i>
      <x/>
    </i>
    <i>
      <x v="1"/>
    </i>
    <i>
      <x v="2"/>
    </i>
    <i t="grand">
      <x/>
    </i>
  </rowItems>
  <colItems count="1">
    <i/>
  </colItems>
  <dataFields count="1">
    <dataField name="합계 : 금액" fld="3" baseField="1" baseItem="0" numFmtId="168"/>
  </dataFields>
  <formats count="10">
    <format dxfId="281">
      <pivotArea outline="0" collapsedLevelsAreSubtotals="1" fieldPosition="0"/>
    </format>
    <format dxfId="280">
      <pivotArea outline="0" collapsedLevelsAreSubtotals="1" fieldPosition="0"/>
    </format>
    <format dxfId="279">
      <pivotArea type="all" dataOnly="0" outline="0" fieldPosition="0"/>
    </format>
    <format dxfId="278">
      <pivotArea grandRow="1" outline="0" collapsedLevelsAreSubtotals="1" fieldPosition="0"/>
    </format>
    <format dxfId="277">
      <pivotArea grandRow="1" outline="0" collapsedLevelsAreSubtotals="1" fieldPosition="0"/>
    </format>
    <format dxfId="276">
      <pivotArea type="all" dataOnly="0" outline="0" fieldPosition="0"/>
    </format>
    <format dxfId="275">
      <pivotArea outline="0" collapsedLevelsAreSubtotals="1" fieldPosition="0"/>
    </format>
    <format dxfId="274">
      <pivotArea dataOnly="0" labelOnly="1" grandRow="1" outline="0" fieldPosition="0"/>
    </format>
    <format dxfId="273">
      <pivotArea dataOnly="0" labelOnly="1" outline="0" axis="axisValues" fieldPosition="0"/>
    </format>
    <format dxfId="27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1411.xml><?xml version="1.0" encoding="utf-8"?>
<pivotTableDefinition xmlns="http://schemas.openxmlformats.org/spreadsheetml/2006/main" xmlns:mc="http://schemas.openxmlformats.org/markup-compatibility/2006" xmlns:xr="http://schemas.microsoft.com/office/spreadsheetml/2014/revision" mc:Ignorable="xr" xr:uid="{FADCEB3A-654D-495E-802E-3D6DEF2CED19}" name="피벗테이블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29" firstHeaderRow="1" firstDataRow="1" firstDataCol="1"/>
  <pivotFields count="4">
    <pivotField axis="axisRow" showAll="0">
      <items count="3">
        <item x="0"/>
        <item x="1"/>
        <item t="default"/>
      </items>
    </pivotField>
    <pivotField axis="axisRow" showAll="0">
      <items count="5">
        <item x="3"/>
        <item x="1"/>
        <item x="2"/>
        <item x="0"/>
        <item t="default"/>
      </items>
    </pivotField>
    <pivotField axis="axisRow" showAll="0">
      <items count="4">
        <item x="2"/>
        <item x="0"/>
        <item x="1"/>
        <item t="default"/>
      </items>
    </pivotField>
    <pivotField dataField="1" numFmtId="168" showAll="0"/>
  </pivotFields>
  <rowFields count="3">
    <field x="1"/>
    <field x="0"/>
    <field x="2"/>
  </rowFields>
  <rowItems count="21">
    <i>
      <x/>
    </i>
    <i r="1">
      <x v="1"/>
    </i>
    <i r="2">
      <x/>
    </i>
    <i r="2">
      <x v="1"/>
    </i>
    <i r="2">
      <x v="2"/>
    </i>
    <i>
      <x v="1"/>
    </i>
    <i r="1">
      <x/>
    </i>
    <i r="2">
      <x/>
    </i>
    <i r="2">
      <x v="1"/>
    </i>
    <i r="2">
      <x v="2"/>
    </i>
    <i>
      <x v="2"/>
    </i>
    <i r="1">
      <x v="1"/>
    </i>
    <i r="2">
      <x/>
    </i>
    <i r="2">
      <x v="1"/>
    </i>
    <i r="2">
      <x v="2"/>
    </i>
    <i>
      <x v="3"/>
    </i>
    <i r="1">
      <x/>
    </i>
    <i r="2">
      <x/>
    </i>
    <i r="2">
      <x v="1"/>
    </i>
    <i r="2">
      <x v="2"/>
    </i>
    <i t="grand">
      <x/>
    </i>
  </rowItems>
  <colItems count="1">
    <i/>
  </colItems>
  <dataFields count="1">
    <dataField name="합계 : 금액" fld="3" baseField="1" baseItem="0" numFmtId="168"/>
  </dataFields>
  <formats count="18">
    <format dxfId="51">
      <pivotArea outline="0" collapsedLevelsAreSubtotals="1" fieldPosition="0"/>
    </format>
    <format dxfId="50">
      <pivotArea outline="0" collapsedLevelsAreSubtotals="1" fieldPosition="0"/>
    </format>
    <format dxfId="49">
      <pivotArea grandRow="1" outline="0" collapsedLevelsAreSubtotals="1" fieldPosition="0"/>
    </format>
    <format dxfId="48">
      <pivotArea outline="0" fieldPosition="0">
        <references count="1">
          <reference field="4294967294" count="1">
            <x v="0"/>
          </reference>
        </references>
      </pivotArea>
    </format>
    <format dxfId="47">
      <pivotArea type="all" dataOnly="0" outline="0" fieldPosition="0"/>
    </format>
    <format dxfId="46">
      <pivotArea outline="0" collapsedLevelsAreSubtotals="1" fieldPosition="0"/>
    </format>
    <format dxfId="45">
      <pivotArea field="1" type="button" dataOnly="0" labelOnly="1" outline="0" axis="axisRow" fieldPosition="0"/>
    </format>
    <format dxfId="44">
      <pivotArea dataOnly="0" labelOnly="1" fieldPosition="0">
        <references count="1">
          <reference field="1" count="0"/>
        </references>
      </pivotArea>
    </format>
    <format dxfId="43">
      <pivotArea dataOnly="0" labelOnly="1" grandRow="1" outline="0" fieldPosition="0"/>
    </format>
    <format dxfId="42">
      <pivotArea dataOnly="0" labelOnly="1" fieldPosition="0">
        <references count="2">
          <reference field="0" count="1">
            <x v="1"/>
          </reference>
          <reference field="1" count="1" selected="0">
            <x v="0"/>
          </reference>
        </references>
      </pivotArea>
    </format>
    <format dxfId="41">
      <pivotArea dataOnly="0" labelOnly="1" fieldPosition="0">
        <references count="2">
          <reference field="0" count="1">
            <x v="0"/>
          </reference>
          <reference field="1" count="1" selected="0">
            <x v="1"/>
          </reference>
        </references>
      </pivotArea>
    </format>
    <format dxfId="40">
      <pivotArea dataOnly="0" labelOnly="1" fieldPosition="0">
        <references count="2">
          <reference field="0" count="1">
            <x v="1"/>
          </reference>
          <reference field="1" count="1" selected="0">
            <x v="2"/>
          </reference>
        </references>
      </pivotArea>
    </format>
    <format dxfId="39">
      <pivotArea dataOnly="0" labelOnly="1" fieldPosition="0">
        <references count="2">
          <reference field="0" count="1">
            <x v="0"/>
          </reference>
          <reference field="1" count="1" selected="0">
            <x v="3"/>
          </reference>
        </references>
      </pivotArea>
    </format>
    <format dxfId="38">
      <pivotArea dataOnly="0" labelOnly="1" fieldPosition="0">
        <references count="3">
          <reference field="0" count="1" selected="0">
            <x v="1"/>
          </reference>
          <reference field="1" count="1" selected="0">
            <x v="0"/>
          </reference>
          <reference field="2" count="0"/>
        </references>
      </pivotArea>
    </format>
    <format dxfId="37">
      <pivotArea dataOnly="0" labelOnly="1" fieldPosition="0">
        <references count="3">
          <reference field="0" count="1" selected="0">
            <x v="0"/>
          </reference>
          <reference field="1" count="1" selected="0">
            <x v="1"/>
          </reference>
          <reference field="2" count="0"/>
        </references>
      </pivotArea>
    </format>
    <format dxfId="36">
      <pivotArea dataOnly="0" labelOnly="1" fieldPosition="0">
        <references count="3">
          <reference field="0" count="1" selected="0">
            <x v="1"/>
          </reference>
          <reference field="1" count="1" selected="0">
            <x v="2"/>
          </reference>
          <reference field="2" count="0"/>
        </references>
      </pivotArea>
    </format>
    <format dxfId="35">
      <pivotArea dataOnly="0" labelOnly="1" fieldPosition="0">
        <references count="3">
          <reference field="0" count="1" selected="0">
            <x v="0"/>
          </reference>
          <reference field="1" count="1" selected="0">
            <x v="3"/>
          </reference>
          <reference field="2" count="0"/>
        </references>
      </pivotArea>
    </format>
    <format dxfId="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919B6AB4-3346-4661-B324-7E15CD31CC6D}" name="피벗테이블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2:C17" firstHeaderRow="1" firstDataRow="1" firstDataCol="1"/>
  <pivotFields count="4">
    <pivotField axis="axisRow" showAll="0">
      <items count="5">
        <item x="3"/>
        <item x="1"/>
        <item x="2"/>
        <item x="0"/>
        <item t="default"/>
      </items>
    </pivotField>
    <pivotField showAll="0"/>
    <pivotField showAll="0"/>
    <pivotField dataField="1" numFmtId="38" showAll="0"/>
  </pivotFields>
  <rowFields count="1">
    <field x="0"/>
  </rowFields>
  <rowItems count="5">
    <i>
      <x/>
    </i>
    <i>
      <x v="1"/>
    </i>
    <i>
      <x v="2"/>
    </i>
    <i>
      <x v="3"/>
    </i>
    <i t="grand">
      <x/>
    </i>
  </rowItems>
  <colItems count="1">
    <i/>
  </colItems>
  <dataFields count="1">
    <dataField name="합계 : 판매 단위" fld="3" baseField="0" baseItem="0" numFmtId="38"/>
  </dataFields>
  <formats count="6">
    <format dxfId="21">
      <pivotArea type="all" dataOnly="0" outline="0" fieldPosition="0"/>
    </format>
    <format dxfId="20">
      <pivotArea outline="0" collapsedLevelsAreSubtotals="1" fieldPosition="0"/>
    </format>
    <format dxfId="19">
      <pivotArea field="0" type="button" dataOnly="0" labelOnly="1" outline="0" axis="axisRow" fieldPosition="0"/>
    </format>
    <format dxfId="18">
      <pivotArea dataOnly="0" labelOnly="1" grandRow="1" outline="0" fieldPosition="0"/>
    </format>
    <format dxfId="17">
      <pivotArea dataOnly="0" labelOnly="1" outline="0" axis="axisValues" fieldPosition="0"/>
    </format>
    <format dxfId="1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4.xml><?xml version="1.0" encoding="utf-8"?>
<pivotTableDefinition xmlns="http://schemas.openxmlformats.org/spreadsheetml/2006/main" xmlns:mc="http://schemas.openxmlformats.org/markup-compatibility/2006" xmlns:xr="http://schemas.microsoft.com/office/spreadsheetml/2014/revision" mc:Ignorable="xr" xr:uid="{C6A28237-3248-4796-9F3D-EAFED3B75843}" name="합계 : 판매 단위"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38" showAll="0"/>
  </pivotFields>
  <rowItems count="1">
    <i/>
  </rowItems>
  <colItems count="1">
    <i/>
  </colItems>
  <dataFields count="1">
    <dataField name="합계 : 판매 단위" fld="3" baseField="0" baseItem="1316249642" numFmtId="38"/>
  </dataFields>
  <formats count="6">
    <format dxfId="15">
      <pivotArea outline="0" collapsedLevelsAreSubtotals="1" fieldPosition="0"/>
    </format>
    <format dxfId="14">
      <pivotArea outline="0" collapsedLevelsAreSubtotals="1" fieldPosition="0"/>
    </format>
    <format dxfId="13">
      <pivotArea outline="0" fieldPosition="0">
        <references count="1">
          <reference field="4294967294" count="1">
            <x v="0"/>
          </reference>
        </references>
      </pivotArea>
    </format>
    <format dxfId="12">
      <pivotArea type="all" dataOnly="0" outline="0" fieldPosition="0"/>
    </format>
    <format dxfId="11">
      <pivotArea outline="0" collapsedLevelsAreSubtotals="1" fieldPosition="0"/>
    </format>
    <format dxfId="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0.xml><?xml version="1.0" encoding="utf-8"?>
<pivotTableDefinition xmlns="http://schemas.openxmlformats.org/spreadsheetml/2006/main" xmlns:mc="http://schemas.openxmlformats.org/markup-compatibility/2006" xmlns:xr="http://schemas.microsoft.com/office/spreadsheetml/2014/revision" mc:Ignorable="xr" xr:uid="{855E709A-6773-4420-9EE4-5450D3A2C523}" name="피벗테이블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38" showAll="0"/>
  </pivotFields>
  <rowItems count="1">
    <i/>
  </rowItems>
  <colItems count="1">
    <i/>
  </colItems>
  <dataFields count="1">
    <dataField name="합계 : 판매 단위" fld="3" baseField="0" baseItem="1316249642" numFmtId="38"/>
  </dataFields>
  <formats count="6">
    <format dxfId="9">
      <pivotArea outline="0" collapsedLevelsAreSubtotals="1" fieldPosition="0"/>
    </format>
    <format dxfId="8">
      <pivotArea outline="0" collapsedLevelsAreSubtotals="1" fieldPosition="0"/>
    </format>
    <format dxfId="7">
      <pivotArea outline="0" fieldPosition="0">
        <references count="1">
          <reference field="4294967294" count="1">
            <x v="0"/>
          </reference>
        </references>
      </pivotArea>
    </format>
    <format dxfId="6">
      <pivotArea type="all" dataOnly="0" outline="0" fieldPosition="0"/>
    </format>
    <format dxfId="5">
      <pivotArea outline="0" collapsedLevelsAreSubtotals="1" fieldPosition="0"/>
    </format>
    <format dxfId="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9581D6A1-1C3B-41E6-92EC-B668143F562E}" name="합계 : 판매 단위"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R16" firstHeaderRow="1" firstDataRow="3" firstDataCol="1"/>
  <pivotFields count="4">
    <pivotField axis="axisCol" showAll="0">
      <items count="5">
        <item x="3"/>
        <item x="1"/>
        <item x="2"/>
        <item x="0"/>
        <item t="default"/>
      </items>
    </pivotField>
    <pivotField axis="axisCol" showAll="0">
      <items count="4">
        <item x="2"/>
        <item x="1"/>
        <item x="0"/>
        <item t="default"/>
      </items>
    </pivotField>
    <pivotField showAll="0"/>
    <pivotField dataField="1" numFmtId="38" showAll="0"/>
  </pivotFields>
  <rowItems count="1">
    <i/>
  </rowItems>
  <colFields count="2">
    <field x="1"/>
    <field x="0"/>
  </colFields>
  <colItems count="16">
    <i>
      <x/>
      <x/>
    </i>
    <i r="1">
      <x v="1"/>
    </i>
    <i r="1">
      <x v="2"/>
    </i>
    <i r="1">
      <x v="3"/>
    </i>
    <i t="default">
      <x/>
    </i>
    <i>
      <x v="1"/>
      <x/>
    </i>
    <i r="1">
      <x v="1"/>
    </i>
    <i r="1">
      <x v="2"/>
    </i>
    <i r="1">
      <x v="3"/>
    </i>
    <i t="default">
      <x v="1"/>
    </i>
    <i>
      <x v="2"/>
      <x/>
    </i>
    <i r="1">
      <x v="1"/>
    </i>
    <i r="1">
      <x v="2"/>
    </i>
    <i r="1">
      <x v="3"/>
    </i>
    <i t="default">
      <x v="2"/>
    </i>
    <i t="grand">
      <x/>
    </i>
  </colItems>
  <dataFields count="1">
    <dataField name="합계 : 판매 단위" fld="3" baseField="0" baseItem="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9.xml><?xml version="1.0" encoding="utf-8"?>
<pivotTableDefinition xmlns="http://schemas.openxmlformats.org/spreadsheetml/2006/main" xmlns:mc="http://schemas.openxmlformats.org/markup-compatibility/2006" xmlns:xr="http://schemas.microsoft.com/office/spreadsheetml/2014/revision" mc:Ignorable="xr" xr:uid="{93801331-2824-41CB-8B5B-59B9728C0902}" name="합계 : 판매 단위"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38" showAll="0"/>
  </pivotFields>
  <rowItems count="1">
    <i/>
  </rowItems>
  <colItems count="1">
    <i/>
  </colItems>
  <dataFields count="1">
    <dataField name="합계 : 판매 단위" fld="3" baseField="0" baseItem="1316249642" numFmtId="38"/>
  </dataFields>
  <formats count="4">
    <format dxfId="3">
      <pivotArea type="all" dataOnly="0" outline="0" fieldPosition="0"/>
    </format>
    <format dxfId="2">
      <pivotArea outline="0" collapsedLevelsAreSubtotals="1" fieldPosition="0"/>
    </format>
    <format dxfId="1">
      <pivotArea dataOnly="0" labelOnly="1" outline="0" axis="axisValues"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E3D911D0-1E0B-4500-B1AB-9B8A1454DC4D}" name="tbl_2.1" cacheId="13"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7" outline="0" showAll="0"/>
    <pivotField axis="axisRow" compact="0" outline="0" showAll="0">
      <items count="4">
        <item x="0"/>
        <item x="2"/>
        <item x="1"/>
        <item t="default"/>
      </items>
    </pivotField>
    <pivotField compact="0" outline="0" showAll="0"/>
    <pivotField dataField="1" compact="0" numFmtId="168" outline="0" showAll="0"/>
  </pivotFields>
  <rowFields count="1">
    <field x="1"/>
  </rowFields>
  <rowItems count="4">
    <i>
      <x/>
    </i>
    <i>
      <x v="1"/>
    </i>
    <i>
      <x v="2"/>
    </i>
    <i t="grand">
      <x/>
    </i>
  </rowItems>
  <colItems count="1">
    <i/>
  </colItems>
  <dataFields count="1">
    <dataField name="합계 : 금액" fld="3" baseField="1" baseItem="1" numFmtId="168"/>
  </dataFields>
  <formats count="10">
    <format dxfId="264">
      <pivotArea outline="0" collapsedLevelsAreSubtotals="1" fieldPosition="0"/>
    </format>
    <format dxfId="263">
      <pivotArea outline="0" collapsedLevelsAreSubtotals="1" fieldPosition="0"/>
    </format>
    <format dxfId="262">
      <pivotArea grandRow="1" outline="0" collapsedLevelsAreSubtotals="1" fieldPosition="0"/>
    </format>
    <format dxfId="261">
      <pivotArea outline="0" fieldPosition="0">
        <references count="1">
          <reference field="4294967294" count="1">
            <x v="0"/>
          </reference>
        </references>
      </pivotArea>
    </format>
    <format dxfId="260">
      <pivotArea type="all" dataOnly="0" outline="0" fieldPosition="0"/>
    </format>
    <format dxfId="259">
      <pivotArea outline="0" collapsedLevelsAreSubtotals="1" fieldPosition="0"/>
    </format>
    <format dxfId="258">
      <pivotArea field="1" type="button" dataOnly="0" labelOnly="1" outline="0" axis="axisRow" fieldPosition="0"/>
    </format>
    <format dxfId="257">
      <pivotArea dataOnly="0" labelOnly="1" outline="0" fieldPosition="0">
        <references count="1">
          <reference field="1" count="0"/>
        </references>
      </pivotArea>
    </format>
    <format dxfId="256">
      <pivotArea dataOnly="0" labelOnly="1" grandRow="1" outline="0" fieldPosition="0"/>
    </format>
    <format dxfId="2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312.xml><?xml version="1.0" encoding="utf-8"?>
<pivotTableDefinition xmlns="http://schemas.openxmlformats.org/spreadsheetml/2006/main" xmlns:mc="http://schemas.openxmlformats.org/markup-compatibility/2006" xmlns:xr="http://schemas.microsoft.com/office/spreadsheetml/2014/revision" mc:Ignorable="xr" xr:uid="{9AA64C03-C9FC-42F4-A77E-3AC9767C104F}" name="피벗테이블1" cacheId="1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7" outline="0" showAll="0"/>
    <pivotField axis="axisRow" compact="0" outline="0" showAll="0">
      <items count="4">
        <item x="0"/>
        <item x="2"/>
        <item x="1"/>
        <item t="default"/>
      </items>
    </pivotField>
    <pivotField compact="0" outline="0" showAll="0"/>
    <pivotField dataField="1" compact="0" numFmtId="168" outline="0" showAll="0"/>
  </pivotFields>
  <rowFields count="1">
    <field x="1"/>
  </rowFields>
  <rowItems count="4">
    <i>
      <x/>
    </i>
    <i>
      <x v="1"/>
    </i>
    <i>
      <x v="2"/>
    </i>
    <i t="grand">
      <x/>
    </i>
  </rowItems>
  <colItems count="1">
    <i/>
  </colItems>
  <dataFields count="1">
    <dataField name="합계 : 금액" fld="3" baseField="1" baseItem="0" numFmtId="168"/>
  </dataFields>
  <formats count="8">
    <format dxfId="242">
      <pivotArea outline="0" collapsedLevelsAreSubtotals="1" fieldPosition="0"/>
    </format>
    <format dxfId="241">
      <pivotArea outline="0" collapsedLevelsAreSubtotals="1" fieldPosition="0"/>
    </format>
    <format dxfId="240">
      <pivotArea grandRow="1" outline="0" collapsedLevelsAreSubtotals="1" fieldPosition="0"/>
    </format>
    <format dxfId="239">
      <pivotArea type="all" dataOnly="0" outline="0" fieldPosition="0"/>
    </format>
    <format dxfId="238">
      <pivotArea outline="0" collapsedLevelsAreSubtotals="1" fieldPosition="0"/>
    </format>
    <format dxfId="237">
      <pivotArea dataOnly="0" labelOnly="1" grandRow="1" outline="0" fieldPosition="0"/>
    </format>
    <format dxfId="236">
      <pivotArea dataOnly="0" labelOnly="1" outline="0" axis="axisValues" fieldPosition="0"/>
    </format>
    <format dxfId="23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9C6DEDBC-1780-4397-90EA-C91ABCE852F4}" name="피벗테이블1" cacheId="1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7" outline="0" showAll="0"/>
    <pivotField axis="axisRow" compact="0" outline="0" showAll="0">
      <items count="4">
        <item x="0"/>
        <item x="2"/>
        <item x="1"/>
        <item t="default"/>
      </items>
    </pivotField>
    <pivotField axis="axisCol" compact="0" outline="0" showAll="0">
      <items count="6">
        <item x="1"/>
        <item x="3"/>
        <item x="4"/>
        <item x="2"/>
        <item x="0"/>
        <item t="default"/>
      </items>
    </pivotField>
    <pivotField dataField="1" compact="0" numFmtId="168" outline="0" showAll="0"/>
  </pivotFields>
  <rowFields count="1">
    <field x="1"/>
  </rowFields>
  <rowItems count="4">
    <i>
      <x/>
    </i>
    <i>
      <x v="1"/>
    </i>
    <i>
      <x v="2"/>
    </i>
    <i t="grand">
      <x/>
    </i>
  </rowItems>
  <colFields count="1">
    <field x="2"/>
  </colFields>
  <colItems count="6">
    <i>
      <x/>
    </i>
    <i>
      <x v="1"/>
    </i>
    <i>
      <x v="2"/>
    </i>
    <i>
      <x v="3"/>
    </i>
    <i>
      <x v="4"/>
    </i>
    <i t="grand">
      <x/>
    </i>
  </colItems>
  <dataFields count="1">
    <dataField name="합계 : 금액" fld="3" baseField="1" baseItem="0" numFmtId="168"/>
  </dataFields>
  <formats count="10">
    <format dxfId="229">
      <pivotArea outline="0" collapsedLevelsAreSubtotals="1" fieldPosition="0"/>
    </format>
    <format dxfId="228">
      <pivotArea outline="0" collapsedLevelsAreSubtotals="1" fieldPosition="0"/>
    </format>
    <format dxfId="227">
      <pivotArea grandRow="1" grandCol="1" outline="0" collapsedLevelsAreSubtotals="1" fieldPosition="0"/>
    </format>
    <format dxfId="226">
      <pivotArea type="all" dataOnly="0" outline="0" fieldPosition="0"/>
    </format>
    <format dxfId="225">
      <pivotArea outline="0" collapsedLevelsAreSubtotals="1" fieldPosition="0"/>
    </format>
    <format dxfId="224">
      <pivotArea type="origin" dataOnly="0" labelOnly="1" outline="0" fieldPosition="0"/>
    </format>
    <format dxfId="223">
      <pivotArea type="topRight" dataOnly="0" labelOnly="1" outline="0" fieldPosition="0"/>
    </format>
    <format dxfId="222">
      <pivotArea dataOnly="0" labelOnly="1" grandRow="1" outline="0" fieldPosition="0"/>
    </format>
    <format dxfId="221">
      <pivotArea dataOnly="0" labelOnly="1" grandCol="1" outline="0" fieldPosition="0"/>
    </format>
    <format dxfId="22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9E999C59-3A2B-43A7-B637-538A9F454603}" name="피벗테이블3" cacheId="10"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7"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numFmtId="168" outline="0" showAll="0"/>
  </pivotFields>
  <rowFields count="1">
    <field x="1"/>
  </rowFields>
  <rowItems count="4">
    <i>
      <x/>
    </i>
    <i>
      <x v="1"/>
    </i>
    <i>
      <x v="2"/>
    </i>
    <i t="grand">
      <x/>
    </i>
  </rowItems>
  <colFields count="1">
    <field x="2"/>
  </colFields>
  <colItems count="6">
    <i>
      <x/>
    </i>
    <i>
      <x v="1"/>
    </i>
    <i>
      <x v="2"/>
    </i>
    <i>
      <x v="3"/>
    </i>
    <i>
      <x v="4"/>
    </i>
    <i t="grand">
      <x/>
    </i>
  </colItems>
  <dataFields count="1">
    <dataField name="합계 : 금액" fld="3" baseField="1" baseItem="0" numFmtId="168"/>
  </dataFields>
  <formats count="8">
    <format dxfId="214">
      <pivotArea grandRow="1" grandCol="1" outline="0" collapsedLevelsAreSubtotals="1" fieldPosition="0"/>
    </format>
    <format dxfId="213">
      <pivotArea type="all" dataOnly="0" outline="0" fieldPosition="0"/>
    </format>
    <format dxfId="212">
      <pivotArea outline="0" collapsedLevelsAreSubtotals="1" fieldPosition="0"/>
    </format>
    <format dxfId="211">
      <pivotArea type="origin" dataOnly="0" labelOnly="1" outline="0" fieldPosition="0"/>
    </format>
    <format dxfId="210">
      <pivotArea type="topRight" dataOnly="0" labelOnly="1" outline="0" fieldPosition="0"/>
    </format>
    <format dxfId="209">
      <pivotArea dataOnly="0" labelOnly="1" grandRow="1" outline="0" fieldPosition="0"/>
    </format>
    <format dxfId="208">
      <pivotArea dataOnly="0" labelOnly="1" grandCol="1" outline="0" fieldPosition="0"/>
    </format>
    <format dxfId="20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5.xml><?xml version="1.0" encoding="utf-8"?>
<pivotTableDefinition xmlns="http://schemas.openxmlformats.org/spreadsheetml/2006/main" xmlns:mc="http://schemas.openxmlformats.org/markup-compatibility/2006" xmlns:xr="http://schemas.microsoft.com/office/spreadsheetml/2014/revision" mc:Ignorable="xr" xr:uid="{A560D251-0C60-4589-8A9B-85D7DBFE8A09}" name="피벗테이블1" cacheId="9" applyNumberFormats="0" applyBorderFormats="0" applyFontFormats="0" applyPatternFormats="0" applyAlignmentFormats="0" applyWidthHeightFormats="1" dataCaption="Values" grandTotalCaption="총합계" updatedVersion="6" minRefreshableVersion="3" itemPrintTitles="1" createdVersion="6" indent="0" compact="0" compactData="0" multipleFieldFilters="0">
  <location ref="B13:C17" firstHeaderRow="1" firstDataRow="1" firstDataCol="1"/>
  <pivotFields count="4">
    <pivotField compact="0" numFmtId="167" outline="0" showAll="0"/>
    <pivotField axis="axisRow" compact="0" outline="0" showAll="0">
      <items count="4">
        <item x="0"/>
        <item x="2"/>
        <item x="1"/>
        <item t="default"/>
      </items>
    </pivotField>
    <pivotField compact="0" outline="0" showAll="0"/>
    <pivotField dataField="1" compact="0" numFmtId="168" outline="0" showAll="0"/>
  </pivotFields>
  <rowFields count="1">
    <field x="1"/>
  </rowFields>
  <rowItems count="4">
    <i>
      <x/>
    </i>
    <i>
      <x v="1"/>
    </i>
    <i>
      <x v="2"/>
    </i>
    <i t="grand">
      <x/>
    </i>
  </rowItems>
  <colItems count="1">
    <i/>
  </colItems>
  <dataFields count="1">
    <dataField name="합계 : 금액" fld="3" baseField="1" baseItem="0" numFmtId="168"/>
  </dataFields>
  <formats count="8">
    <format dxfId="202">
      <pivotArea outline="0" collapsedLevelsAreSubtotals="1" fieldPosition="0"/>
    </format>
    <format dxfId="201">
      <pivotArea outline="0" collapsedLevelsAreSubtotals="1" fieldPosition="0"/>
    </format>
    <format dxfId="200">
      <pivotArea grandRow="1" outline="0" collapsedLevelsAreSubtotals="1" fieldPosition="0"/>
    </format>
    <format dxfId="199">
      <pivotArea type="all" dataOnly="0" outline="0" fieldPosition="0"/>
    </format>
    <format dxfId="198">
      <pivotArea outline="0" collapsedLevelsAreSubtotals="1" fieldPosition="0"/>
    </format>
    <format dxfId="197">
      <pivotArea dataOnly="0" labelOnly="1" grandRow="1" outline="0" fieldPosition="0"/>
    </format>
    <format dxfId="196">
      <pivotArea dataOnly="0" labelOnly="1" outline="0" axis="axisValues" fieldPosition="0"/>
    </format>
    <format dxfId="19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713.xml><?xml version="1.0" encoding="utf-8"?>
<pivotTableDefinition xmlns="http://schemas.openxmlformats.org/spreadsheetml/2006/main" xmlns:mc="http://schemas.openxmlformats.org/markup-compatibility/2006" xmlns:xr="http://schemas.microsoft.com/office/spreadsheetml/2014/revision" mc:Ignorable="xr" xr:uid="{2026B5B7-97A3-4032-A42D-536F40CB25B4}" name="피벗테이블4" cacheId="8"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9:I14" firstHeaderRow="1" firstDataRow="2" firstDataCol="1"/>
  <pivotFields count="4">
    <pivotField compact="0" numFmtId="167"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numFmtId="168" outline="0" showAll="0"/>
  </pivotFields>
  <rowFields count="1">
    <field x="1"/>
  </rowFields>
  <rowItems count="4">
    <i>
      <x/>
    </i>
    <i>
      <x v="1"/>
    </i>
    <i>
      <x v="2"/>
    </i>
    <i t="grand">
      <x/>
    </i>
  </rowItems>
  <colFields count="1">
    <field x="2"/>
  </colFields>
  <colItems count="6">
    <i>
      <x/>
    </i>
    <i>
      <x v="1"/>
    </i>
    <i>
      <x v="2"/>
    </i>
    <i>
      <x v="3"/>
    </i>
    <i>
      <x v="4"/>
    </i>
    <i t="grand">
      <x/>
    </i>
  </colItems>
  <dataFields count="1">
    <dataField name="합계 : 금액" fld="3" baseField="1" baseItem="0" numFmtId="168"/>
  </dataFields>
  <formats count="31">
    <format dxfId="188">
      <pivotArea type="origin" dataOnly="0" labelOnly="1" outline="0" fieldPosition="0"/>
    </format>
    <format dxfId="187">
      <pivotArea type="origin" dataOnly="0" labelOnly="1" outline="0" fieldPosition="0"/>
    </format>
    <format dxfId="186">
      <pivotArea type="topRight" dataOnly="0" labelOnly="1" outline="0" offset="E1" fieldPosition="0"/>
    </format>
    <format dxfId="185">
      <pivotArea type="topRight" dataOnly="0" labelOnly="1" outline="0" offset="A1:D1" fieldPosition="0"/>
    </format>
    <format dxfId="184">
      <pivotArea dataOnly="0" labelOnly="1" grandCol="1" outline="0" fieldPosition="0"/>
    </format>
    <format dxfId="183">
      <pivotArea dataOnly="0" labelOnly="1" grandCol="1" outline="0" fieldPosition="0"/>
    </format>
    <format dxfId="182">
      <pivotArea grandRow="1" grandCol="1" outline="0" collapsedLevelsAreSubtotals="1" fieldPosition="0"/>
    </format>
    <format dxfId="181">
      <pivotArea dataOnly="0" labelOnly="1" grandRow="1" outline="0" fieldPosition="0"/>
    </format>
    <format dxfId="180">
      <pivotArea grandRow="1" grandCol="1" outline="0" collapsedLevelsAreSubtotals="1" fieldPosition="0"/>
    </format>
    <format dxfId="179">
      <pivotArea grandRow="1" grandCol="1" outline="0" collapsedLevelsAreSubtotals="1" fieldPosition="0"/>
    </format>
    <format dxfId="178">
      <pivotArea grandRow="1" grandCol="1" outline="0" collapsedLevelsAreSubtotals="1" fieldPosition="0"/>
    </format>
    <format dxfId="177">
      <pivotArea outline="0" fieldPosition="0">
        <references count="1">
          <reference field="4294967294" count="1">
            <x v="0"/>
          </reference>
        </references>
      </pivotArea>
    </format>
    <format dxfId="176">
      <pivotArea field="1" type="button" dataOnly="0" labelOnly="1" outline="0" axis="axisRow" fieldPosition="0"/>
    </format>
    <format dxfId="175">
      <pivotArea dataOnly="0" labelOnly="1" outline="0" fieldPosition="0">
        <references count="1">
          <reference field="1" count="0"/>
        </references>
      </pivotArea>
    </format>
    <format dxfId="174">
      <pivotArea field="2" type="button" dataOnly="0" labelOnly="1" outline="0" axis="axisCol" fieldPosition="0"/>
    </format>
    <format dxfId="173">
      <pivotArea dataOnly="0" labelOnly="1" outline="0" fieldPosition="0">
        <references count="1">
          <reference field="2" count="1">
            <x v="1"/>
          </reference>
        </references>
      </pivotArea>
    </format>
    <format dxfId="172">
      <pivotArea dataOnly="0" labelOnly="1" outline="0" fieldPosition="0">
        <references count="1">
          <reference field="2" count="4">
            <x v="0"/>
            <x v="2"/>
            <x v="3"/>
            <x v="4"/>
          </reference>
        </references>
      </pivotArea>
    </format>
    <format dxfId="171">
      <pivotArea outline="0" fieldPosition="0">
        <references count="2">
          <reference field="1" count="0" selected="0"/>
          <reference field="2" count="0" selected="0"/>
        </references>
      </pivotArea>
    </format>
    <format dxfId="170">
      <pivotArea field="1" grandCol="1" outline="0" axis="axisRow" fieldPosition="0">
        <references count="1">
          <reference field="1" count="0" selected="0"/>
        </references>
      </pivotArea>
    </format>
    <format dxfId="169">
      <pivotArea field="2" grandRow="1" outline="0" axis="axisCol" fieldPosition="0">
        <references count="1">
          <reference field="2" count="0" selected="0"/>
        </references>
      </pivotArea>
    </format>
    <format dxfId="168">
      <pivotArea field="2" grandRow="1" outline="0" axis="axisCol" fieldPosition="0">
        <references count="1">
          <reference field="2" count="0" selected="0"/>
        </references>
      </pivotArea>
    </format>
    <format dxfId="167">
      <pivotArea type="all" dataOnly="0" outline="0" fieldPosition="0"/>
    </format>
    <format dxfId="166">
      <pivotArea outline="0" collapsedLevelsAreSubtotals="1" fieldPosition="0"/>
    </format>
    <format dxfId="165">
      <pivotArea type="origin" dataOnly="0" labelOnly="1" outline="0" fieldPosition="0"/>
    </format>
    <format dxfId="164">
      <pivotArea field="2" type="button" dataOnly="0" labelOnly="1" outline="0" axis="axisCol" fieldPosition="0"/>
    </format>
    <format dxfId="163">
      <pivotArea type="topRight" dataOnly="0" labelOnly="1" outline="0" fieldPosition="0"/>
    </format>
    <format dxfId="162">
      <pivotArea field="1" type="button" dataOnly="0" labelOnly="1" outline="0" axis="axisRow" fieldPosition="0"/>
    </format>
    <format dxfId="161">
      <pivotArea dataOnly="0" labelOnly="1" outline="0" fieldPosition="0">
        <references count="1">
          <reference field="1" count="0"/>
        </references>
      </pivotArea>
    </format>
    <format dxfId="160">
      <pivotArea dataOnly="0" labelOnly="1" grandRow="1" outline="0" fieldPosition="0"/>
    </format>
    <format dxfId="159">
      <pivotArea dataOnly="0" labelOnly="1" outline="0" fieldPosition="0">
        <references count="1">
          <reference field="2" count="0"/>
        </references>
      </pivotArea>
    </format>
    <format dxfId="15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7.xml><?xml version="1.0" encoding="utf-8"?>
<pivotTableDefinition xmlns="http://schemas.openxmlformats.org/spreadsheetml/2006/main" xmlns:mc="http://schemas.openxmlformats.org/markup-compatibility/2006" xmlns:xr="http://schemas.microsoft.com/office/spreadsheetml/2014/revision" mc:Ignorable="xr" xr:uid="{71165F98-65A6-4FFB-AE49-1AE6B8C0F729}" name="피벗테이블1" cacheId="7"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X15" firstHeaderRow="1" firstDataRow="2" firstDataCol="1"/>
  <pivotFields count="5">
    <pivotField compact="0" numFmtId="166"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howAll="0">
      <items count="4">
        <item x="0"/>
        <item x="1"/>
        <item x="2"/>
        <item t="default"/>
      </items>
    </pivotField>
    <pivotField axis="axisCol" compact="0" outline="0" showAll="0">
      <items count="21">
        <item x="18"/>
        <item x="5"/>
        <item x="2"/>
        <item x="0"/>
        <item x="11"/>
        <item x="7"/>
        <item x="6"/>
        <item x="12"/>
        <item x="3"/>
        <item x="8"/>
        <item x="14"/>
        <item x="17"/>
        <item x="15"/>
        <item x="10"/>
        <item x="9"/>
        <item x="19"/>
        <item x="16"/>
        <item x="13"/>
        <item x="4"/>
        <item x="1"/>
        <item t="default"/>
      </items>
    </pivotField>
    <pivotField dataField="1" compact="0" numFmtId="168"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Fields count="1">
    <field x="2"/>
  </colFields>
  <colItems count="21">
    <i>
      <x/>
    </i>
    <i>
      <x v="1"/>
    </i>
    <i>
      <x v="2"/>
    </i>
    <i>
      <x v="3"/>
    </i>
    <i>
      <x v="4"/>
    </i>
    <i>
      <x v="5"/>
    </i>
    <i>
      <x v="6"/>
    </i>
    <i>
      <x v="7"/>
    </i>
    <i>
      <x v="8"/>
    </i>
    <i>
      <x v="9"/>
    </i>
    <i>
      <x v="10"/>
    </i>
    <i>
      <x v="11"/>
    </i>
    <i>
      <x v="12"/>
    </i>
    <i>
      <x v="13"/>
    </i>
    <i>
      <x v="14"/>
    </i>
    <i>
      <x v="15"/>
    </i>
    <i>
      <x v="16"/>
    </i>
    <i>
      <x v="17"/>
    </i>
    <i>
      <x v="18"/>
    </i>
    <i>
      <x v="19"/>
    </i>
    <i t="grand">
      <x/>
    </i>
  </colItems>
  <dataFields count="1">
    <dataField name="합계 : 금액" fld="3" baseField="1" baseItem="0" numFmtId="168"/>
  </dataFields>
  <formats count="4">
    <format dxfId="150">
      <pivotArea outline="0" collapsedLevelsAreSubtotals="1" fieldPosition="0"/>
    </format>
    <format dxfId="149">
      <pivotArea outline="0" collapsedLevelsAreSubtotals="1" fieldPosition="0"/>
    </format>
    <format dxfId="148">
      <pivotArea grandRow="1" grandCol="1" outline="0" collapsedLevelsAreSubtotals="1" fieldPosition="0"/>
    </format>
    <format dxfId="14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E1FBFC6B-0855-4460-8D59-EC3A6BBBB3F9}" name="피벗테이블1" cacheId="6"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32" firstHeaderRow="1" firstDataRow="1" firstDataCol="1"/>
  <pivotFields count="5">
    <pivotField numFmtId="16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axis="axisRow" showAll="0">
      <items count="21">
        <item x="18"/>
        <item x="5"/>
        <item x="2"/>
        <item x="0"/>
        <item x="11"/>
        <item x="7"/>
        <item x="6"/>
        <item x="12"/>
        <item x="3"/>
        <item x="8"/>
        <item x="14"/>
        <item x="17"/>
        <item x="15"/>
        <item x="10"/>
        <item x="9"/>
        <item x="19"/>
        <item x="16"/>
        <item x="13"/>
        <item x="4"/>
        <item x="1"/>
        <item t="default"/>
      </items>
    </pivotField>
    <pivotField dataField="1" numFmtId="168" showAll="0"/>
    <pivotField showAll="0">
      <items count="15">
        <item sd="0" x="0"/>
        <item sd="0" x="1"/>
        <item sd="0" x="2"/>
        <item sd="0" x="3"/>
        <item sd="0" x="4"/>
        <item sd="0" x="5"/>
        <item sd="0" x="6"/>
        <item sd="0" x="7"/>
        <item sd="0" x="8"/>
        <item sd="0" x="9"/>
        <item sd="0" x="10"/>
        <item sd="0" x="11"/>
        <item sd="0" x="12"/>
        <item sd="0" x="13"/>
        <item t="default"/>
      </items>
    </pivotField>
  </pivotFields>
  <rowFields count="2">
    <field x="1"/>
    <field x="2"/>
  </rowFields>
  <rowItems count="24">
    <i>
      <x/>
    </i>
    <i r="1">
      <x v="2"/>
    </i>
    <i r="1">
      <x v="3"/>
    </i>
    <i r="1">
      <x v="19"/>
    </i>
    <i>
      <x v="1"/>
    </i>
    <i r="1">
      <x v="1"/>
    </i>
    <i r="1">
      <x v="5"/>
    </i>
    <i r="1">
      <x v="6"/>
    </i>
    <i r="1">
      <x v="8"/>
    </i>
    <i r="1">
      <x v="9"/>
    </i>
    <i r="1">
      <x v="13"/>
    </i>
    <i r="1">
      <x v="14"/>
    </i>
    <i r="1">
      <x v="18"/>
    </i>
    <i>
      <x v="2"/>
    </i>
    <i r="1">
      <x/>
    </i>
    <i r="1">
      <x v="4"/>
    </i>
    <i r="1">
      <x v="7"/>
    </i>
    <i r="1">
      <x v="10"/>
    </i>
    <i r="1">
      <x v="11"/>
    </i>
    <i r="1">
      <x v="12"/>
    </i>
    <i r="1">
      <x v="15"/>
    </i>
    <i r="1">
      <x v="16"/>
    </i>
    <i r="1">
      <x v="17"/>
    </i>
    <i t="grand">
      <x/>
    </i>
  </rowItems>
  <colItems count="1">
    <i/>
  </colItems>
  <dataFields count="1">
    <dataField name="합계 : 금액" fld="3" baseField="1" baseItem="0" numFmtId="168"/>
  </dataFields>
  <formats count="8">
    <format dxfId="139">
      <pivotArea outline="0" collapsedLevelsAreSubtotals="1" fieldPosition="0"/>
    </format>
    <format dxfId="138">
      <pivotArea outline="0" collapsedLevelsAreSubtotals="1" fieldPosition="0"/>
    </format>
    <format dxfId="137">
      <pivotArea grandRow="1" outline="0" collapsedLevelsAreSubtotals="1" fieldPosition="0"/>
    </format>
    <format dxfId="136">
      <pivotArea type="all" dataOnly="0" outline="0" fieldPosition="0"/>
    </format>
    <format dxfId="135">
      <pivotArea outline="0" collapsedLevelsAreSubtotals="1" fieldPosition="0"/>
    </format>
    <format dxfId="134">
      <pivotArea dataOnly="0" labelOnly="1" grandRow="1" outline="0" fieldPosition="0"/>
    </format>
    <format dxfId="133">
      <pivotArea dataOnly="0" labelOnly="1" outline="0" axis="axisValues" fieldPosition="0"/>
    </format>
    <format dxfId="13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경비12 표의 금액 값을 나누어 주는 구매자 행 필드가 있고 필드 값의 금액 합계를 구하는 피벗 테이블" hideValuesRow="1"/>
    </ext>
    <ext xmlns:xpdl="http://schemas.microsoft.com/office/spreadsheetml/2016/pivotdefaultlayout" uri="{747A6164-185A-40DC-8AA5-F01512510D54}">
      <xpdl:pivotTableDefinition16/>
    </ext>
  </extLst>
</pivotTableDefinition>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bl_13.1" displayName="tbl_13.1" ref="B101:E122" totalsRowShown="0" headerRowDxfId="116" dataDxfId="115" tableBorderDxfId="114">
  <autoFilter ref="B101:E122" xr:uid="{00000000-0009-0000-0100-000009000000}"/>
  <sortState xmlns:xlrd2="http://schemas.microsoft.com/office/spreadsheetml/2017/richdata2" ref="B102:E122">
    <sortCondition ref="C101"/>
  </sortState>
  <tableColumns count="4">
    <tableColumn id="1" xr3:uid="{00000000-0010-0000-0900-000001000000}" name="날짜" dataDxfId="113" dataCellStyle="날짜"/>
    <tableColumn id="2" xr3:uid="{00000000-0010-0000-0900-000002000000}" name="구매자" dataDxfId="112"/>
    <tableColumn id="3" xr3:uid="{00000000-0010-0000-0900-000003000000}" name="종류" dataDxfId="111"/>
    <tableColumn id="4" xr3:uid="{00000000-0010-0000-0900-000004000000}" name="금액" dataDxfId="110"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경비1281710" displayName="경비1281710" ref="B100:E121" totalsRowShown="0" headerRowDxfId="97" dataDxfId="96" tableBorderDxfId="95">
  <autoFilter ref="B100:E121" xr:uid="{00000000-0009-0000-0100-00000A000000}"/>
  <tableColumns count="4">
    <tableColumn id="1" xr3:uid="{00000000-0010-0000-0A00-000001000000}" name="날짜" dataDxfId="94" dataCellStyle="날짜"/>
    <tableColumn id="2" xr3:uid="{00000000-0010-0000-0A00-000002000000}" name="구매자" dataDxfId="93"/>
    <tableColumn id="3" xr3:uid="{00000000-0010-0000-0A00-000003000000}" name="종류" dataDxfId="92"/>
    <tableColumn id="4" xr3:uid="{00000000-0010-0000-0A00-000004000000}" name="금액" dataDxfId="91"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bl_15.1" displayName="tbl_15.1" ref="B100:E121" totalsRowShown="0" headerRowDxfId="84" dataDxfId="83" tableBorderDxfId="82">
  <autoFilter ref="B100:E121" xr:uid="{00000000-0009-0000-0100-00000B000000}"/>
  <tableColumns count="4">
    <tableColumn id="1" xr3:uid="{00000000-0010-0000-0B00-000001000000}" name="날짜" dataDxfId="81" dataCellStyle="날짜"/>
    <tableColumn id="2" xr3:uid="{00000000-0010-0000-0B00-000002000000}" name="구매자" dataDxfId="80"/>
    <tableColumn id="3" xr3:uid="{00000000-0010-0000-0B00-000003000000}" name="종류" dataDxfId="79"/>
    <tableColumn id="4" xr3:uid="{00000000-0010-0000-0B00-000004000000}" name="금액" dataDxfId="78"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1.1" displayName="tbl_1.1" ref="B8:E16" totalsRowShown="0" headerRowDxfId="271" dataDxfId="270" tableBorderDxfId="269">
  <autoFilter ref="B8:E16" xr:uid="{00000000-0009-0000-0100-000001000000}">
    <filterColumn colId="0" hiddenButton="1"/>
    <filterColumn colId="1" hiddenButton="1"/>
    <filterColumn colId="2" hiddenButton="1"/>
    <filterColumn colId="3" hiddenButton="1"/>
  </autoFilter>
  <tableColumns count="4">
    <tableColumn id="1" xr3:uid="{00000000-0010-0000-0000-000001000000}" name="날짜" dataDxfId="268" dataCellStyle="날짜 2"/>
    <tableColumn id="2" xr3:uid="{00000000-0010-0000-0000-000002000000}" name="구매자" dataDxfId="267"/>
    <tableColumn id="3" xr3:uid="{00000000-0010-0000-0000-000003000000}" name="종류" dataDxfId="266"/>
    <tableColumn id="4" xr3:uid="{00000000-0010-0000-0000-000004000000}" name="금액" dataDxfId="265"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bl_16.1" displayName="tbl_16.1" ref="B95:E107" totalsRowShown="0" headerRowDxfId="57" dataDxfId="56">
  <autoFilter ref="B95:E107" xr:uid="{00000000-0009-0000-0100-00000C000000}"/>
  <tableColumns count="4">
    <tableColumn id="1" xr3:uid="{00000000-0010-0000-0C00-000001000000}" name="월" dataDxfId="55" dataCellStyle="기본 2"/>
    <tableColumn id="2" xr3:uid="{00000000-0010-0000-0C00-000002000000}" name="구매자" dataDxfId="54" dataCellStyle="기본 2"/>
    <tableColumn id="3" xr3:uid="{00000000-0010-0000-0C00-000003000000}" name="종류" dataDxfId="53" dataCellStyle="기본 2"/>
    <tableColumn id="4" xr3:uid="{00000000-0010-0000-0C00-000004000000}" name="금액" dataDxfId="52" dataCellStyle="기본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bl_17.1" displayName="tbl_17.1" ref="B98:E146" totalsRowShown="0" headerRowDxfId="33" dataDxfId="32">
  <tableColumns count="4">
    <tableColumn id="5" xr3:uid="{00000000-0010-0000-0D00-000005000000}" name="구매자" dataDxfId="31"/>
    <tableColumn id="1" xr3:uid="{00000000-0010-0000-0D00-000001000000}" name="계절" dataDxfId="30"/>
    <tableColumn id="2" xr3:uid="{00000000-0010-0000-0D00-000002000000}" name="종류" dataDxfId="29"/>
    <tableColumn id="4" xr3:uid="{00000000-0010-0000-0D00-000004000000}" name="금액" dataDxfId="28"/>
  </tableColumns>
  <tableStyleInfo name="TableStyleLight14"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15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bl_18.1" displayName="tbl_18.1" ref="B7:E55" totalsRowShown="0" headerRowDxfId="27" dataDxfId="26">
  <tableColumns count="4">
    <tableColumn id="1" xr3:uid="{00000000-0010-0000-0E00-000001000000}" name="계절" dataDxfId="25"/>
    <tableColumn id="2" xr3:uid="{00000000-0010-0000-0E00-000002000000}" name="영업 사원" dataDxfId="24"/>
    <tableColumn id="3" xr3:uid="{00000000-0010-0000-0E00-000003000000}" name="제품" dataDxfId="23"/>
    <tableColumn id="4" xr3:uid="{00000000-0010-0000-0E00-000004000000}" name="판매 단위" dataDxfId="22"/>
  </tableColumns>
  <tableStyleInfo name="TableStyleMedium3"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bl_2.1" displayName="tbl_2.1" ref="B100:E108" headerRowDxfId="254" dataDxfId="253" totalsRowDxfId="251" tableBorderDxfId="252">
  <autoFilter ref="B100:E108" xr:uid="{00000000-0009-0000-0100-000012000000}"/>
  <tableColumns count="4">
    <tableColumn id="1" xr3:uid="{00000000-0010-0000-0100-000001000000}" name="날짜" totalsRowLabel="요약" dataDxfId="250" totalsRowDxfId="249" dataCellStyle="날짜 2"/>
    <tableColumn id="2" xr3:uid="{00000000-0010-0000-0100-000002000000}" name="구매자" dataDxfId="248" totalsRowDxfId="247" dataCellStyle="기본 2"/>
    <tableColumn id="3" xr3:uid="{00000000-0010-0000-0100-000003000000}" name="종류" dataDxfId="246" totalsRowDxfId="245" dataCellStyle="기본 2"/>
    <tableColumn id="4" xr3:uid="{00000000-0010-0000-0100-000004000000}" name="금액" totalsRowFunction="sum" dataDxfId="244" totalsRowDxfId="243"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tbl_3.1" displayName="tbl_3.1" ref="B100:E108" totalsRowShown="0" headerRowDxfId="234" dataDxfId="233" tableBorderDxfId="232">
  <autoFilter ref="B100:E108" xr:uid="{00000000-0009-0000-0100-000013000000}"/>
  <tableColumns count="4">
    <tableColumn id="1" xr3:uid="{00000000-0010-0000-0200-000001000000}" name="날짜" dataDxfId="231" dataCellStyle="날짜 2"/>
    <tableColumn id="2" xr3:uid="{00000000-0010-0000-0200-000002000000}" name="구매자" dataCellStyle="기본 2"/>
    <tableColumn id="3" xr3:uid="{00000000-0010-0000-0200-000003000000}" name="종류" dataCellStyle="기본 2"/>
    <tableColumn id="4" xr3:uid="{00000000-0010-0000-0200-000004000000}" name="금액" dataDxfId="230"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bl_4.1" displayName="tbl_4.1" ref="B100:E108" totalsRowShown="0" headerRowDxfId="219" dataDxfId="218" tableBorderDxfId="217">
  <autoFilter ref="B100:E108" xr:uid="{00000000-0009-0000-0100-000014000000}"/>
  <tableColumns count="4">
    <tableColumn id="1" xr3:uid="{00000000-0010-0000-0300-000001000000}" name="날짜" dataDxfId="216" dataCellStyle="날짜 2"/>
    <tableColumn id="2" xr3:uid="{00000000-0010-0000-0300-000002000000}" name="구매자" dataCellStyle="기본 2"/>
    <tableColumn id="3" xr3:uid="{00000000-0010-0000-0300-000003000000}" name="종류" dataCellStyle="기본 2"/>
    <tableColumn id="4" xr3:uid="{00000000-0010-0000-0300-000004000000}" name="금액" dataDxfId="215"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bl_4.116" displayName="tbl_4.116" ref="B100:E108" totalsRowShown="0" headerRowDxfId="206" dataDxfId="205">
  <autoFilter ref="B100:E108" xr:uid="{00000000-0009-0000-0100-00000F000000}"/>
  <tableColumns count="4">
    <tableColumn id="1" xr3:uid="{00000000-0010-0000-0400-000001000000}" name="날짜" dataDxfId="204" dataCellStyle="날짜 2"/>
    <tableColumn id="2" xr3:uid="{00000000-0010-0000-0400-000002000000}" name="구매자"/>
    <tableColumn id="3" xr3:uid="{00000000-0010-0000-0400-000003000000}" name="종류"/>
    <tableColumn id="4" xr3:uid="{00000000-0010-0000-0400-000004000000}" name="금액" dataDxfId="203"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6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bl_6.1" displayName="tbl_6.1" ref="B100:E108" totalsRowShown="0" headerRowDxfId="194" dataDxfId="193">
  <autoFilter ref="B100:E108" xr:uid="{00000000-0009-0000-0100-000016000000}"/>
  <tableColumns count="4">
    <tableColumn id="1" xr3:uid="{00000000-0010-0000-0500-000001000000}" name="날짜" dataDxfId="192" dataCellStyle="날짜 2"/>
    <tableColumn id="2" xr3:uid="{00000000-0010-0000-0500-000002000000}" name="구매자" dataDxfId="191"/>
    <tableColumn id="3" xr3:uid="{00000000-0010-0000-0500-000003000000}" name="종류" dataDxfId="190"/>
    <tableColumn id="4" xr3:uid="{00000000-0010-0000-0500-000004000000}" name="금액" dataDxfId="189"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7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bl_7.1" displayName="tbl_7.1" ref="B100:E108" totalsRowShown="0" headerRowDxfId="157" dataDxfId="156" tableBorderDxfId="155" headerRowCellStyle="기본 2">
  <autoFilter ref="B100:E108" xr:uid="{00000000-0009-0000-0100-000006000000}"/>
  <tableColumns count="4">
    <tableColumn id="1" xr3:uid="{00000000-0010-0000-0600-000001000000}" name="날짜" dataDxfId="154" dataCellStyle="날짜 2"/>
    <tableColumn id="2" xr3:uid="{00000000-0010-0000-0600-000002000000}" name="구매자" dataDxfId="153"/>
    <tableColumn id="3" xr3:uid="{00000000-0010-0000-0600-000003000000}" name="종류" dataDxfId="152"/>
    <tableColumn id="4" xr3:uid="{00000000-0010-0000-0600-000004000000}" name="금액" dataDxfId="151"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8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bl_10.1" displayName="tbl_10.1" ref="B100:E121" totalsRowShown="0" headerRowDxfId="146" dataDxfId="145" tableBorderDxfId="144">
  <autoFilter ref="B100:E121" xr:uid="{00000000-0009-0000-0100-000007000000}"/>
  <sortState xmlns:xlrd2="http://schemas.microsoft.com/office/spreadsheetml/2017/richdata2" ref="B101:E121">
    <sortCondition ref="C101"/>
  </sortState>
  <tableColumns count="4">
    <tableColumn id="1" xr3:uid="{00000000-0010-0000-0700-000001000000}" name="날짜" dataDxfId="143" dataCellStyle="날짜"/>
    <tableColumn id="2" xr3:uid="{00000000-0010-0000-0700-000002000000}" name="구매자" dataDxfId="142"/>
    <tableColumn id="3" xr3:uid="{00000000-0010-0000-0700-000003000000}" name="종류" dataDxfId="141"/>
    <tableColumn id="4" xr3:uid="{00000000-0010-0000-0700-000004000000}" name="금액" dataDxfId="140"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bl_11.1" displayName="tbl_11.1" ref="B98:E119" totalsRowShown="0" headerRowDxfId="131" dataDxfId="130" tableBorderDxfId="129">
  <autoFilter ref="B98:E119" xr:uid="{00000000-0009-0000-0100-000008000000}"/>
  <sortState xmlns:xlrd2="http://schemas.microsoft.com/office/spreadsheetml/2017/richdata2" ref="B99:E119">
    <sortCondition ref="C101"/>
  </sortState>
  <tableColumns count="4">
    <tableColumn id="1" xr3:uid="{00000000-0010-0000-0800-000001000000}" name="날짜" dataDxfId="128" dataCellStyle="날짜"/>
    <tableColumn id="2" xr3:uid="{00000000-0010-0000-0800-000002000000}" name="구매자" dataDxfId="127"/>
    <tableColumn id="3" xr3:uid="{00000000-0010-0000-0800-000003000000}" name="종류" dataDxfId="126"/>
    <tableColumn id="4" xr3:uid="{00000000-0010-0000-0800-000004000000}" name="금액" dataDxfId="125" dataCellStyle="통화 2"/>
  </tableColumns>
  <tableStyleInfo name="TableStyleMedium7" showFirstColumn="0" showLastColumn="0" showRowStripes="1" showColumnStripes="0"/>
  <extLst>
    <ext xmlns:x14="http://schemas.microsoft.com/office/spreadsheetml/2009/9/main" uri="{504A1905-F514-4f6f-8877-14C23A59335A}">
      <x14:table altTextSummary="날짜, 구매자, 유형, 금액이 있는 경비 표"/>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5.xml.rels>&#65279;<?xml version="1.0" encoding="utf-8"?><Relationships xmlns="http://schemas.openxmlformats.org/package/2006/relationships"><Relationship Type="http://schemas.openxmlformats.org/officeDocument/2006/relationships/drawing" Target="/xl/drawings/drawing1015.xml" Id="rId2" /><Relationship Type="http://schemas.openxmlformats.org/officeDocument/2006/relationships/printerSettings" Target="/xl/printerSettings/printerSettings1015.bin" Id="rId1" /></Relationships>
</file>

<file path=xl/worksheets/_rels/sheet1110.xml.rels>&#65279;<?xml version="1.0" encoding="utf-8"?><Relationships xmlns="http://schemas.openxmlformats.org/package/2006/relationships"><Relationship Type="http://schemas.openxmlformats.org/officeDocument/2006/relationships/drawing" Target="/xl/drawings/drawing1110.xml" Id="rId2" /><Relationship Type="http://schemas.openxmlformats.org/officeDocument/2006/relationships/printerSettings" Target="/xl/printerSettings/printerSettings1110.bin" Id="rId1" /></Relationships>
</file>

<file path=xl/worksheets/_rels/sheet1223.xml.rels>&#65279;<?xml version="1.0" encoding="utf-8"?><Relationships xmlns="http://schemas.openxmlformats.org/package/2006/relationships"><Relationship Type="http://schemas.openxmlformats.org/officeDocument/2006/relationships/drawing" Target="/xl/drawings/drawing1223.xml" Id="rId3" /><Relationship Type="http://schemas.openxmlformats.org/officeDocument/2006/relationships/printerSettings" Target="/xl/printerSettings/printerSettings1223.bin" Id="rId2" /><Relationship Type="http://schemas.openxmlformats.org/officeDocument/2006/relationships/pivotTable" Target="/xl/pivotTables/pivotTable817.xml" Id="rId1" /><Relationship Type="http://schemas.openxmlformats.org/officeDocument/2006/relationships/table" Target="/xl/tables/table813.xml" Id="rId4" /></Relationships>
</file>

<file path=xl/worksheets/_rels/sheet131.xml.rels>&#65279;<?xml version="1.0" encoding="utf-8"?><Relationships xmlns="http://schemas.openxmlformats.org/package/2006/relationships"><Relationship Type="http://schemas.openxmlformats.org/officeDocument/2006/relationships/drawing" Target="/xl/drawings/drawing131.xml" Id="rId3" /><Relationship Type="http://schemas.openxmlformats.org/officeDocument/2006/relationships/printerSettings" Target="/xl/printerSettings/printerSettings131.bin" Id="rId2" /><Relationship Type="http://schemas.openxmlformats.org/officeDocument/2006/relationships/pivotTable" Target="/xl/pivotTables/pivotTable9.xml" Id="rId1" /><Relationship Type="http://schemas.openxmlformats.org/officeDocument/2006/relationships/table" Target="/xl/tables/table91.xml" Id="rId4" /></Relationships>
</file>

<file path=xl/worksheets/_rels/sheet1419.xml.rels>&#65279;<?xml version="1.0" encoding="utf-8"?><Relationships xmlns="http://schemas.openxmlformats.org/package/2006/relationships"><Relationship Type="http://schemas.openxmlformats.org/officeDocument/2006/relationships/drawing" Target="/xl/drawings/drawing1419.xml" Id="rId2" /><Relationship Type="http://schemas.openxmlformats.org/officeDocument/2006/relationships/printerSettings" Target="/xl/printerSettings/printerSettings1419.bin" Id="rId1" /></Relationships>
</file>

<file path=xl/worksheets/_rels/sheet1513.xml.rels>&#65279;<?xml version="1.0" encoding="utf-8"?><Relationships xmlns="http://schemas.openxmlformats.org/package/2006/relationships"><Relationship Type="http://schemas.openxmlformats.org/officeDocument/2006/relationships/drawing" Target="/xl/drawings/drawing1513.xml" Id="rId3" /><Relationship Type="http://schemas.openxmlformats.org/officeDocument/2006/relationships/printerSettings" Target="/xl/printerSettings/printerSettings1513.bin" Id="rId2" /><Relationship Type="http://schemas.openxmlformats.org/officeDocument/2006/relationships/pivotTable" Target="/xl/pivotTables/pivotTable109.xml" Id="rId1" /><Relationship Type="http://schemas.openxmlformats.org/officeDocument/2006/relationships/table" Target="/xl/tables/table107.xml" Id="rId4" /></Relationships>
</file>

<file path=xl/worksheets/_rels/sheet167.xml.rels>&#65279;<?xml version="1.0" encoding="utf-8"?><Relationships xmlns="http://schemas.openxmlformats.org/package/2006/relationships"><Relationship Type="http://schemas.openxmlformats.org/officeDocument/2006/relationships/drawing" Target="/xl/drawings/drawing167.xml" Id="rId3" /><Relationship Type="http://schemas.openxmlformats.org/officeDocument/2006/relationships/printerSettings" Target="/xl/printerSettings/printerSettings167.bin" Id="rId2" /><Relationship Type="http://schemas.openxmlformats.org/officeDocument/2006/relationships/pivotTable" Target="/xl/pivotTables/pivotTable115.xml" Id="rId1" /><Relationship Type="http://schemas.openxmlformats.org/officeDocument/2006/relationships/table" Target="/xl/tables/table114.xml" Id="rId4" /></Relationships>
</file>

<file path=xl/worksheets/_rels/sheet1724.xml.rels>&#65279;<?xml version="1.0" encoding="utf-8"?><Relationships xmlns="http://schemas.openxmlformats.org/package/2006/relationships"><Relationship Type="http://schemas.openxmlformats.org/officeDocument/2006/relationships/drawing" Target="/xl/drawings/drawing1724.xml" Id="rId3" /><Relationship Type="http://schemas.openxmlformats.org/officeDocument/2006/relationships/printerSettings" Target="/xl/printerSettings/printerSettings1724.bin" Id="rId2" /><Relationship Type="http://schemas.openxmlformats.org/officeDocument/2006/relationships/pivotTable" Target="/xl/pivotTables/pivotTable1218.xml" Id="rId1" /><Relationship Type="http://schemas.openxmlformats.org/officeDocument/2006/relationships/table" Target="/xl/tables/table1214.xml" Id="rId4" /></Relationships>
</file>

<file path=xl/worksheets/_rels/sheet18.xml.rels>&#65279;<?xml version="1.0" encoding="utf-8"?><Relationships xmlns="http://schemas.openxmlformats.org/package/2006/relationships"><Relationship Type="http://schemas.openxmlformats.org/officeDocument/2006/relationships/drawing" Target="/xl/drawings/drawing18.xml" Id="rId2" /><Relationship Type="http://schemas.openxmlformats.org/officeDocument/2006/relationships/printerSettings" Target="/xl/printerSettings/printerSettings18.bin" Id="rId1" /></Relationships>
</file>

<file path=xl/worksheets/_rels/sheet182.xml.rels>&#65279;<?xml version="1.0" encoding="utf-8"?><Relationships xmlns="http://schemas.openxmlformats.org/package/2006/relationships"><Relationship Type="http://schemas.openxmlformats.org/officeDocument/2006/relationships/drawing" Target="/xl/drawings/drawing182.xml" Id="rId3" /><Relationship Type="http://schemas.openxmlformats.org/officeDocument/2006/relationships/printerSettings" Target="/xl/printerSettings/printerSettings182.bin" Id="rId2" /><Relationship Type="http://schemas.openxmlformats.org/officeDocument/2006/relationships/pivotTable" Target="/xl/pivotTables/pivotTable132.xml" Id="rId1" /><Relationship Type="http://schemas.openxmlformats.org/officeDocument/2006/relationships/table" Target="/xl/tables/table132.xml" Id="rId4" /></Relationships>
</file>

<file path=xl/worksheets/_rels/sheet1916.xml.rels>&#65279;<?xml version="1.0" encoding="utf-8"?><Relationships xmlns="http://schemas.openxmlformats.org/package/2006/relationships"><Relationship Type="http://schemas.openxmlformats.org/officeDocument/2006/relationships/drawing" Target="/xl/drawings/drawing1916.xml" Id="rId3" /><Relationship Type="http://schemas.openxmlformats.org/officeDocument/2006/relationships/printerSettings" Target="/xl/printerSettings/printerSettings1916.bin" Id="rId2" /><Relationship Type="http://schemas.openxmlformats.org/officeDocument/2006/relationships/pivotTable" Target="/xl/pivotTables/pivotTable1411.xml" Id="rId1" /><Relationship Type="http://schemas.openxmlformats.org/officeDocument/2006/relationships/table" Target="/xl/tables/table148.xml" Id="rId4" /></Relationships>
</file>

<file path=xl/worksheets/_rels/sheet2026.xml.rels>&#65279;<?xml version="1.0" encoding="utf-8"?><Relationships xmlns="http://schemas.openxmlformats.org/package/2006/relationships"><Relationship Type="http://schemas.openxmlformats.org/officeDocument/2006/relationships/table" Target="/xl/tables/table1515.xml" Id="rId3" /><Relationship Type="http://schemas.openxmlformats.org/officeDocument/2006/relationships/drawing" Target="/xl/drawings/drawing2026.xml" Id="rId2" /><Relationship Type="http://schemas.openxmlformats.org/officeDocument/2006/relationships/printerSettings" Target="/xl/printerSettings/printerSettings2026.bin" Id="rId1" /></Relationships>
</file>

<file path=xl/worksheets/_rels/sheet214.xml.rels>&#65279;<?xml version="1.0" encoding="utf-8"?><Relationships xmlns="http://schemas.openxmlformats.org/package/2006/relationships"><Relationship Type="http://schemas.openxmlformats.org/officeDocument/2006/relationships/drawing" Target="/xl/drawings/drawing214.xml" Id="rId3" /><Relationship Type="http://schemas.openxmlformats.org/officeDocument/2006/relationships/printerSettings" Target="/xl/printerSettings/printerSettings214.bin" Id="rId2" /><Relationship Type="http://schemas.openxmlformats.org/officeDocument/2006/relationships/pivotTable" Target="/xl/pivotTables/pivotTable153.xml" Id="rId1" /></Relationships>
</file>

<file path=xl/worksheets/_rels/sheet2220.xml.rels>&#65279;<?xml version="1.0" encoding="utf-8"?><Relationships xmlns="http://schemas.openxmlformats.org/package/2006/relationships"><Relationship Type="http://schemas.openxmlformats.org/officeDocument/2006/relationships/drawing" Target="/xl/drawings/drawing2220.xml" Id="rId3" /><Relationship Type="http://schemas.openxmlformats.org/officeDocument/2006/relationships/printerSettings" Target="/xl/printerSettings/printerSettings2220.bin" Id="rId2" /><Relationship Type="http://schemas.openxmlformats.org/officeDocument/2006/relationships/pivotTable" Target="/xl/pivotTables/pivotTable1614.xml" Id="rId1" /></Relationships>
</file>

<file path=xl/worksheets/_rels/sheet2314.xml.rels>&#65279;<?xml version="1.0" encoding="utf-8"?><Relationships xmlns="http://schemas.openxmlformats.org/package/2006/relationships"><Relationship Type="http://schemas.openxmlformats.org/officeDocument/2006/relationships/drawing" Target="/xl/drawings/drawing2314.xml" Id="rId3" /><Relationship Type="http://schemas.openxmlformats.org/officeDocument/2006/relationships/printerSettings" Target="/xl/printerSettings/printerSettings2314.bin" Id="rId2" /><Relationship Type="http://schemas.openxmlformats.org/officeDocument/2006/relationships/pivotTable" Target="/xl/pivotTables/pivotTable1710.xml" Id="rId1" /></Relationships>
</file>

<file path=xl/worksheets/_rels/sheet2411.xml.rels>&#65279;<?xml version="1.0" encoding="utf-8"?><Relationships xmlns="http://schemas.openxmlformats.org/package/2006/relationships"><Relationship Type="http://schemas.openxmlformats.org/officeDocument/2006/relationships/drawing" Target="/xl/drawings/drawing2411.xml" Id="rId3" /><Relationship Type="http://schemas.openxmlformats.org/officeDocument/2006/relationships/printerSettings" Target="/xl/printerSettings/printerSettings2411.bin" Id="rId2" /><Relationship Type="http://schemas.openxmlformats.org/officeDocument/2006/relationships/pivotTable" Target="/xl/pivotTables/pivotTable187.xml" Id="rId1" /></Relationships>
</file>

<file path=xl/worksheets/_rels/sheet2525.xml.rels>&#65279;<?xml version="1.0" encoding="utf-8"?><Relationships xmlns="http://schemas.openxmlformats.org/package/2006/relationships"><Relationship Type="http://schemas.openxmlformats.org/officeDocument/2006/relationships/drawing" Target="/xl/drawings/drawing2525.xml" Id="rId3" /><Relationship Type="http://schemas.openxmlformats.org/officeDocument/2006/relationships/printerSettings" Target="/xl/printerSettings/printerSettings2525.bin" Id="rId2" /><Relationship Type="http://schemas.openxmlformats.org/officeDocument/2006/relationships/pivotTable" Target="/xl/pivotTables/pivotTable1919.xml"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3" /><Relationship Type="http://schemas.openxmlformats.org/officeDocument/2006/relationships/printerSettings" Target="/xl/printerSettings/printerSettings26.bin" Id="rId2" /><Relationship Type="http://schemas.openxmlformats.org/officeDocument/2006/relationships/pivotTable" Target="/xl/pivotTables/pivotTable14.xml" Id="rId1" /><Relationship Type="http://schemas.openxmlformats.org/officeDocument/2006/relationships/table" Target="/xl/tables/table13.xml" Id="rId4" /></Relationships>
</file>

<file path=xl/worksheets/_rels/sheet263.xml.rels>&#65279;<?xml version="1.0" encoding="utf-8"?><Relationships xmlns="http://schemas.openxmlformats.org/package/2006/relationships"><Relationship Type="http://schemas.openxmlformats.org/officeDocument/2006/relationships/drawing" Target="/xl/drawings/drawing263.xml" Id="rId5" /><Relationship Type="http://schemas.openxmlformats.org/officeDocument/2006/relationships/printerSettings" Target="/xl/printerSettings/printerSettings263.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ko-KR/article/refresh-pivottable-data-6d24cece-a038-468a-8176-8b6568ca9be2" TargetMode="External" Id="rId2" /><Relationship Type="http://schemas.openxmlformats.org/officeDocument/2006/relationships/hyperlink" Target="https://support.office.com/ko-KR/article/create-a-pivottable-to-analyze-worksheet-data-a9a84538-bfe9-40a9-a8e9-f99134456576" TargetMode="External" Id="rId1" /></Relationships>
</file>

<file path=xl/worksheets/_rels/sheet322.xml.rels>&#65279;<?xml version="1.0" encoding="utf-8"?><Relationships xmlns="http://schemas.openxmlformats.org/package/2006/relationships"><Relationship Type="http://schemas.openxmlformats.org/officeDocument/2006/relationships/drawing" Target="/xl/drawings/drawing322.xml" Id="rId3" /><Relationship Type="http://schemas.openxmlformats.org/officeDocument/2006/relationships/printerSettings" Target="/xl/printerSettings/printerSettings322.bin" Id="rId2" /><Relationship Type="http://schemas.openxmlformats.org/officeDocument/2006/relationships/pivotTable" Target="/xl/pivotTables/pivotTable216.xml" Id="rId1" /><Relationship Type="http://schemas.openxmlformats.org/officeDocument/2006/relationships/table" Target="/xl/tables/table212.xml" Id="rId4" /></Relationships>
</file>

<file path=xl/worksheets/_rels/sheet417.xml.rels>&#65279;<?xml version="1.0" encoding="utf-8"?><Relationships xmlns="http://schemas.openxmlformats.org/package/2006/relationships"><Relationship Type="http://schemas.openxmlformats.org/officeDocument/2006/relationships/drawing" Target="/xl/drawings/drawing417.xml" Id="rId3" /><Relationship Type="http://schemas.openxmlformats.org/officeDocument/2006/relationships/printerSettings" Target="/xl/printerSettings/printerSettings417.bin" Id="rId2" /><Relationship Type="http://schemas.openxmlformats.org/officeDocument/2006/relationships/pivotTable" Target="/xl/pivotTables/pivotTable312.xml" Id="rId1" /><Relationship Type="http://schemas.openxmlformats.org/officeDocument/2006/relationships/table" Target="/xl/tables/table39.xml" Id="rId4" /></Relationships>
</file>

<file path=xl/worksheets/_rels/sheet512.xml.rels>&#65279;<?xml version="1.0" encoding="utf-8"?><Relationships xmlns="http://schemas.openxmlformats.org/package/2006/relationships"><Relationship Type="http://schemas.openxmlformats.org/officeDocument/2006/relationships/drawing" Target="/xl/drawings/drawing512.xml" Id="rId3" /><Relationship Type="http://schemas.openxmlformats.org/officeDocument/2006/relationships/printerSettings" Target="/xl/printerSettings/printerSettings512.bin" Id="rId2" /><Relationship Type="http://schemas.openxmlformats.org/officeDocument/2006/relationships/pivotTable" Target="/xl/pivotTables/pivotTable48.xml" Id="rId1" /><Relationship Type="http://schemas.openxmlformats.org/officeDocument/2006/relationships/table" Target="/xl/tables/table46.xml" Id="rId4" /></Relationships>
</file>

<file path=xl/worksheets/_rels/sheet69.xml.rels>&#65279;<?xml version="1.0" encoding="utf-8"?><Relationships xmlns="http://schemas.openxmlformats.org/package/2006/relationships"><Relationship Type="http://schemas.openxmlformats.org/officeDocument/2006/relationships/drawing" Target="/xl/drawings/drawing69.xml" Id="rId3" /><Relationship Type="http://schemas.openxmlformats.org/officeDocument/2006/relationships/printerSettings" Target="/xl/printerSettings/printerSettings69.bin" Id="rId2" /><Relationship Type="http://schemas.openxmlformats.org/officeDocument/2006/relationships/pivotTable" Target="/xl/pivotTables/pivotTable56.xml" Id="rId1" /><Relationship Type="http://schemas.openxmlformats.org/officeDocument/2006/relationships/table" Target="/xl/tables/table55.xml" Id="rId4" /></Relationships>
</file>

<file path=xl/worksheets/_rels/sheet75.xml.rels>&#65279;<?xml version="1.0" encoding="utf-8"?><Relationships xmlns="http://schemas.openxmlformats.org/package/2006/relationships"><Relationship Type="http://schemas.openxmlformats.org/officeDocument/2006/relationships/drawing" Target="/xl/drawings/drawing75.xml" Id="rId2" /><Relationship Type="http://schemas.openxmlformats.org/officeDocument/2006/relationships/printerSettings" Target="/xl/printerSettings/printerSettings75.bin" Id="rId1" /></Relationships>
</file>

<file path=xl/worksheets/_rels/sheet821.xml.rels>&#65279;<?xml version="1.0" encoding="utf-8"?><Relationships xmlns="http://schemas.openxmlformats.org/package/2006/relationships"><Relationship Type="http://schemas.openxmlformats.org/officeDocument/2006/relationships/drawing" Target="/xl/drawings/drawing821.xml" Id="rId3" /><Relationship Type="http://schemas.openxmlformats.org/officeDocument/2006/relationships/printerSettings" Target="/xl/printerSettings/printerSettings821.bin" Id="rId2" /><Relationship Type="http://schemas.openxmlformats.org/officeDocument/2006/relationships/pivotTable" Target="/xl/pivotTables/pivotTable615.xml" Id="rId1" /><Relationship Type="http://schemas.openxmlformats.org/officeDocument/2006/relationships/table" Target="/xl/tables/table611.xml" Id="rId4" /></Relationships>
</file>

<file path=xl/worksheets/_rels/sheet918.xml.rels>&#65279;<?xml version="1.0" encoding="utf-8"?><Relationships xmlns="http://schemas.openxmlformats.org/package/2006/relationships"><Relationship Type="http://schemas.openxmlformats.org/officeDocument/2006/relationships/drawing" Target="/xl/drawings/drawing918.xml" Id="rId3" /><Relationship Type="http://schemas.openxmlformats.org/officeDocument/2006/relationships/printerSettings" Target="/xl/printerSettings/printerSettings918.bin" Id="rId2" /><Relationship Type="http://schemas.openxmlformats.org/officeDocument/2006/relationships/pivotTable" Target="/xl/pivotTables/pivotTable713.xml" Id="rId1" /><Relationship Type="http://schemas.openxmlformats.org/officeDocument/2006/relationships/table" Target="/xl/tables/table710.xml" Id="rId4" /></Relationships>
</file>

<file path=xl/worksheets/sheet10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Q18"/>
  <sheetViews>
    <sheetView showGridLines="0" zoomScaleNormal="100" workbookViewId="0"/>
  </sheetViews>
  <sheetFormatPr defaultColWidth="9.125" defaultRowHeight="16.5" x14ac:dyDescent="0.3"/>
  <cols>
    <col min="1" max="1" width="9.125" style="33"/>
    <col min="2" max="3" width="9.125" style="38"/>
    <col min="4" max="4" width="14.375" style="38" customWidth="1"/>
    <col min="5" max="16" width="9.125" style="38"/>
    <col min="17" max="17" width="9.625" style="38" customWidth="1"/>
    <col min="18" max="16384" width="9.125" style="38"/>
  </cols>
  <sheetData>
    <row r="1" spans="1:17" x14ac:dyDescent="0.3">
      <c r="A1" s="35" t="s">
        <v>34</v>
      </c>
    </row>
    <row r="2" spans="1:17" x14ac:dyDescent="0.3">
      <c r="A2" s="35" t="s">
        <v>35</v>
      </c>
    </row>
    <row r="3" spans="1:17" x14ac:dyDescent="0.3">
      <c r="A3" s="35" t="s">
        <v>6</v>
      </c>
    </row>
    <row r="4" spans="1:17" x14ac:dyDescent="0.3">
      <c r="A4" s="35"/>
      <c r="O4" s="24"/>
      <c r="P4" s="24"/>
      <c r="Q4" s="24"/>
    </row>
    <row r="5" spans="1:17" x14ac:dyDescent="0.3">
      <c r="A5" s="35"/>
      <c r="O5" s="24"/>
      <c r="P5" s="24"/>
      <c r="Q5" s="24"/>
    </row>
    <row r="6" spans="1:17" x14ac:dyDescent="0.3">
      <c r="O6" s="24"/>
      <c r="P6" s="24"/>
      <c r="Q6" s="24"/>
    </row>
    <row r="7" spans="1:17" x14ac:dyDescent="0.3">
      <c r="O7" s="24"/>
      <c r="P7" s="24"/>
      <c r="Q7" s="24"/>
    </row>
    <row r="8" spans="1:17" x14ac:dyDescent="0.3">
      <c r="O8" s="24"/>
      <c r="P8" s="24"/>
      <c r="Q8" s="24"/>
    </row>
    <row r="9" spans="1:17" x14ac:dyDescent="0.3">
      <c r="O9" s="24"/>
      <c r="P9" s="24"/>
      <c r="Q9" s="24"/>
    </row>
    <row r="10" spans="1:17" x14ac:dyDescent="0.3">
      <c r="O10" s="24"/>
      <c r="P10" s="24"/>
      <c r="Q10" s="24"/>
    </row>
    <row r="11" spans="1:17" x14ac:dyDescent="0.3">
      <c r="O11" s="24"/>
      <c r="P11" s="24"/>
      <c r="Q11" s="24"/>
    </row>
    <row r="12" spans="1:17" x14ac:dyDescent="0.3">
      <c r="O12" s="24"/>
      <c r="P12" s="24"/>
      <c r="Q12" s="24"/>
    </row>
    <row r="13" spans="1:17" x14ac:dyDescent="0.3">
      <c r="O13" s="24"/>
      <c r="P13" s="24"/>
      <c r="Q13" s="24"/>
    </row>
    <row r="14" spans="1:17" x14ac:dyDescent="0.3">
      <c r="O14" s="24"/>
      <c r="P14" s="24"/>
      <c r="Q14" s="24"/>
    </row>
    <row r="15" spans="1:17" x14ac:dyDescent="0.3">
      <c r="O15" s="24"/>
      <c r="P15" s="24"/>
      <c r="Q15" s="24"/>
    </row>
    <row r="16" spans="1:17" x14ac:dyDescent="0.3">
      <c r="O16" s="24"/>
      <c r="P16" s="24"/>
      <c r="Q16" s="24"/>
    </row>
    <row r="17" spans="15:17" x14ac:dyDescent="0.3">
      <c r="O17" s="24"/>
      <c r="P17" s="24"/>
      <c r="Q17" s="24"/>
    </row>
    <row r="18" spans="15:17" x14ac:dyDescent="0.3">
      <c r="O18" s="24"/>
      <c r="P18" s="24"/>
      <c r="Q18" s="24"/>
    </row>
  </sheetData>
  <phoneticPr fontId="3" type="noConversion"/>
  <pageMargins left="0.7" right="0.7" top="0.75" bottom="0.75" header="0.3" footer="0.3"/>
  <pageSetup paperSize="9" scale="92" orientation="portrait" r:id="rId1"/>
  <colBreaks count="1" manualBreakCount="1">
    <brk id="9" max="1048575" man="1"/>
  </colBreaks>
  <drawing r:id="rId2"/>
</worksheet>
</file>

<file path=xl/worksheets/sheet1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A4"/>
  <sheetViews>
    <sheetView showGridLines="0" zoomScaleNormal="100" workbookViewId="0"/>
  </sheetViews>
  <sheetFormatPr defaultColWidth="9.125" defaultRowHeight="16.5" x14ac:dyDescent="0.3"/>
  <cols>
    <col min="1" max="1" width="9.125" style="33"/>
    <col min="2" max="16384" width="9.125" style="38"/>
  </cols>
  <sheetData>
    <row r="1" spans="1:1" x14ac:dyDescent="0.3">
      <c r="A1" s="33" t="s">
        <v>36</v>
      </c>
    </row>
    <row r="2" spans="1:1" x14ac:dyDescent="0.3">
      <c r="A2" s="33" t="s">
        <v>134</v>
      </c>
    </row>
    <row r="3" spans="1:1" x14ac:dyDescent="0.3">
      <c r="A3" s="35" t="s">
        <v>6</v>
      </c>
    </row>
    <row r="4" spans="1:1" x14ac:dyDescent="0.3">
      <c r="A4" s="62"/>
    </row>
  </sheetData>
  <phoneticPr fontId="3" type="noConversion"/>
  <pageMargins left="0.7" right="0.7" top="0.75" bottom="0.75" header="0.3" footer="0.3"/>
  <pageSetup paperSize="9" scale="98" orientation="portrait" r:id="rId1"/>
  <colBreaks count="1" manualBreakCount="1">
    <brk id="9" max="1048575" man="1"/>
  </colBreaks>
  <drawing r:id="rId2"/>
</worksheet>
</file>

<file path=xl/worksheets/sheet1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dimension ref="A1:X121"/>
  <sheetViews>
    <sheetView showGridLines="0" zoomScaleNormal="100" workbookViewId="0"/>
  </sheetViews>
  <sheetFormatPr defaultColWidth="9.125" defaultRowHeight="16.5" x14ac:dyDescent="0.3"/>
  <cols>
    <col min="1" max="1" width="9.5" style="33" customWidth="1"/>
    <col min="2" max="2" width="9.625" style="38" customWidth="1"/>
    <col min="3" max="3" width="14.75" style="38" customWidth="1"/>
    <col min="4" max="23" width="15.875" style="38" customWidth="1"/>
    <col min="24" max="24" width="11.25" style="38" customWidth="1"/>
    <col min="25" max="16384" width="9.125" style="38"/>
  </cols>
  <sheetData>
    <row r="1" spans="1:24" s="5" customFormat="1" x14ac:dyDescent="0.3">
      <c r="A1" s="10" t="s">
        <v>37</v>
      </c>
      <c r="B1" s="9"/>
      <c r="C1" s="9"/>
      <c r="D1" s="9"/>
      <c r="E1" s="9"/>
      <c r="F1" s="9"/>
      <c r="G1" s="9"/>
      <c r="H1" s="9"/>
      <c r="I1" s="9"/>
      <c r="J1" s="9"/>
      <c r="K1" s="9"/>
      <c r="L1" s="9"/>
      <c r="M1" s="9"/>
      <c r="N1" s="9"/>
      <c r="O1" s="9"/>
      <c r="P1" s="9"/>
      <c r="Q1" s="9"/>
      <c r="R1" s="9"/>
      <c r="S1" s="9"/>
      <c r="T1" s="9"/>
      <c r="U1" s="9"/>
      <c r="V1" s="9"/>
      <c r="W1" s="9"/>
      <c r="X1" s="9"/>
    </row>
    <row r="2" spans="1:24" s="5" customFormat="1" x14ac:dyDescent="0.3">
      <c r="A2" s="10" t="s">
        <v>38</v>
      </c>
      <c r="B2" s="9"/>
      <c r="C2" s="9"/>
      <c r="D2" s="9"/>
      <c r="E2" s="9"/>
      <c r="F2" s="9"/>
      <c r="G2" s="9"/>
      <c r="H2" s="9"/>
      <c r="I2" s="9"/>
      <c r="J2" s="9"/>
      <c r="K2" s="9"/>
      <c r="L2" s="9"/>
      <c r="M2" s="9"/>
      <c r="N2" s="9"/>
      <c r="O2" s="9"/>
      <c r="P2" s="9"/>
      <c r="Q2" s="9"/>
      <c r="R2" s="9"/>
      <c r="S2" s="9"/>
      <c r="T2" s="9"/>
      <c r="U2" s="9"/>
      <c r="V2" s="9"/>
      <c r="W2" s="9"/>
      <c r="X2" s="9"/>
    </row>
    <row r="3" spans="1:24" s="5" customFormat="1" x14ac:dyDescent="0.3">
      <c r="A3" s="10" t="s">
        <v>6</v>
      </c>
      <c r="B3" s="9"/>
      <c r="C3" s="9"/>
      <c r="D3" s="9"/>
      <c r="E3" s="9"/>
      <c r="F3" s="9"/>
      <c r="G3" s="9"/>
      <c r="H3" s="9"/>
      <c r="I3" s="9"/>
      <c r="J3" s="9"/>
      <c r="K3" s="9"/>
      <c r="L3" s="9"/>
      <c r="M3" s="9"/>
      <c r="N3" s="9"/>
      <c r="O3" s="9"/>
      <c r="P3" s="9"/>
      <c r="Q3" s="9"/>
      <c r="R3" s="9"/>
      <c r="S3" s="9"/>
      <c r="T3" s="9"/>
      <c r="U3" s="9"/>
      <c r="V3" s="9"/>
      <c r="W3" s="9"/>
      <c r="X3" s="9"/>
    </row>
    <row r="4" spans="1:24" s="5" customFormat="1" x14ac:dyDescent="0.3">
      <c r="A4" s="10"/>
      <c r="B4" s="9"/>
      <c r="C4" s="9"/>
      <c r="D4" s="9"/>
      <c r="E4" s="9"/>
      <c r="F4" s="9"/>
      <c r="G4" s="9"/>
      <c r="H4" s="9"/>
      <c r="I4" s="9"/>
      <c r="J4" s="9"/>
      <c r="K4" s="9"/>
      <c r="L4" s="9"/>
      <c r="M4" s="9"/>
      <c r="N4" s="9"/>
      <c r="O4" s="9"/>
      <c r="P4" s="9"/>
      <c r="Q4" s="9"/>
      <c r="R4" s="9"/>
      <c r="S4" s="9"/>
      <c r="T4" s="9"/>
      <c r="U4" s="9"/>
      <c r="V4" s="9"/>
      <c r="W4" s="9"/>
      <c r="X4" s="9"/>
    </row>
    <row r="5" spans="1:24" s="5" customFormat="1" x14ac:dyDescent="0.3">
      <c r="A5" s="8"/>
      <c r="B5" s="9"/>
      <c r="C5" s="9"/>
      <c r="D5" s="9"/>
      <c r="E5" s="9"/>
      <c r="F5" s="9"/>
      <c r="G5" s="9"/>
      <c r="H5" s="9"/>
      <c r="I5" s="9"/>
      <c r="J5" s="9"/>
      <c r="K5" s="9"/>
      <c r="L5" s="9"/>
      <c r="M5" s="9"/>
      <c r="N5" s="9"/>
      <c r="O5" s="9"/>
      <c r="P5" s="9"/>
      <c r="Q5" s="9"/>
      <c r="R5" s="9"/>
      <c r="S5" s="9"/>
      <c r="T5" s="9"/>
      <c r="U5" s="9"/>
      <c r="V5" s="9"/>
      <c r="W5" s="9"/>
      <c r="X5" s="9"/>
    </row>
    <row r="6" spans="1:24" s="5" customFormat="1" x14ac:dyDescent="0.3">
      <c r="A6" s="8"/>
      <c r="B6" s="9"/>
      <c r="C6" s="9"/>
      <c r="D6" s="9"/>
      <c r="E6" s="9"/>
      <c r="F6" s="9"/>
      <c r="G6" s="9"/>
      <c r="H6" s="9"/>
      <c r="I6" s="9"/>
      <c r="J6" s="9"/>
      <c r="K6" s="9"/>
      <c r="L6" s="9"/>
      <c r="M6" s="9"/>
      <c r="N6" s="9"/>
      <c r="O6" s="9"/>
      <c r="P6" s="9"/>
      <c r="Q6" s="9"/>
      <c r="R6" s="9"/>
      <c r="S6" s="9"/>
      <c r="T6" s="9"/>
      <c r="U6" s="9"/>
      <c r="V6" s="9"/>
      <c r="W6" s="9"/>
      <c r="X6" s="9"/>
    </row>
    <row r="7" spans="1:24" s="5" customFormat="1" x14ac:dyDescent="0.3">
      <c r="A7" s="8"/>
      <c r="B7" s="9"/>
      <c r="C7" s="9"/>
      <c r="D7" s="9"/>
      <c r="E7" s="9"/>
      <c r="F7" s="9"/>
      <c r="G7" s="9"/>
      <c r="H7" s="9"/>
      <c r="I7" s="9"/>
      <c r="J7" s="9"/>
      <c r="K7" s="9"/>
      <c r="L7" s="9"/>
      <c r="M7" s="9"/>
      <c r="N7" s="9"/>
      <c r="O7" s="9"/>
      <c r="P7" s="9"/>
      <c r="Q7" s="9"/>
      <c r="R7" s="9"/>
      <c r="S7" s="9"/>
      <c r="T7" s="9"/>
      <c r="U7" s="9"/>
      <c r="V7" s="9"/>
      <c r="W7" s="9"/>
      <c r="X7" s="9"/>
    </row>
    <row r="8" spans="1:24" s="5" customFormat="1" x14ac:dyDescent="0.3">
      <c r="A8" s="8"/>
      <c r="B8" s="9"/>
      <c r="C8" s="9"/>
      <c r="D8" s="9"/>
      <c r="E8" s="9"/>
      <c r="F8" s="9"/>
      <c r="G8" s="9"/>
      <c r="H8" s="9"/>
      <c r="I8" s="9"/>
      <c r="J8" s="9"/>
      <c r="K8" s="9"/>
      <c r="L8" s="9"/>
      <c r="M8" s="9"/>
      <c r="N8" s="9"/>
      <c r="O8" s="9"/>
      <c r="P8" s="9"/>
      <c r="Q8" s="9"/>
      <c r="R8" s="9"/>
      <c r="S8" s="9"/>
      <c r="T8" s="9"/>
      <c r="U8" s="9"/>
      <c r="V8" s="9"/>
      <c r="W8" s="9"/>
      <c r="X8" s="9"/>
    </row>
    <row r="9" spans="1:24" s="5" customFormat="1" x14ac:dyDescent="0.3">
      <c r="A9" s="8"/>
      <c r="B9" s="9"/>
      <c r="C9" s="9"/>
      <c r="D9" s="9"/>
      <c r="E9" s="9"/>
      <c r="F9" s="9"/>
      <c r="G9" s="9"/>
      <c r="H9" s="9"/>
      <c r="I9" s="9"/>
      <c r="J9" s="9"/>
      <c r="K9" s="9"/>
      <c r="L9" s="9"/>
      <c r="M9" s="9"/>
      <c r="N9" s="9"/>
      <c r="O9" s="9"/>
      <c r="P9" s="9"/>
      <c r="Q9" s="9"/>
      <c r="R9" s="9"/>
      <c r="S9" s="9"/>
      <c r="T9" s="9"/>
      <c r="U9" s="9"/>
      <c r="V9" s="9"/>
      <c r="W9" s="9"/>
      <c r="X9" s="9"/>
    </row>
    <row r="10" spans="1:24" s="5" customFormat="1" x14ac:dyDescent="0.3">
      <c r="A10" s="8"/>
      <c r="B10" s="9"/>
      <c r="C10" s="2" t="s">
        <v>123</v>
      </c>
      <c r="D10" s="2" t="s">
        <v>14</v>
      </c>
      <c r="E10"/>
      <c r="F10"/>
      <c r="G10"/>
      <c r="H10"/>
      <c r="I10"/>
      <c r="J10"/>
      <c r="K10"/>
      <c r="L10"/>
      <c r="M10"/>
      <c r="N10"/>
      <c r="O10"/>
      <c r="P10"/>
      <c r="Q10"/>
      <c r="R10"/>
      <c r="S10"/>
      <c r="T10"/>
      <c r="U10"/>
      <c r="V10"/>
      <c r="W10"/>
      <c r="X10"/>
    </row>
    <row r="11" spans="1:24" s="5" customFormat="1" x14ac:dyDescent="0.3">
      <c r="A11" s="8"/>
      <c r="B11" s="9"/>
      <c r="C11" s="2" t="s">
        <v>10</v>
      </c>
      <c r="D11" t="s">
        <v>53</v>
      </c>
      <c r="E11" t="s">
        <v>39</v>
      </c>
      <c r="F11" t="s">
        <v>41</v>
      </c>
      <c r="G11" t="s">
        <v>19</v>
      </c>
      <c r="H11" t="s">
        <v>47</v>
      </c>
      <c r="I11" t="s">
        <v>43</v>
      </c>
      <c r="J11" t="s">
        <v>42</v>
      </c>
      <c r="K11" t="s">
        <v>16</v>
      </c>
      <c r="L11" t="s">
        <v>18</v>
      </c>
      <c r="M11" t="s">
        <v>44</v>
      </c>
      <c r="N11" t="s">
        <v>49</v>
      </c>
      <c r="O11" t="s">
        <v>52</v>
      </c>
      <c r="P11" t="s">
        <v>50</v>
      </c>
      <c r="Q11" t="s">
        <v>46</v>
      </c>
      <c r="R11" t="s">
        <v>45</v>
      </c>
      <c r="S11" t="s">
        <v>54</v>
      </c>
      <c r="T11" t="s">
        <v>51</v>
      </c>
      <c r="U11" t="s">
        <v>48</v>
      </c>
      <c r="V11" t="s">
        <v>17</v>
      </c>
      <c r="W11" t="s">
        <v>40</v>
      </c>
      <c r="X11" t="s">
        <v>143</v>
      </c>
    </row>
    <row r="12" spans="1:24" s="5" customFormat="1" x14ac:dyDescent="0.3">
      <c r="A12" s="8"/>
      <c r="B12" s="9"/>
      <c r="C12" t="s">
        <v>11</v>
      </c>
      <c r="D12" s="64"/>
      <c r="E12" s="64"/>
      <c r="F12" s="64">
        <v>500</v>
      </c>
      <c r="G12" s="64">
        <v>1000</v>
      </c>
      <c r="H12" s="64"/>
      <c r="I12" s="64"/>
      <c r="J12" s="64"/>
      <c r="K12" s="64"/>
      <c r="L12" s="64"/>
      <c r="M12" s="64"/>
      <c r="N12" s="64"/>
      <c r="O12" s="64"/>
      <c r="P12" s="64"/>
      <c r="Q12" s="64"/>
      <c r="R12" s="64"/>
      <c r="S12" s="64"/>
      <c r="T12" s="64"/>
      <c r="U12" s="64"/>
      <c r="V12" s="64"/>
      <c r="W12" s="64">
        <v>500</v>
      </c>
      <c r="X12" s="64">
        <v>2000</v>
      </c>
    </row>
    <row r="13" spans="1:24" s="5" customFormat="1" x14ac:dyDescent="0.3">
      <c r="A13" s="8"/>
      <c r="B13" s="9"/>
      <c r="C13" t="s">
        <v>13</v>
      </c>
      <c r="D13" s="64"/>
      <c r="E13" s="64">
        <v>250</v>
      </c>
      <c r="F13" s="64"/>
      <c r="G13" s="64"/>
      <c r="H13" s="64"/>
      <c r="I13" s="64">
        <v>125</v>
      </c>
      <c r="J13" s="64">
        <v>20</v>
      </c>
      <c r="K13" s="64"/>
      <c r="L13" s="64">
        <v>20</v>
      </c>
      <c r="M13" s="64">
        <v>250</v>
      </c>
      <c r="N13" s="64"/>
      <c r="O13" s="64"/>
      <c r="P13" s="64"/>
      <c r="Q13" s="64">
        <v>125</v>
      </c>
      <c r="R13" s="64">
        <v>20</v>
      </c>
      <c r="S13" s="64"/>
      <c r="T13" s="64"/>
      <c r="U13" s="64"/>
      <c r="V13" s="64">
        <v>125</v>
      </c>
      <c r="W13" s="64"/>
      <c r="X13" s="64">
        <v>935</v>
      </c>
    </row>
    <row r="14" spans="1:24" s="5" customFormat="1" x14ac:dyDescent="0.3">
      <c r="A14" s="8"/>
      <c r="B14" s="9"/>
      <c r="C14" t="s">
        <v>12</v>
      </c>
      <c r="D14" s="64">
        <v>70</v>
      </c>
      <c r="E14" s="64"/>
      <c r="F14" s="64"/>
      <c r="G14" s="64"/>
      <c r="H14" s="64">
        <v>74</v>
      </c>
      <c r="I14" s="64"/>
      <c r="J14" s="64"/>
      <c r="K14" s="64">
        <v>470</v>
      </c>
      <c r="L14" s="64"/>
      <c r="M14" s="64"/>
      <c r="N14" s="64">
        <v>74</v>
      </c>
      <c r="O14" s="64">
        <v>74</v>
      </c>
      <c r="P14" s="64">
        <v>70</v>
      </c>
      <c r="Q14" s="64"/>
      <c r="R14" s="64"/>
      <c r="S14" s="64">
        <v>235</v>
      </c>
      <c r="T14" s="64">
        <v>235</v>
      </c>
      <c r="U14" s="64">
        <v>125</v>
      </c>
      <c r="V14" s="64"/>
      <c r="W14" s="64"/>
      <c r="X14" s="64">
        <v>1427</v>
      </c>
    </row>
    <row r="15" spans="1:24" s="5" customFormat="1" x14ac:dyDescent="0.3">
      <c r="A15" s="8"/>
      <c r="B15" s="9"/>
      <c r="C15" t="s">
        <v>143</v>
      </c>
      <c r="D15" s="64">
        <v>70</v>
      </c>
      <c r="E15" s="64">
        <v>250</v>
      </c>
      <c r="F15" s="64">
        <v>500</v>
      </c>
      <c r="G15" s="64">
        <v>1000</v>
      </c>
      <c r="H15" s="64">
        <v>74</v>
      </c>
      <c r="I15" s="64">
        <v>125</v>
      </c>
      <c r="J15" s="64">
        <v>20</v>
      </c>
      <c r="K15" s="64">
        <v>470</v>
      </c>
      <c r="L15" s="64">
        <v>20</v>
      </c>
      <c r="M15" s="64">
        <v>250</v>
      </c>
      <c r="N15" s="64">
        <v>74</v>
      </c>
      <c r="O15" s="64">
        <v>74</v>
      </c>
      <c r="P15" s="64">
        <v>70</v>
      </c>
      <c r="Q15" s="64">
        <v>125</v>
      </c>
      <c r="R15" s="64">
        <v>20</v>
      </c>
      <c r="S15" s="64">
        <v>235</v>
      </c>
      <c r="T15" s="64">
        <v>235</v>
      </c>
      <c r="U15" s="64">
        <v>125</v>
      </c>
      <c r="V15" s="64">
        <v>125</v>
      </c>
      <c r="W15" s="64">
        <v>500</v>
      </c>
      <c r="X15" s="64">
        <v>4362</v>
      </c>
    </row>
    <row r="16" spans="1:24" s="5" customFormat="1" x14ac:dyDescent="0.3">
      <c r="A16" s="8"/>
      <c r="B16" s="9"/>
      <c r="C16"/>
      <c r="D16"/>
      <c r="E16"/>
      <c r="F16" s="9"/>
      <c r="G16" s="9"/>
      <c r="H16" s="9"/>
      <c r="I16" s="9"/>
      <c r="J16" s="9"/>
      <c r="K16" s="9"/>
      <c r="L16" s="9"/>
      <c r="M16" s="9"/>
      <c r="N16" s="9"/>
      <c r="O16" s="9"/>
      <c r="P16" s="9"/>
      <c r="Q16" s="9"/>
      <c r="R16" s="9"/>
      <c r="S16" s="9"/>
      <c r="T16" s="9"/>
      <c r="U16" s="9"/>
      <c r="V16" s="9"/>
      <c r="W16" s="9"/>
      <c r="X16" s="9"/>
    </row>
    <row r="17" spans="1:24" s="5" customFormat="1" x14ac:dyDescent="0.3">
      <c r="A17" s="8"/>
      <c r="B17" s="9"/>
      <c r="C17"/>
      <c r="D17"/>
      <c r="E17"/>
      <c r="F17" s="9"/>
      <c r="G17" s="9"/>
      <c r="H17" s="9"/>
      <c r="I17" s="9"/>
      <c r="J17" s="9"/>
      <c r="K17" s="9"/>
      <c r="L17" s="9"/>
      <c r="M17" s="9"/>
      <c r="N17" s="9"/>
      <c r="O17" s="9"/>
      <c r="P17" s="9"/>
      <c r="Q17" s="9"/>
      <c r="R17" s="9"/>
      <c r="S17" s="9"/>
      <c r="T17" s="9"/>
      <c r="U17" s="9"/>
      <c r="V17" s="9"/>
      <c r="W17" s="9"/>
      <c r="X17" s="9"/>
    </row>
    <row r="18" spans="1:24" s="5" customFormat="1" x14ac:dyDescent="0.3">
      <c r="A18" s="8"/>
      <c r="B18" s="9"/>
      <c r="C18"/>
      <c r="D18"/>
      <c r="E18"/>
      <c r="F18" s="9"/>
      <c r="G18" s="9"/>
      <c r="H18" s="9"/>
      <c r="I18" s="9"/>
      <c r="J18" s="9"/>
      <c r="K18" s="9"/>
      <c r="L18" s="9"/>
      <c r="M18" s="9"/>
      <c r="N18" s="9"/>
      <c r="O18" s="9"/>
      <c r="P18" s="9"/>
      <c r="Q18" s="9"/>
      <c r="R18" s="9"/>
      <c r="S18" s="9"/>
      <c r="T18" s="9"/>
      <c r="U18" s="9"/>
      <c r="V18" s="9"/>
      <c r="W18" s="9"/>
      <c r="X18" s="9"/>
    </row>
    <row r="19" spans="1:24" s="5" customFormat="1" x14ac:dyDescent="0.3">
      <c r="A19" s="8"/>
      <c r="B19" s="9"/>
      <c r="C19"/>
      <c r="D19"/>
      <c r="E19"/>
      <c r="F19" s="9"/>
      <c r="G19" s="9"/>
      <c r="H19" s="9"/>
      <c r="I19" s="9"/>
      <c r="J19" s="9"/>
      <c r="K19" s="9"/>
      <c r="L19" s="9"/>
      <c r="M19" s="9"/>
      <c r="N19" s="9"/>
      <c r="O19" s="9"/>
      <c r="P19" s="9"/>
      <c r="Q19" s="9"/>
      <c r="R19" s="9"/>
      <c r="S19" s="9"/>
      <c r="T19" s="9"/>
      <c r="U19" s="9"/>
      <c r="V19" s="9"/>
      <c r="W19" s="9"/>
      <c r="X19" s="9"/>
    </row>
    <row r="20" spans="1:24" s="5" customFormat="1" x14ac:dyDescent="0.3">
      <c r="A20" s="8"/>
      <c r="B20" s="9"/>
      <c r="C20"/>
      <c r="D20"/>
      <c r="E20"/>
      <c r="F20" s="9"/>
      <c r="G20" s="9"/>
      <c r="H20" s="9"/>
      <c r="I20" s="9"/>
      <c r="J20" s="9"/>
      <c r="K20" s="9"/>
      <c r="L20" s="9"/>
      <c r="M20" s="9"/>
      <c r="N20" s="9"/>
      <c r="O20" s="9"/>
      <c r="P20" s="9"/>
      <c r="Q20" s="9"/>
      <c r="R20" s="9"/>
      <c r="S20" s="9"/>
      <c r="T20" s="9"/>
      <c r="U20" s="9"/>
      <c r="V20" s="9"/>
      <c r="W20" s="9"/>
      <c r="X20" s="9"/>
    </row>
    <row r="21" spans="1:24" s="5" customFormat="1" x14ac:dyDescent="0.3">
      <c r="A21" s="8"/>
      <c r="B21" s="9"/>
      <c r="C21"/>
      <c r="D21"/>
      <c r="E21"/>
      <c r="F21" s="9"/>
      <c r="G21" s="9"/>
      <c r="H21" s="9"/>
      <c r="I21" s="9"/>
      <c r="J21" s="9"/>
      <c r="K21" s="9"/>
      <c r="L21" s="9"/>
      <c r="M21" s="9"/>
      <c r="N21" s="9"/>
      <c r="O21" s="9"/>
      <c r="P21" s="9"/>
      <c r="Q21" s="9"/>
      <c r="R21" s="9"/>
      <c r="S21" s="9"/>
      <c r="T21" s="9"/>
      <c r="U21" s="9"/>
      <c r="V21" s="9"/>
      <c r="W21" s="9"/>
      <c r="X21" s="9"/>
    </row>
    <row r="22" spans="1:24" s="5" customFormat="1" x14ac:dyDescent="0.3">
      <c r="A22" s="8"/>
      <c r="B22" s="9"/>
      <c r="C22"/>
      <c r="D22"/>
      <c r="E22"/>
      <c r="F22" s="9"/>
      <c r="G22" s="9"/>
      <c r="H22" s="9"/>
      <c r="I22" s="9"/>
      <c r="J22" s="9"/>
      <c r="K22" s="9"/>
      <c r="L22" s="9"/>
      <c r="M22" s="9"/>
      <c r="N22" s="9"/>
      <c r="O22" s="9"/>
      <c r="P22" s="9"/>
      <c r="Q22" s="9"/>
      <c r="R22" s="9"/>
      <c r="S22" s="9"/>
      <c r="T22" s="9"/>
      <c r="U22" s="9"/>
      <c r="V22" s="9"/>
      <c r="W22" s="9"/>
      <c r="X22" s="9"/>
    </row>
    <row r="23" spans="1:24" s="5" customFormat="1" x14ac:dyDescent="0.3">
      <c r="A23" s="8"/>
      <c r="B23" s="9"/>
      <c r="C23"/>
      <c r="D23"/>
      <c r="E23"/>
      <c r="F23" s="9"/>
      <c r="G23" s="9"/>
      <c r="H23" s="9"/>
      <c r="I23" s="9"/>
      <c r="J23" s="9"/>
      <c r="K23" s="9"/>
      <c r="L23" s="9"/>
      <c r="M23" s="9"/>
      <c r="N23" s="9"/>
      <c r="O23" s="9"/>
      <c r="P23" s="9"/>
      <c r="Q23" s="9"/>
      <c r="R23" s="9"/>
      <c r="S23" s="9"/>
      <c r="T23" s="9"/>
      <c r="U23" s="9"/>
      <c r="V23" s="9"/>
      <c r="W23" s="9"/>
      <c r="X23" s="9"/>
    </row>
    <row r="24" spans="1:24" s="5" customFormat="1" x14ac:dyDescent="0.3">
      <c r="A24" s="8"/>
      <c r="B24" s="9"/>
      <c r="C24"/>
      <c r="D24"/>
      <c r="E24"/>
      <c r="F24" s="9"/>
      <c r="G24" s="9"/>
      <c r="H24" s="9"/>
      <c r="I24" s="9"/>
      <c r="J24" s="9"/>
      <c r="K24" s="9"/>
      <c r="L24" s="9"/>
      <c r="M24" s="9"/>
      <c r="N24" s="9"/>
      <c r="O24" s="9"/>
      <c r="P24" s="9"/>
      <c r="Q24" s="9"/>
      <c r="R24" s="9"/>
      <c r="S24" s="9"/>
      <c r="T24" s="9"/>
      <c r="U24" s="9"/>
      <c r="V24" s="9"/>
      <c r="W24" s="9"/>
      <c r="X24" s="9"/>
    </row>
    <row r="25" spans="1:24" s="5" customFormat="1" x14ac:dyDescent="0.3">
      <c r="A25" s="8"/>
      <c r="B25" s="9"/>
      <c r="C25"/>
      <c r="D25"/>
      <c r="E25"/>
      <c r="F25" s="9"/>
      <c r="G25" s="9"/>
      <c r="H25" s="9"/>
      <c r="I25" s="9"/>
      <c r="J25" s="9"/>
      <c r="K25" s="9"/>
      <c r="L25" s="9"/>
      <c r="M25" s="9"/>
      <c r="N25" s="9"/>
      <c r="O25" s="9"/>
      <c r="P25" s="9"/>
      <c r="Q25" s="9"/>
      <c r="R25" s="9"/>
      <c r="S25" s="9"/>
      <c r="T25" s="9"/>
      <c r="U25" s="9"/>
      <c r="V25" s="9"/>
      <c r="W25" s="9"/>
      <c r="X25" s="9"/>
    </row>
    <row r="26" spans="1:24" s="5" customFormat="1" x14ac:dyDescent="0.3">
      <c r="A26" s="8"/>
      <c r="B26" s="9"/>
      <c r="C26"/>
      <c r="D26"/>
      <c r="E26"/>
      <c r="F26" s="9"/>
      <c r="G26" s="9"/>
      <c r="H26" s="9"/>
      <c r="I26" s="9"/>
      <c r="J26" s="9"/>
      <c r="K26" s="9"/>
      <c r="L26" s="9"/>
      <c r="M26" s="9"/>
      <c r="N26" s="9"/>
      <c r="O26" s="9"/>
      <c r="P26" s="9"/>
      <c r="Q26" s="9"/>
      <c r="R26" s="9"/>
      <c r="S26" s="9"/>
      <c r="T26" s="9"/>
      <c r="U26" s="9"/>
      <c r="V26" s="9"/>
      <c r="W26" s="9"/>
      <c r="X26" s="9"/>
    </row>
    <row r="27" spans="1:24" s="5" customFormat="1" x14ac:dyDescent="0.3">
      <c r="A27" s="8"/>
      <c r="B27" s="9"/>
      <c r="C27"/>
      <c r="D27"/>
      <c r="E27"/>
      <c r="F27" s="9"/>
      <c r="G27" s="9"/>
      <c r="H27" s="9"/>
      <c r="I27" s="9"/>
      <c r="J27" s="9"/>
      <c r="K27" s="9"/>
      <c r="L27" s="9"/>
      <c r="M27" s="9"/>
      <c r="N27" s="9"/>
      <c r="O27" s="9"/>
      <c r="P27" s="9"/>
      <c r="Q27" s="9"/>
      <c r="R27" s="9"/>
      <c r="S27" s="9"/>
      <c r="T27" s="9"/>
      <c r="U27" s="9"/>
      <c r="V27" s="9"/>
      <c r="W27" s="9"/>
      <c r="X27" s="9"/>
    </row>
    <row r="28" spans="1:24" s="5" customFormat="1" x14ac:dyDescent="0.3">
      <c r="A28" s="8"/>
      <c r="B28" s="9"/>
      <c r="C28"/>
      <c r="D28"/>
      <c r="E28"/>
      <c r="F28" s="9"/>
      <c r="G28" s="9"/>
      <c r="H28" s="9"/>
      <c r="I28" s="9"/>
      <c r="J28" s="9"/>
      <c r="K28" s="9"/>
      <c r="L28" s="9"/>
      <c r="M28" s="9"/>
      <c r="N28" s="9"/>
      <c r="O28" s="9"/>
      <c r="P28" s="9"/>
      <c r="Q28" s="9"/>
      <c r="R28" s="9"/>
      <c r="S28" s="9"/>
      <c r="T28" s="9"/>
      <c r="U28" s="9"/>
      <c r="V28" s="9"/>
      <c r="W28" s="9"/>
      <c r="X28" s="9"/>
    </row>
    <row r="29" spans="1:24" s="5" customFormat="1" x14ac:dyDescent="0.3">
      <c r="A29" s="8"/>
      <c r="B29" s="9"/>
      <c r="C29"/>
      <c r="D29"/>
      <c r="E29"/>
      <c r="F29" s="9"/>
      <c r="G29" s="9"/>
      <c r="H29" s="9"/>
      <c r="I29" s="9"/>
      <c r="J29" s="9"/>
      <c r="K29" s="9"/>
      <c r="L29" s="9"/>
      <c r="M29" s="9"/>
      <c r="N29" s="9"/>
      <c r="O29" s="9"/>
      <c r="P29" s="9"/>
      <c r="Q29" s="9"/>
      <c r="R29" s="9"/>
      <c r="S29" s="9"/>
      <c r="T29" s="9"/>
      <c r="U29" s="9"/>
      <c r="V29" s="9"/>
      <c r="W29" s="9"/>
      <c r="X29" s="9"/>
    </row>
    <row r="30" spans="1:24" s="5" customFormat="1" x14ac:dyDescent="0.3">
      <c r="A30" s="8"/>
      <c r="B30" s="9"/>
      <c r="C30"/>
      <c r="D30"/>
      <c r="E30"/>
      <c r="F30" s="9"/>
      <c r="G30" s="9"/>
      <c r="H30" s="9"/>
      <c r="I30" s="9"/>
      <c r="J30" s="9"/>
      <c r="K30" s="9"/>
      <c r="L30" s="9"/>
      <c r="M30" s="9"/>
      <c r="N30" s="9"/>
      <c r="O30" s="9"/>
      <c r="P30" s="9"/>
      <c r="Q30" s="9"/>
      <c r="R30" s="9"/>
      <c r="S30" s="9"/>
      <c r="T30" s="9"/>
      <c r="U30" s="9"/>
      <c r="V30" s="9"/>
      <c r="W30" s="9"/>
      <c r="X30" s="9"/>
    </row>
    <row r="31" spans="1:24" s="5" customFormat="1" x14ac:dyDescent="0.3">
      <c r="A31" s="8"/>
      <c r="B31" s="9"/>
      <c r="C31"/>
      <c r="D31"/>
      <c r="E31"/>
      <c r="F31" s="9"/>
      <c r="G31" s="9"/>
      <c r="H31" s="9"/>
      <c r="I31" s="9"/>
      <c r="J31" s="9"/>
      <c r="K31" s="9"/>
      <c r="L31" s="9"/>
      <c r="M31" s="9"/>
      <c r="N31" s="9"/>
      <c r="O31" s="9"/>
      <c r="P31" s="9"/>
      <c r="Q31" s="9"/>
      <c r="R31" s="9"/>
      <c r="S31" s="9"/>
      <c r="T31" s="9"/>
      <c r="U31" s="9"/>
      <c r="V31" s="9"/>
      <c r="W31" s="9"/>
      <c r="X31" s="9"/>
    </row>
    <row r="32" spans="1:24" s="5" customFormat="1" x14ac:dyDescent="0.3">
      <c r="A32" s="8"/>
      <c r="B32" s="9"/>
      <c r="C32"/>
      <c r="D32"/>
      <c r="E32"/>
      <c r="F32" s="9"/>
      <c r="G32" s="9"/>
      <c r="H32" s="9"/>
      <c r="I32" s="9"/>
      <c r="J32" s="9"/>
      <c r="K32" s="9"/>
      <c r="L32" s="9"/>
      <c r="M32" s="9"/>
      <c r="N32" s="9"/>
      <c r="O32" s="9"/>
      <c r="P32" s="9"/>
      <c r="Q32" s="9"/>
      <c r="R32" s="9"/>
      <c r="S32" s="9"/>
      <c r="T32" s="9"/>
      <c r="U32" s="9"/>
      <c r="V32" s="9"/>
      <c r="W32" s="9"/>
      <c r="X32" s="9"/>
    </row>
    <row r="33" spans="1:24" s="5" customFormat="1" x14ac:dyDescent="0.3">
      <c r="A33" s="8"/>
      <c r="B33" s="9"/>
      <c r="C33"/>
      <c r="D33"/>
      <c r="E33"/>
      <c r="F33" s="9"/>
      <c r="G33" s="9"/>
      <c r="H33" s="9"/>
      <c r="I33" s="9"/>
      <c r="J33" s="9"/>
      <c r="K33" s="9"/>
      <c r="L33" s="9"/>
      <c r="M33" s="9"/>
      <c r="N33" s="9"/>
      <c r="O33" s="9"/>
      <c r="P33" s="9"/>
      <c r="Q33" s="9"/>
      <c r="R33" s="9"/>
      <c r="S33" s="9"/>
      <c r="T33" s="9"/>
      <c r="U33" s="9"/>
      <c r="V33" s="9"/>
      <c r="W33" s="9"/>
      <c r="X33" s="9"/>
    </row>
    <row r="34" spans="1:24" s="5" customFormat="1" x14ac:dyDescent="0.3">
      <c r="A34" s="8"/>
      <c r="B34" s="9"/>
      <c r="C34"/>
      <c r="D34"/>
      <c r="E34"/>
      <c r="F34" s="9"/>
      <c r="G34" s="9"/>
      <c r="H34" s="9"/>
      <c r="I34" s="9"/>
      <c r="J34" s="9"/>
      <c r="K34" s="9"/>
      <c r="L34" s="9"/>
      <c r="M34" s="9"/>
      <c r="N34" s="9"/>
      <c r="O34" s="9"/>
      <c r="P34" s="9"/>
      <c r="Q34" s="9"/>
      <c r="R34" s="9"/>
      <c r="S34" s="9"/>
      <c r="T34" s="9"/>
      <c r="U34" s="9"/>
      <c r="V34" s="9"/>
      <c r="W34" s="9"/>
      <c r="X34" s="9"/>
    </row>
    <row r="35" spans="1:24" s="5" customFormat="1" x14ac:dyDescent="0.3">
      <c r="A35" s="8"/>
      <c r="B35" s="9"/>
      <c r="C35" s="9"/>
      <c r="D35" s="9"/>
      <c r="E35" s="9"/>
      <c r="F35" s="9"/>
      <c r="G35" s="9"/>
      <c r="H35" s="9"/>
      <c r="I35" s="9"/>
      <c r="J35" s="9"/>
      <c r="K35" s="9"/>
      <c r="L35" s="9"/>
      <c r="M35" s="9"/>
      <c r="N35" s="9"/>
      <c r="O35" s="9"/>
      <c r="P35" s="9"/>
      <c r="Q35" s="9"/>
      <c r="R35" s="9"/>
      <c r="S35" s="9"/>
      <c r="T35" s="9"/>
      <c r="U35" s="9"/>
      <c r="V35" s="9"/>
      <c r="W35" s="9"/>
      <c r="X35" s="9"/>
    </row>
    <row r="36" spans="1:24" s="5" customFormat="1" x14ac:dyDescent="0.3">
      <c r="A36" s="8"/>
      <c r="B36" s="9"/>
      <c r="C36" s="9"/>
      <c r="D36" s="9"/>
      <c r="E36" s="9"/>
      <c r="F36" s="9"/>
      <c r="G36" s="9"/>
      <c r="H36" s="9"/>
      <c r="I36" s="9"/>
      <c r="J36" s="9"/>
      <c r="K36" s="9"/>
      <c r="L36" s="9"/>
      <c r="M36" s="9"/>
      <c r="N36" s="9"/>
      <c r="O36" s="9"/>
      <c r="P36" s="9"/>
      <c r="Q36" s="9"/>
      <c r="R36" s="9"/>
      <c r="S36" s="9"/>
      <c r="T36" s="9"/>
      <c r="U36" s="9"/>
      <c r="V36" s="9"/>
      <c r="W36" s="9"/>
      <c r="X36" s="9"/>
    </row>
    <row r="37" spans="1:24" s="5" customFormat="1" x14ac:dyDescent="0.3">
      <c r="A37" s="8"/>
      <c r="B37" s="9"/>
      <c r="C37" s="9"/>
      <c r="D37" s="9"/>
      <c r="E37" s="9"/>
      <c r="F37" s="9"/>
      <c r="G37" s="9"/>
      <c r="H37" s="9"/>
      <c r="I37" s="9"/>
      <c r="J37" s="9"/>
      <c r="K37" s="9"/>
      <c r="L37" s="9"/>
      <c r="M37" s="9"/>
      <c r="N37" s="9"/>
      <c r="O37" s="9"/>
      <c r="P37" s="9"/>
      <c r="Q37" s="9"/>
      <c r="R37" s="9"/>
      <c r="S37" s="9"/>
      <c r="T37" s="9"/>
      <c r="U37" s="9"/>
      <c r="V37" s="9"/>
      <c r="W37" s="9"/>
      <c r="X37" s="9"/>
    </row>
    <row r="38" spans="1:24" s="5" customFormat="1" x14ac:dyDescent="0.3">
      <c r="A38" s="8"/>
      <c r="B38" s="9"/>
      <c r="C38" s="9"/>
      <c r="D38" s="9"/>
      <c r="E38" s="9"/>
      <c r="F38" s="9"/>
      <c r="G38" s="9"/>
      <c r="H38" s="9"/>
      <c r="I38" s="9"/>
      <c r="J38" s="9"/>
      <c r="K38" s="9"/>
      <c r="L38" s="9"/>
      <c r="M38" s="9"/>
      <c r="N38" s="9"/>
      <c r="O38" s="9"/>
      <c r="P38" s="9"/>
      <c r="Q38" s="9"/>
      <c r="R38" s="9"/>
      <c r="S38" s="9"/>
      <c r="T38" s="9"/>
      <c r="U38" s="9"/>
      <c r="V38" s="9"/>
      <c r="W38" s="9"/>
      <c r="X38" s="9"/>
    </row>
    <row r="39" spans="1:24" s="5" customFormat="1" x14ac:dyDescent="0.3">
      <c r="A39" s="8"/>
      <c r="B39" s="9"/>
      <c r="C39" s="9"/>
      <c r="D39" s="9"/>
      <c r="E39" s="9"/>
      <c r="F39" s="9"/>
      <c r="G39" s="9"/>
      <c r="H39" s="9"/>
      <c r="I39" s="9"/>
      <c r="J39" s="9"/>
      <c r="K39" s="9"/>
      <c r="L39" s="9"/>
      <c r="M39" s="9"/>
      <c r="N39" s="9"/>
      <c r="O39" s="9"/>
      <c r="P39" s="9"/>
      <c r="Q39" s="9"/>
      <c r="R39" s="9"/>
      <c r="S39" s="9"/>
      <c r="T39" s="9"/>
      <c r="U39" s="9"/>
      <c r="V39" s="9"/>
      <c r="W39" s="9"/>
      <c r="X39" s="9"/>
    </row>
    <row r="40" spans="1:24" s="5" customFormat="1" x14ac:dyDescent="0.3">
      <c r="A40" s="8"/>
      <c r="B40" s="9"/>
      <c r="C40" s="9"/>
      <c r="D40" s="9"/>
      <c r="E40" s="9"/>
      <c r="F40" s="9"/>
      <c r="G40" s="9"/>
      <c r="H40" s="9"/>
      <c r="I40" s="9"/>
      <c r="J40" s="9"/>
      <c r="K40" s="9"/>
      <c r="L40" s="9"/>
      <c r="M40" s="9"/>
      <c r="N40" s="9"/>
      <c r="O40" s="9"/>
      <c r="P40" s="9"/>
      <c r="Q40" s="9"/>
      <c r="R40" s="9"/>
      <c r="S40" s="9"/>
      <c r="T40" s="9"/>
      <c r="U40" s="9"/>
      <c r="V40" s="9"/>
      <c r="W40" s="9"/>
      <c r="X40" s="9"/>
    </row>
    <row r="41" spans="1:24" s="5" customFormat="1" x14ac:dyDescent="0.3">
      <c r="A41" s="8"/>
      <c r="B41" s="9"/>
      <c r="C41" s="9"/>
      <c r="D41" s="9"/>
      <c r="E41" s="9"/>
      <c r="F41" s="9"/>
      <c r="G41" s="9"/>
      <c r="H41" s="9"/>
      <c r="I41" s="9"/>
      <c r="J41" s="9"/>
      <c r="K41" s="9"/>
      <c r="L41" s="9"/>
      <c r="M41" s="9"/>
      <c r="N41" s="9"/>
      <c r="O41" s="9"/>
      <c r="P41" s="9"/>
      <c r="Q41" s="9"/>
      <c r="R41" s="9"/>
      <c r="S41" s="9"/>
      <c r="T41" s="9"/>
      <c r="U41" s="9"/>
      <c r="V41" s="9"/>
      <c r="W41" s="9"/>
      <c r="X41" s="9"/>
    </row>
    <row r="42" spans="1:24" s="5" customFormat="1" x14ac:dyDescent="0.3">
      <c r="A42" s="8"/>
      <c r="B42" s="9"/>
      <c r="C42" s="9"/>
      <c r="D42" s="9"/>
      <c r="E42" s="9"/>
      <c r="F42" s="9"/>
      <c r="G42" s="9"/>
      <c r="H42" s="9"/>
      <c r="I42" s="9"/>
      <c r="J42" s="9"/>
      <c r="K42" s="9"/>
      <c r="L42" s="9"/>
      <c r="M42" s="9"/>
      <c r="N42" s="9"/>
      <c r="O42" s="9"/>
      <c r="P42" s="9"/>
      <c r="Q42" s="9"/>
      <c r="R42" s="9"/>
      <c r="S42" s="9"/>
      <c r="T42" s="9"/>
      <c r="U42" s="9"/>
      <c r="V42" s="9"/>
      <c r="W42" s="9"/>
      <c r="X42" s="9"/>
    </row>
    <row r="43" spans="1:24" s="5" customFormat="1" x14ac:dyDescent="0.3">
      <c r="A43" s="8"/>
      <c r="B43" s="9"/>
      <c r="C43" s="9"/>
      <c r="D43" s="9"/>
      <c r="E43" s="9"/>
      <c r="F43" s="9"/>
      <c r="G43" s="9"/>
      <c r="H43" s="9"/>
      <c r="I43" s="9"/>
      <c r="J43" s="9"/>
      <c r="K43" s="9"/>
      <c r="L43" s="9"/>
      <c r="M43" s="9"/>
      <c r="N43" s="9"/>
      <c r="O43" s="9"/>
      <c r="P43" s="9"/>
      <c r="Q43" s="9"/>
      <c r="R43" s="9"/>
      <c r="S43" s="9"/>
      <c r="T43" s="9"/>
      <c r="U43" s="9"/>
      <c r="V43" s="9"/>
      <c r="W43" s="9"/>
      <c r="X43" s="9"/>
    </row>
    <row r="44" spans="1:24" s="5" customFormat="1" x14ac:dyDescent="0.3">
      <c r="A44" s="8"/>
      <c r="B44" s="9"/>
      <c r="C44" s="9"/>
      <c r="D44" s="9"/>
      <c r="E44" s="9"/>
      <c r="F44" s="9"/>
      <c r="G44" s="9"/>
      <c r="H44" s="9"/>
      <c r="I44" s="9"/>
      <c r="J44" s="9"/>
      <c r="K44" s="9"/>
      <c r="L44" s="9"/>
      <c r="M44" s="9"/>
      <c r="N44" s="9"/>
      <c r="O44" s="9"/>
      <c r="P44" s="9"/>
      <c r="Q44" s="9"/>
      <c r="R44" s="9"/>
      <c r="S44" s="9"/>
      <c r="T44" s="9"/>
      <c r="U44" s="9"/>
      <c r="V44" s="9"/>
      <c r="W44" s="9"/>
      <c r="X44" s="9"/>
    </row>
    <row r="45" spans="1:24" s="5" customFormat="1" x14ac:dyDescent="0.3">
      <c r="A45" s="8"/>
      <c r="B45" s="9"/>
      <c r="C45" s="9"/>
      <c r="D45" s="9"/>
      <c r="E45" s="9"/>
      <c r="F45" s="9"/>
      <c r="G45" s="9"/>
      <c r="H45" s="9"/>
      <c r="I45" s="9"/>
      <c r="J45" s="9"/>
      <c r="K45" s="9"/>
      <c r="L45" s="9"/>
      <c r="M45" s="9"/>
      <c r="N45" s="9"/>
      <c r="O45" s="9"/>
      <c r="P45" s="9"/>
      <c r="Q45" s="9"/>
      <c r="R45" s="9"/>
      <c r="S45" s="9"/>
      <c r="T45" s="9"/>
      <c r="U45" s="9"/>
      <c r="V45" s="9"/>
      <c r="W45" s="9"/>
      <c r="X45" s="9"/>
    </row>
    <row r="46" spans="1:24" s="5" customFormat="1" x14ac:dyDescent="0.3">
      <c r="A46" s="8"/>
      <c r="B46" s="9"/>
      <c r="C46" s="9"/>
      <c r="D46" s="9"/>
      <c r="E46" s="9"/>
      <c r="F46" s="9"/>
      <c r="G46" s="9"/>
      <c r="H46" s="9"/>
      <c r="I46" s="9"/>
      <c r="J46" s="9"/>
      <c r="K46" s="9"/>
      <c r="L46" s="9"/>
      <c r="M46" s="9"/>
      <c r="N46" s="9"/>
      <c r="O46" s="9"/>
      <c r="P46" s="9"/>
      <c r="Q46" s="9"/>
      <c r="R46" s="9"/>
      <c r="S46" s="9"/>
      <c r="T46" s="9"/>
      <c r="U46" s="9"/>
      <c r="V46" s="9"/>
      <c r="W46" s="9"/>
      <c r="X46" s="9"/>
    </row>
    <row r="47" spans="1:24" s="5" customFormat="1" x14ac:dyDescent="0.3">
      <c r="A47" s="8"/>
      <c r="B47" s="9"/>
      <c r="C47" s="9"/>
      <c r="D47" s="9"/>
      <c r="E47" s="9"/>
      <c r="F47" s="9"/>
      <c r="G47" s="9"/>
      <c r="H47" s="9"/>
      <c r="I47" s="9"/>
      <c r="J47" s="9"/>
      <c r="K47" s="9"/>
      <c r="L47" s="9"/>
      <c r="M47" s="9"/>
      <c r="N47" s="9"/>
      <c r="O47" s="9"/>
      <c r="P47" s="9"/>
      <c r="Q47" s="9"/>
      <c r="R47" s="9"/>
      <c r="S47" s="9"/>
      <c r="T47" s="9"/>
      <c r="U47" s="9"/>
      <c r="V47" s="9"/>
      <c r="W47" s="9"/>
      <c r="X47" s="9"/>
    </row>
    <row r="48" spans="1:24" s="5" customFormat="1" x14ac:dyDescent="0.3">
      <c r="A48" s="8"/>
      <c r="B48" s="9"/>
      <c r="C48" s="9"/>
      <c r="D48" s="9"/>
      <c r="E48" s="9"/>
      <c r="F48" s="9"/>
      <c r="G48" s="9"/>
      <c r="H48" s="9"/>
      <c r="I48" s="9"/>
      <c r="J48" s="9"/>
      <c r="K48" s="9"/>
      <c r="L48" s="9"/>
      <c r="M48" s="9"/>
      <c r="N48" s="9"/>
      <c r="O48" s="9"/>
      <c r="P48" s="9"/>
      <c r="Q48" s="9"/>
      <c r="R48" s="9"/>
      <c r="S48" s="9"/>
      <c r="T48" s="9"/>
      <c r="U48" s="9"/>
      <c r="V48" s="9"/>
      <c r="W48" s="9"/>
      <c r="X48" s="9"/>
    </row>
    <row r="49" spans="1:24" s="5" customFormat="1" x14ac:dyDescent="0.3">
      <c r="A49" s="8"/>
      <c r="B49" s="9"/>
      <c r="C49" s="9"/>
      <c r="D49" s="9"/>
      <c r="E49" s="9"/>
      <c r="F49" s="9"/>
      <c r="G49" s="9"/>
      <c r="H49" s="9"/>
      <c r="I49" s="9"/>
      <c r="J49" s="9"/>
      <c r="K49" s="9"/>
      <c r="L49" s="9"/>
      <c r="M49" s="9"/>
      <c r="N49" s="9"/>
      <c r="O49" s="9"/>
      <c r="P49" s="9"/>
      <c r="Q49" s="9"/>
      <c r="R49" s="9"/>
      <c r="S49" s="9"/>
      <c r="T49" s="9"/>
      <c r="U49" s="9"/>
      <c r="V49" s="9"/>
      <c r="W49" s="9"/>
      <c r="X49" s="9"/>
    </row>
    <row r="50" spans="1:24" s="5" customFormat="1" x14ac:dyDescent="0.3">
      <c r="A50" s="8"/>
      <c r="B50" s="9"/>
      <c r="C50" s="9"/>
      <c r="D50" s="9"/>
      <c r="E50" s="9"/>
      <c r="F50" s="9"/>
      <c r="G50" s="9"/>
      <c r="H50" s="9"/>
      <c r="I50" s="9"/>
      <c r="J50" s="9"/>
      <c r="K50" s="9"/>
      <c r="L50" s="9"/>
      <c r="M50" s="9"/>
      <c r="N50" s="9"/>
      <c r="O50" s="9"/>
      <c r="P50" s="9"/>
      <c r="Q50" s="9"/>
      <c r="R50" s="9"/>
      <c r="S50" s="9"/>
      <c r="T50" s="9"/>
      <c r="U50" s="9"/>
      <c r="V50" s="9"/>
      <c r="W50" s="9"/>
      <c r="X50" s="9"/>
    </row>
    <row r="51" spans="1:24" s="5" customFormat="1" x14ac:dyDescent="0.3">
      <c r="A51" s="8"/>
      <c r="B51" s="9"/>
      <c r="C51" s="9"/>
      <c r="D51" s="9"/>
      <c r="E51" s="9"/>
      <c r="F51" s="9"/>
      <c r="G51" s="9"/>
      <c r="H51" s="9"/>
      <c r="I51" s="9"/>
      <c r="J51" s="9"/>
      <c r="K51" s="9"/>
      <c r="L51" s="9"/>
      <c r="M51" s="9"/>
      <c r="N51" s="9"/>
      <c r="O51" s="9"/>
      <c r="P51" s="9"/>
      <c r="Q51" s="9"/>
      <c r="R51" s="9"/>
      <c r="S51" s="9"/>
      <c r="T51" s="9"/>
      <c r="U51" s="9"/>
      <c r="V51" s="9"/>
      <c r="W51" s="9"/>
      <c r="X51" s="9"/>
    </row>
    <row r="52" spans="1:24" s="5" customFormat="1" x14ac:dyDescent="0.3">
      <c r="A52" s="8"/>
      <c r="B52" s="9"/>
      <c r="C52" s="9"/>
      <c r="D52" s="9"/>
      <c r="E52" s="9"/>
      <c r="F52" s="9"/>
      <c r="G52" s="9"/>
      <c r="H52" s="9"/>
      <c r="I52" s="9"/>
      <c r="J52" s="9"/>
      <c r="K52" s="9"/>
      <c r="L52" s="9"/>
      <c r="M52" s="9"/>
      <c r="N52" s="9"/>
      <c r="O52" s="9"/>
      <c r="P52" s="9"/>
      <c r="Q52" s="9"/>
      <c r="R52" s="9"/>
      <c r="S52" s="9"/>
      <c r="T52" s="9"/>
      <c r="U52" s="9"/>
      <c r="V52" s="9"/>
      <c r="W52" s="9"/>
      <c r="X52" s="9"/>
    </row>
    <row r="53" spans="1:24" s="5" customFormat="1" x14ac:dyDescent="0.3">
      <c r="A53" s="8"/>
      <c r="B53" s="9"/>
      <c r="C53" s="9"/>
      <c r="D53" s="9"/>
      <c r="E53" s="9"/>
      <c r="F53" s="9"/>
      <c r="G53" s="9"/>
      <c r="H53" s="9"/>
      <c r="I53" s="9"/>
      <c r="J53" s="9"/>
      <c r="K53" s="9"/>
      <c r="L53" s="9"/>
      <c r="M53" s="9"/>
      <c r="N53" s="9"/>
      <c r="O53" s="9"/>
      <c r="P53" s="9"/>
      <c r="Q53" s="9"/>
      <c r="R53" s="9"/>
      <c r="S53" s="9"/>
      <c r="T53" s="9"/>
      <c r="U53" s="9"/>
      <c r="V53" s="9"/>
      <c r="W53" s="9"/>
      <c r="X53" s="9"/>
    </row>
    <row r="54" spans="1:24" s="5" customFormat="1" x14ac:dyDescent="0.3">
      <c r="A54" s="8"/>
      <c r="B54" s="9"/>
      <c r="C54" s="9"/>
      <c r="D54" s="9"/>
      <c r="E54" s="9"/>
      <c r="F54" s="9"/>
      <c r="G54" s="9"/>
      <c r="H54" s="9"/>
      <c r="I54" s="9"/>
      <c r="J54" s="9"/>
      <c r="K54" s="9"/>
      <c r="L54" s="9"/>
      <c r="M54" s="9"/>
      <c r="N54" s="9"/>
      <c r="O54" s="9"/>
      <c r="P54" s="9"/>
      <c r="Q54" s="9"/>
      <c r="R54" s="9"/>
      <c r="S54" s="9"/>
      <c r="T54" s="9"/>
      <c r="U54" s="9"/>
      <c r="V54" s="9"/>
      <c r="W54" s="9"/>
      <c r="X54" s="9"/>
    </row>
    <row r="55" spans="1:24" s="5" customFormat="1" x14ac:dyDescent="0.3">
      <c r="A55" s="8"/>
      <c r="B55" s="9"/>
      <c r="C55" s="9"/>
      <c r="D55" s="9"/>
      <c r="E55" s="9"/>
      <c r="F55" s="9"/>
      <c r="G55" s="9"/>
      <c r="H55" s="9"/>
      <c r="I55" s="9"/>
      <c r="J55" s="9"/>
      <c r="K55" s="9"/>
      <c r="L55" s="9"/>
      <c r="M55" s="9"/>
      <c r="N55" s="9"/>
      <c r="O55" s="9"/>
      <c r="P55" s="9"/>
      <c r="Q55" s="9"/>
      <c r="R55" s="9"/>
      <c r="S55" s="9"/>
      <c r="T55" s="9"/>
      <c r="U55" s="9"/>
      <c r="V55" s="9"/>
      <c r="W55" s="9"/>
      <c r="X55" s="9"/>
    </row>
    <row r="56" spans="1:24" s="5" customFormat="1" x14ac:dyDescent="0.3">
      <c r="A56" s="8"/>
      <c r="B56" s="9"/>
      <c r="C56" s="9"/>
      <c r="D56" s="9"/>
      <c r="E56" s="9"/>
      <c r="F56" s="9"/>
      <c r="G56" s="9"/>
      <c r="H56" s="9"/>
      <c r="I56" s="9"/>
      <c r="J56" s="9"/>
      <c r="K56" s="9"/>
      <c r="L56" s="9"/>
      <c r="M56" s="9"/>
      <c r="N56" s="9"/>
      <c r="O56" s="9"/>
      <c r="P56" s="9"/>
      <c r="Q56" s="9"/>
      <c r="R56" s="9"/>
      <c r="S56" s="9"/>
      <c r="T56" s="9"/>
      <c r="U56" s="9"/>
      <c r="V56" s="9"/>
      <c r="W56" s="9"/>
      <c r="X56" s="9"/>
    </row>
    <row r="57" spans="1:24" s="5" customFormat="1" x14ac:dyDescent="0.3">
      <c r="A57" s="8"/>
      <c r="B57" s="9"/>
      <c r="C57" s="9"/>
      <c r="D57" s="9"/>
      <c r="E57" s="9"/>
      <c r="F57" s="9"/>
      <c r="G57" s="9"/>
      <c r="H57" s="9"/>
      <c r="I57" s="9"/>
      <c r="J57" s="9"/>
      <c r="K57" s="9"/>
      <c r="L57" s="9"/>
      <c r="M57" s="9"/>
      <c r="N57" s="9"/>
      <c r="O57" s="9"/>
      <c r="P57" s="9"/>
      <c r="Q57" s="9"/>
      <c r="R57" s="9"/>
      <c r="S57" s="9"/>
      <c r="T57" s="9"/>
      <c r="U57" s="9"/>
      <c r="V57" s="9"/>
      <c r="W57" s="9"/>
      <c r="X57" s="9"/>
    </row>
    <row r="58" spans="1:24" s="5" customFormat="1" x14ac:dyDescent="0.3">
      <c r="A58" s="8"/>
      <c r="B58" s="9"/>
      <c r="C58" s="9"/>
      <c r="D58" s="9"/>
      <c r="E58" s="9"/>
      <c r="F58" s="9"/>
      <c r="G58" s="9"/>
      <c r="H58" s="9"/>
      <c r="I58" s="9"/>
      <c r="J58" s="9"/>
      <c r="K58" s="9"/>
      <c r="L58" s="9"/>
      <c r="M58" s="9"/>
      <c r="N58" s="9"/>
      <c r="O58" s="9"/>
      <c r="P58" s="9"/>
      <c r="Q58" s="9"/>
      <c r="R58" s="9"/>
      <c r="S58" s="9"/>
      <c r="T58" s="9"/>
      <c r="U58" s="9"/>
      <c r="V58" s="9"/>
      <c r="W58" s="9"/>
      <c r="X58" s="9"/>
    </row>
    <row r="59" spans="1:24" s="5" customFormat="1" x14ac:dyDescent="0.3">
      <c r="A59" s="8"/>
      <c r="B59" s="9"/>
      <c r="C59" s="9"/>
      <c r="D59" s="9"/>
      <c r="E59" s="9"/>
      <c r="F59" s="9"/>
      <c r="G59" s="9"/>
      <c r="H59" s="9"/>
      <c r="I59" s="9"/>
      <c r="J59" s="9"/>
      <c r="K59" s="9"/>
      <c r="L59" s="9"/>
      <c r="M59" s="9"/>
      <c r="N59" s="9"/>
      <c r="O59" s="9"/>
      <c r="P59" s="9"/>
      <c r="Q59" s="9"/>
      <c r="R59" s="9"/>
      <c r="S59" s="9"/>
      <c r="T59" s="9"/>
      <c r="U59" s="9"/>
      <c r="V59" s="9"/>
      <c r="W59" s="9"/>
      <c r="X59" s="9"/>
    </row>
    <row r="60" spans="1:24" s="5" customFormat="1" x14ac:dyDescent="0.3">
      <c r="A60" s="8"/>
      <c r="B60" s="9"/>
      <c r="C60" s="9"/>
      <c r="D60" s="9"/>
      <c r="E60" s="9"/>
      <c r="F60" s="9"/>
      <c r="G60" s="9"/>
      <c r="H60" s="9"/>
      <c r="I60" s="9"/>
      <c r="J60" s="9"/>
      <c r="K60" s="9"/>
      <c r="L60" s="9"/>
      <c r="M60" s="9"/>
      <c r="N60" s="9"/>
      <c r="O60" s="9"/>
      <c r="P60" s="9"/>
      <c r="Q60" s="9"/>
      <c r="R60" s="9"/>
      <c r="S60" s="9"/>
      <c r="T60" s="9"/>
      <c r="U60" s="9"/>
      <c r="V60" s="9"/>
      <c r="W60" s="9"/>
      <c r="X60" s="9"/>
    </row>
    <row r="61" spans="1:24" s="5" customFormat="1" x14ac:dyDescent="0.3">
      <c r="A61" s="8"/>
      <c r="B61" s="9"/>
      <c r="C61" s="9"/>
      <c r="D61" s="9"/>
      <c r="E61" s="9"/>
      <c r="F61" s="9"/>
      <c r="G61" s="9"/>
      <c r="H61" s="9"/>
      <c r="I61" s="9"/>
      <c r="J61" s="9"/>
      <c r="K61" s="9"/>
      <c r="L61" s="9"/>
      <c r="M61" s="9"/>
      <c r="N61" s="9"/>
      <c r="O61" s="9"/>
      <c r="P61" s="9"/>
      <c r="Q61" s="9"/>
      <c r="R61" s="9"/>
      <c r="S61" s="9"/>
      <c r="T61" s="9"/>
      <c r="U61" s="9"/>
      <c r="V61" s="9"/>
      <c r="W61" s="9"/>
      <c r="X61" s="9"/>
    </row>
    <row r="62" spans="1:24" s="5" customFormat="1" x14ac:dyDescent="0.3">
      <c r="A62" s="8"/>
      <c r="B62" s="9"/>
      <c r="C62" s="9"/>
      <c r="D62" s="9"/>
      <c r="E62" s="9"/>
      <c r="F62" s="9"/>
      <c r="G62" s="9"/>
      <c r="H62" s="9"/>
      <c r="I62" s="9"/>
      <c r="J62" s="9"/>
      <c r="K62" s="9"/>
      <c r="L62" s="9"/>
      <c r="M62" s="9"/>
      <c r="N62" s="9"/>
      <c r="O62" s="9"/>
      <c r="P62" s="9"/>
      <c r="Q62" s="9"/>
      <c r="R62" s="9"/>
      <c r="S62" s="9"/>
      <c r="T62" s="9"/>
      <c r="U62" s="9"/>
      <c r="V62" s="9"/>
      <c r="W62" s="9"/>
      <c r="X62" s="9"/>
    </row>
    <row r="63" spans="1:24" s="5" customFormat="1" x14ac:dyDescent="0.3">
      <c r="A63" s="8"/>
      <c r="B63" s="9"/>
      <c r="C63" s="9"/>
      <c r="D63" s="9"/>
      <c r="E63" s="9"/>
      <c r="F63" s="9"/>
      <c r="G63" s="9"/>
      <c r="H63" s="9"/>
      <c r="I63" s="9"/>
      <c r="J63" s="9"/>
      <c r="K63" s="9"/>
      <c r="L63" s="9"/>
      <c r="M63" s="9"/>
      <c r="N63" s="9"/>
      <c r="O63" s="9"/>
      <c r="P63" s="9"/>
      <c r="Q63" s="9"/>
      <c r="R63" s="9"/>
      <c r="S63" s="9"/>
      <c r="T63" s="9"/>
      <c r="U63" s="9"/>
      <c r="V63" s="9"/>
      <c r="W63" s="9"/>
      <c r="X63" s="9"/>
    </row>
    <row r="64" spans="1:24" s="5" customFormat="1" x14ac:dyDescent="0.3">
      <c r="A64" s="8"/>
      <c r="B64" s="9"/>
      <c r="C64" s="9"/>
      <c r="D64" s="9"/>
      <c r="E64" s="9"/>
      <c r="F64" s="9"/>
      <c r="G64" s="9"/>
      <c r="H64" s="9"/>
      <c r="I64" s="9"/>
      <c r="J64" s="9"/>
      <c r="K64" s="9"/>
      <c r="L64" s="9"/>
      <c r="M64" s="9"/>
      <c r="N64" s="9"/>
      <c r="O64" s="9"/>
      <c r="P64" s="9"/>
      <c r="Q64" s="9"/>
      <c r="R64" s="9"/>
      <c r="S64" s="9"/>
      <c r="T64" s="9"/>
      <c r="U64" s="9"/>
      <c r="V64" s="9"/>
      <c r="W64" s="9"/>
      <c r="X64" s="9"/>
    </row>
    <row r="65" spans="1:24" s="5" customFormat="1" x14ac:dyDescent="0.3">
      <c r="A65" s="8"/>
      <c r="B65" s="9"/>
      <c r="C65" s="9"/>
      <c r="D65" s="9"/>
      <c r="E65" s="9"/>
      <c r="F65" s="9"/>
      <c r="G65" s="9"/>
      <c r="H65" s="9"/>
      <c r="I65" s="9"/>
      <c r="J65" s="9"/>
      <c r="K65" s="9"/>
      <c r="L65" s="9"/>
      <c r="M65" s="9"/>
      <c r="N65" s="9"/>
      <c r="O65" s="9"/>
      <c r="P65" s="9"/>
      <c r="Q65" s="9"/>
      <c r="R65" s="9"/>
      <c r="S65" s="9"/>
      <c r="T65" s="9"/>
      <c r="U65" s="9"/>
      <c r="V65" s="9"/>
      <c r="W65" s="9"/>
      <c r="X65" s="9"/>
    </row>
    <row r="66" spans="1:24" s="5" customFormat="1" x14ac:dyDescent="0.3">
      <c r="A66" s="8"/>
      <c r="B66" s="9"/>
      <c r="C66" s="9"/>
      <c r="D66" s="9"/>
      <c r="E66" s="9"/>
      <c r="F66" s="9"/>
      <c r="G66" s="9"/>
      <c r="H66" s="9"/>
      <c r="I66" s="9"/>
      <c r="J66" s="9"/>
      <c r="K66" s="9"/>
      <c r="L66" s="9"/>
      <c r="M66" s="9"/>
      <c r="N66" s="9"/>
      <c r="O66" s="9"/>
      <c r="P66" s="9"/>
      <c r="Q66" s="9"/>
      <c r="R66" s="9"/>
      <c r="S66" s="9"/>
      <c r="T66" s="9"/>
      <c r="U66" s="9"/>
      <c r="V66" s="9"/>
      <c r="W66" s="9"/>
      <c r="X66" s="9"/>
    </row>
    <row r="67" spans="1:24" s="5" customFormat="1" x14ac:dyDescent="0.3">
      <c r="A67" s="8"/>
      <c r="B67" s="9"/>
      <c r="C67" s="9"/>
      <c r="D67" s="9"/>
      <c r="E67" s="9"/>
      <c r="F67" s="9"/>
      <c r="G67" s="9"/>
      <c r="H67" s="9"/>
      <c r="I67" s="9"/>
      <c r="J67" s="9"/>
      <c r="K67" s="9"/>
      <c r="L67" s="9"/>
      <c r="M67" s="9"/>
      <c r="N67" s="9"/>
      <c r="O67" s="9"/>
      <c r="P67" s="9"/>
      <c r="Q67" s="9"/>
      <c r="R67" s="9"/>
      <c r="S67" s="9"/>
      <c r="T67" s="9"/>
      <c r="U67" s="9"/>
      <c r="V67" s="9"/>
      <c r="W67" s="9"/>
      <c r="X67" s="9"/>
    </row>
    <row r="68" spans="1:24" s="5" customFormat="1" x14ac:dyDescent="0.3">
      <c r="A68" s="8"/>
      <c r="B68" s="9"/>
      <c r="C68" s="9"/>
      <c r="D68" s="9"/>
      <c r="E68" s="9"/>
      <c r="F68" s="9"/>
      <c r="G68" s="9"/>
      <c r="H68" s="9"/>
      <c r="I68" s="9"/>
      <c r="J68" s="9"/>
      <c r="K68" s="9"/>
      <c r="L68" s="9"/>
      <c r="M68" s="9"/>
      <c r="N68" s="9"/>
      <c r="O68" s="9"/>
      <c r="P68" s="9"/>
      <c r="Q68" s="9"/>
      <c r="R68" s="9"/>
      <c r="S68" s="9"/>
      <c r="T68" s="9"/>
      <c r="U68" s="9"/>
      <c r="V68" s="9"/>
      <c r="W68" s="9"/>
      <c r="X68" s="9"/>
    </row>
    <row r="69" spans="1:24" s="5" customFormat="1" x14ac:dyDescent="0.3">
      <c r="A69" s="8"/>
      <c r="B69" s="9"/>
      <c r="C69" s="9"/>
      <c r="D69" s="9"/>
      <c r="E69" s="9"/>
      <c r="F69" s="9"/>
      <c r="G69" s="9"/>
      <c r="H69" s="9"/>
      <c r="I69" s="9"/>
      <c r="J69" s="9"/>
      <c r="K69" s="9"/>
      <c r="L69" s="9"/>
      <c r="M69" s="9"/>
      <c r="N69" s="9"/>
      <c r="O69" s="9"/>
      <c r="P69" s="9"/>
      <c r="Q69" s="9"/>
      <c r="R69" s="9"/>
      <c r="S69" s="9"/>
      <c r="T69" s="9"/>
      <c r="U69" s="9"/>
      <c r="V69" s="9"/>
      <c r="W69" s="9"/>
      <c r="X69" s="9"/>
    </row>
    <row r="70" spans="1:24" s="5" customFormat="1" x14ac:dyDescent="0.3">
      <c r="A70" s="8"/>
      <c r="B70" s="9"/>
      <c r="C70" s="9"/>
      <c r="D70" s="9"/>
      <c r="E70" s="9"/>
      <c r="F70" s="9"/>
      <c r="G70" s="9"/>
      <c r="H70" s="9"/>
      <c r="I70" s="9"/>
      <c r="J70" s="9"/>
      <c r="K70" s="9"/>
      <c r="L70" s="9"/>
      <c r="M70" s="9"/>
      <c r="N70" s="9"/>
      <c r="O70" s="9"/>
      <c r="P70" s="9"/>
      <c r="Q70" s="9"/>
      <c r="R70" s="9"/>
      <c r="S70" s="9"/>
      <c r="T70" s="9"/>
      <c r="U70" s="9"/>
      <c r="V70" s="9"/>
      <c r="W70" s="9"/>
      <c r="X70" s="9"/>
    </row>
    <row r="71" spans="1:24" s="5" customFormat="1" x14ac:dyDescent="0.3">
      <c r="A71" s="8"/>
      <c r="B71" s="9"/>
      <c r="C71" s="9"/>
      <c r="D71" s="9"/>
      <c r="E71" s="9"/>
      <c r="F71" s="9"/>
      <c r="G71" s="9"/>
      <c r="H71" s="9"/>
      <c r="I71" s="9"/>
      <c r="J71" s="9"/>
      <c r="K71" s="9"/>
      <c r="L71" s="9"/>
      <c r="M71" s="9"/>
      <c r="N71" s="9"/>
      <c r="O71" s="9"/>
      <c r="P71" s="9"/>
      <c r="Q71" s="9"/>
      <c r="R71" s="9"/>
      <c r="S71" s="9"/>
      <c r="T71" s="9"/>
      <c r="U71" s="9"/>
      <c r="V71" s="9"/>
      <c r="W71" s="9"/>
      <c r="X71" s="9"/>
    </row>
    <row r="72" spans="1:24" s="5" customFormat="1" x14ac:dyDescent="0.3">
      <c r="A72" s="8"/>
      <c r="B72" s="9"/>
      <c r="C72" s="9"/>
      <c r="D72" s="9"/>
      <c r="E72" s="9"/>
      <c r="F72" s="9"/>
      <c r="G72" s="9"/>
      <c r="H72" s="9"/>
      <c r="I72" s="9"/>
      <c r="J72" s="9"/>
      <c r="K72" s="9"/>
      <c r="L72" s="9"/>
      <c r="M72" s="9"/>
      <c r="N72" s="9"/>
      <c r="O72" s="9"/>
      <c r="P72" s="9"/>
      <c r="Q72" s="9"/>
      <c r="R72" s="9"/>
      <c r="S72" s="9"/>
      <c r="T72" s="9"/>
      <c r="U72" s="9"/>
      <c r="V72" s="9"/>
      <c r="W72" s="9"/>
      <c r="X72" s="9"/>
    </row>
    <row r="73" spans="1:24" s="5" customFormat="1" x14ac:dyDescent="0.3">
      <c r="A73" s="8"/>
      <c r="B73" s="9"/>
      <c r="C73" s="9"/>
      <c r="D73" s="9"/>
      <c r="E73" s="9"/>
      <c r="F73" s="9"/>
      <c r="G73" s="9"/>
      <c r="H73" s="9"/>
      <c r="I73" s="9"/>
      <c r="J73" s="9"/>
      <c r="K73" s="9"/>
      <c r="L73" s="9"/>
      <c r="M73" s="9"/>
      <c r="N73" s="9"/>
      <c r="O73" s="9"/>
      <c r="P73" s="9"/>
      <c r="Q73" s="9"/>
      <c r="R73" s="9"/>
      <c r="S73" s="9"/>
      <c r="T73" s="9"/>
      <c r="U73" s="9"/>
      <c r="V73" s="9"/>
      <c r="W73" s="9"/>
      <c r="X73" s="9"/>
    </row>
    <row r="74" spans="1:24" s="5" customFormat="1" x14ac:dyDescent="0.3">
      <c r="A74" s="8"/>
      <c r="B74" s="9"/>
      <c r="C74" s="9"/>
      <c r="D74" s="9"/>
      <c r="E74" s="9"/>
      <c r="F74" s="9"/>
      <c r="G74" s="9"/>
      <c r="H74" s="9"/>
      <c r="I74" s="9"/>
      <c r="J74" s="9"/>
      <c r="K74" s="9"/>
      <c r="L74" s="9"/>
      <c r="M74" s="9"/>
      <c r="N74" s="9"/>
      <c r="O74" s="9"/>
      <c r="P74" s="9"/>
      <c r="Q74" s="9"/>
      <c r="R74" s="9"/>
      <c r="S74" s="9"/>
      <c r="T74" s="9"/>
      <c r="U74" s="9"/>
      <c r="V74" s="9"/>
      <c r="W74" s="9"/>
      <c r="X74" s="9"/>
    </row>
    <row r="75" spans="1:24" s="5" customFormat="1" x14ac:dyDescent="0.3">
      <c r="A75" s="8"/>
      <c r="B75" s="9"/>
      <c r="C75" s="9"/>
      <c r="D75" s="9"/>
      <c r="E75" s="9"/>
      <c r="F75" s="9"/>
      <c r="G75" s="9"/>
      <c r="H75" s="9"/>
      <c r="I75" s="9"/>
      <c r="J75" s="9"/>
      <c r="K75" s="9"/>
      <c r="L75" s="9"/>
      <c r="M75" s="9"/>
      <c r="N75" s="9"/>
      <c r="O75" s="9"/>
      <c r="P75" s="9"/>
      <c r="Q75" s="9"/>
      <c r="R75" s="9"/>
      <c r="S75" s="9"/>
      <c r="T75" s="9"/>
      <c r="U75" s="9"/>
      <c r="V75" s="9"/>
      <c r="W75" s="9"/>
      <c r="X75" s="9"/>
    </row>
    <row r="76" spans="1:24" s="5" customFormat="1" x14ac:dyDescent="0.3">
      <c r="A76" s="8"/>
      <c r="B76" s="9"/>
      <c r="C76" s="9"/>
      <c r="D76" s="9"/>
      <c r="E76" s="9"/>
      <c r="F76" s="9"/>
      <c r="G76" s="9"/>
      <c r="H76" s="9"/>
      <c r="I76" s="9"/>
      <c r="J76" s="9"/>
      <c r="K76" s="9"/>
      <c r="L76" s="9"/>
      <c r="M76" s="9"/>
      <c r="N76" s="9"/>
      <c r="O76" s="9"/>
      <c r="P76" s="9"/>
      <c r="Q76" s="9"/>
      <c r="R76" s="9"/>
      <c r="S76" s="9"/>
      <c r="T76" s="9"/>
      <c r="U76" s="9"/>
      <c r="V76" s="9"/>
      <c r="W76" s="9"/>
      <c r="X76" s="9"/>
    </row>
    <row r="77" spans="1:24" s="5" customFormat="1" x14ac:dyDescent="0.3">
      <c r="A77" s="8"/>
      <c r="B77" s="9"/>
      <c r="C77" s="9"/>
      <c r="D77" s="9"/>
      <c r="E77" s="9"/>
      <c r="F77" s="9"/>
      <c r="G77" s="9"/>
      <c r="H77" s="9"/>
      <c r="I77" s="9"/>
      <c r="J77" s="9"/>
      <c r="K77" s="9"/>
      <c r="L77" s="9"/>
      <c r="M77" s="9"/>
      <c r="N77" s="9"/>
      <c r="O77" s="9"/>
      <c r="P77" s="9"/>
      <c r="Q77" s="9"/>
      <c r="R77" s="9"/>
      <c r="S77" s="9"/>
      <c r="T77" s="9"/>
      <c r="U77" s="9"/>
      <c r="V77" s="9"/>
      <c r="W77" s="9"/>
      <c r="X77" s="9"/>
    </row>
    <row r="78" spans="1:24" s="5" customFormat="1" x14ac:dyDescent="0.3">
      <c r="A78" s="8"/>
      <c r="B78" s="9"/>
      <c r="C78" s="9"/>
      <c r="D78" s="9"/>
      <c r="E78" s="9"/>
      <c r="F78" s="9"/>
      <c r="G78" s="9"/>
      <c r="H78" s="9"/>
      <c r="I78" s="9"/>
      <c r="J78" s="9"/>
      <c r="K78" s="9"/>
      <c r="L78" s="9"/>
      <c r="M78" s="9"/>
      <c r="N78" s="9"/>
      <c r="O78" s="9"/>
      <c r="P78" s="9"/>
      <c r="Q78" s="9"/>
      <c r="R78" s="9"/>
      <c r="S78" s="9"/>
      <c r="T78" s="9"/>
      <c r="U78" s="9"/>
      <c r="V78" s="9"/>
      <c r="W78" s="9"/>
      <c r="X78" s="9"/>
    </row>
    <row r="79" spans="1:24" s="5" customFormat="1" x14ac:dyDescent="0.3">
      <c r="A79" s="8"/>
      <c r="B79" s="9"/>
      <c r="C79" s="9"/>
      <c r="D79" s="9"/>
      <c r="E79" s="9"/>
      <c r="F79" s="9"/>
      <c r="G79" s="9"/>
      <c r="H79" s="9"/>
      <c r="I79" s="9"/>
      <c r="J79" s="9"/>
      <c r="K79" s="9"/>
      <c r="L79" s="9"/>
      <c r="M79" s="9"/>
      <c r="N79" s="9"/>
      <c r="O79" s="9"/>
      <c r="P79" s="9"/>
      <c r="Q79" s="9"/>
      <c r="R79" s="9"/>
      <c r="S79" s="9"/>
      <c r="T79" s="9"/>
      <c r="U79" s="9"/>
      <c r="V79" s="9"/>
      <c r="W79" s="9"/>
      <c r="X79" s="9"/>
    </row>
    <row r="80" spans="1:24" s="5" customFormat="1" x14ac:dyDescent="0.3">
      <c r="A80" s="8"/>
      <c r="B80" s="9"/>
      <c r="C80" s="9"/>
      <c r="D80" s="9"/>
      <c r="E80" s="9"/>
      <c r="F80" s="9"/>
      <c r="G80" s="9"/>
      <c r="H80" s="9"/>
      <c r="I80" s="9"/>
      <c r="J80" s="9"/>
      <c r="K80" s="9"/>
      <c r="L80" s="9"/>
      <c r="M80" s="9"/>
      <c r="N80" s="9"/>
      <c r="O80" s="9"/>
      <c r="P80" s="9"/>
      <c r="Q80" s="9"/>
      <c r="R80" s="9"/>
      <c r="S80" s="9"/>
      <c r="T80" s="9"/>
      <c r="U80" s="9"/>
      <c r="V80" s="9"/>
      <c r="W80" s="9"/>
      <c r="X80" s="9"/>
    </row>
    <row r="81" spans="1:24" s="5" customFormat="1" x14ac:dyDescent="0.3">
      <c r="A81" s="8"/>
      <c r="B81" s="9"/>
      <c r="C81" s="9"/>
      <c r="D81" s="9"/>
      <c r="E81" s="9"/>
      <c r="F81" s="9"/>
      <c r="G81" s="9"/>
      <c r="H81" s="9"/>
      <c r="I81" s="9"/>
      <c r="J81" s="9"/>
      <c r="K81" s="9"/>
      <c r="L81" s="9"/>
      <c r="M81" s="9"/>
      <c r="N81" s="9"/>
      <c r="O81" s="9"/>
      <c r="P81" s="9"/>
      <c r="Q81" s="9"/>
      <c r="R81" s="9"/>
      <c r="S81" s="9"/>
      <c r="T81" s="9"/>
      <c r="U81" s="9"/>
      <c r="V81" s="9"/>
      <c r="W81" s="9"/>
      <c r="X81" s="9"/>
    </row>
    <row r="82" spans="1:24" s="5" customFormat="1" x14ac:dyDescent="0.3">
      <c r="A82" s="8"/>
      <c r="B82" s="9"/>
      <c r="C82" s="9"/>
      <c r="D82" s="9"/>
      <c r="E82" s="9"/>
      <c r="F82" s="9"/>
      <c r="G82" s="9"/>
      <c r="H82" s="9"/>
      <c r="I82" s="9"/>
      <c r="J82" s="9"/>
      <c r="K82" s="9"/>
      <c r="L82" s="9"/>
      <c r="M82" s="9"/>
      <c r="N82" s="9"/>
      <c r="O82" s="9"/>
      <c r="P82" s="9"/>
      <c r="Q82" s="9"/>
      <c r="R82" s="9"/>
      <c r="S82" s="9"/>
      <c r="T82" s="9"/>
      <c r="U82" s="9"/>
      <c r="V82" s="9"/>
      <c r="W82" s="9"/>
      <c r="X82" s="9"/>
    </row>
    <row r="83" spans="1:24" s="5" customFormat="1" x14ac:dyDescent="0.3">
      <c r="A83" s="8"/>
      <c r="B83" s="9"/>
      <c r="C83" s="9"/>
      <c r="D83" s="9"/>
      <c r="E83" s="9"/>
      <c r="F83" s="9"/>
      <c r="G83" s="9"/>
      <c r="H83" s="9"/>
      <c r="I83" s="9"/>
      <c r="J83" s="9"/>
      <c r="K83" s="9"/>
      <c r="L83" s="9"/>
      <c r="M83" s="9"/>
      <c r="N83" s="9"/>
      <c r="O83" s="9"/>
      <c r="P83" s="9"/>
      <c r="Q83" s="9"/>
      <c r="R83" s="9"/>
      <c r="S83" s="9"/>
      <c r="T83" s="9"/>
      <c r="U83" s="9"/>
      <c r="V83" s="9"/>
      <c r="W83" s="9"/>
      <c r="X83" s="9"/>
    </row>
    <row r="84" spans="1:24" s="5" customFormat="1" x14ac:dyDescent="0.3">
      <c r="A84" s="8"/>
      <c r="B84" s="9"/>
      <c r="C84" s="9"/>
      <c r="D84" s="9"/>
      <c r="E84" s="9"/>
      <c r="F84" s="9"/>
      <c r="G84" s="9"/>
      <c r="H84" s="9"/>
      <c r="I84" s="9"/>
      <c r="J84" s="9"/>
      <c r="K84" s="9"/>
      <c r="L84" s="9"/>
      <c r="M84" s="9"/>
      <c r="N84" s="9"/>
      <c r="O84" s="9"/>
      <c r="P84" s="9"/>
      <c r="Q84" s="9"/>
      <c r="R84" s="9"/>
      <c r="S84" s="9"/>
      <c r="T84" s="9"/>
      <c r="U84" s="9"/>
      <c r="V84" s="9"/>
      <c r="W84" s="9"/>
      <c r="X84" s="9"/>
    </row>
    <row r="85" spans="1:24" s="5" customFormat="1" x14ac:dyDescent="0.3">
      <c r="A85" s="8"/>
      <c r="B85" s="9"/>
      <c r="C85" s="9"/>
      <c r="D85" s="9"/>
      <c r="E85" s="9"/>
      <c r="F85" s="9"/>
      <c r="G85" s="9"/>
      <c r="H85" s="9"/>
      <c r="I85" s="9"/>
      <c r="J85" s="9"/>
      <c r="K85" s="9"/>
      <c r="L85" s="9"/>
      <c r="M85" s="9"/>
      <c r="N85" s="9"/>
      <c r="O85" s="9"/>
      <c r="P85" s="9"/>
      <c r="Q85" s="9"/>
      <c r="R85" s="9"/>
      <c r="S85" s="9"/>
      <c r="T85" s="9"/>
      <c r="U85" s="9"/>
      <c r="V85" s="9"/>
      <c r="W85" s="9"/>
      <c r="X85" s="9"/>
    </row>
    <row r="86" spans="1:24" s="5" customFormat="1" x14ac:dyDescent="0.3">
      <c r="A86" s="8"/>
      <c r="B86" s="9"/>
      <c r="C86" s="9"/>
      <c r="D86" s="9"/>
      <c r="E86" s="9"/>
      <c r="F86" s="9"/>
      <c r="G86" s="9"/>
      <c r="H86" s="9"/>
      <c r="I86" s="9"/>
      <c r="J86" s="9"/>
      <c r="K86" s="9"/>
      <c r="L86" s="9"/>
      <c r="M86" s="9"/>
      <c r="N86" s="9"/>
      <c r="O86" s="9"/>
      <c r="P86" s="9"/>
      <c r="Q86" s="9"/>
      <c r="R86" s="9"/>
      <c r="S86" s="9"/>
      <c r="T86" s="9"/>
      <c r="U86" s="9"/>
      <c r="V86" s="9"/>
      <c r="W86" s="9"/>
      <c r="X86" s="9"/>
    </row>
    <row r="87" spans="1:24" s="5" customFormat="1" x14ac:dyDescent="0.3">
      <c r="A87" s="8"/>
      <c r="B87" s="9"/>
      <c r="C87" s="9"/>
      <c r="D87" s="9"/>
      <c r="E87" s="9"/>
      <c r="F87" s="9"/>
      <c r="G87" s="9"/>
      <c r="H87" s="9"/>
      <c r="I87" s="9"/>
      <c r="J87" s="9"/>
      <c r="K87" s="9"/>
      <c r="L87" s="9"/>
      <c r="M87" s="9"/>
      <c r="N87" s="9"/>
      <c r="O87" s="9"/>
      <c r="P87" s="9"/>
      <c r="Q87" s="9"/>
      <c r="R87" s="9"/>
      <c r="S87" s="9"/>
      <c r="T87" s="9"/>
      <c r="U87" s="9"/>
      <c r="V87" s="9"/>
      <c r="W87" s="9"/>
      <c r="X87" s="9"/>
    </row>
    <row r="88" spans="1:24" s="5" customFormat="1" x14ac:dyDescent="0.3">
      <c r="A88" s="8"/>
      <c r="B88" s="9"/>
      <c r="C88" s="9"/>
      <c r="D88" s="9"/>
      <c r="E88" s="9"/>
      <c r="F88" s="9"/>
      <c r="G88" s="9"/>
      <c r="H88" s="9"/>
      <c r="I88" s="9"/>
      <c r="J88" s="9"/>
      <c r="K88" s="9"/>
      <c r="L88" s="9"/>
      <c r="M88" s="9"/>
      <c r="N88" s="9"/>
      <c r="O88" s="9"/>
      <c r="P88" s="9"/>
      <c r="Q88" s="9"/>
      <c r="R88" s="9"/>
      <c r="S88" s="9"/>
      <c r="T88" s="9"/>
      <c r="U88" s="9"/>
      <c r="V88" s="9"/>
      <c r="W88" s="9"/>
      <c r="X88" s="9"/>
    </row>
    <row r="89" spans="1:24" s="5" customFormat="1" x14ac:dyDescent="0.3">
      <c r="A89" s="8"/>
      <c r="B89" s="9"/>
      <c r="C89" s="9"/>
      <c r="D89" s="9"/>
      <c r="E89" s="9"/>
      <c r="F89" s="9"/>
      <c r="G89" s="9"/>
      <c r="H89" s="9"/>
      <c r="I89" s="9"/>
      <c r="J89" s="9"/>
      <c r="K89" s="9"/>
      <c r="L89" s="9"/>
      <c r="M89" s="9"/>
      <c r="N89" s="9"/>
      <c r="O89" s="9"/>
      <c r="P89" s="9"/>
      <c r="Q89" s="9"/>
      <c r="R89" s="9"/>
      <c r="S89" s="9"/>
      <c r="T89" s="9"/>
      <c r="U89" s="9"/>
      <c r="V89" s="9"/>
      <c r="W89" s="9"/>
      <c r="X89" s="9"/>
    </row>
    <row r="90" spans="1:24" s="5" customFormat="1" x14ac:dyDescent="0.3">
      <c r="A90" s="8"/>
      <c r="B90" s="9"/>
      <c r="C90" s="9"/>
      <c r="D90" s="9"/>
      <c r="E90" s="9"/>
      <c r="F90" s="9"/>
      <c r="G90" s="9"/>
      <c r="H90" s="9"/>
      <c r="I90" s="9"/>
      <c r="J90" s="9"/>
      <c r="K90" s="9"/>
      <c r="L90" s="9"/>
      <c r="M90" s="9"/>
      <c r="N90" s="9"/>
      <c r="O90" s="9"/>
      <c r="P90" s="9"/>
      <c r="Q90" s="9"/>
      <c r="R90" s="9"/>
      <c r="S90" s="9"/>
      <c r="T90" s="9"/>
      <c r="U90" s="9"/>
      <c r="V90" s="9"/>
      <c r="W90" s="9"/>
      <c r="X90" s="9"/>
    </row>
    <row r="91" spans="1:24" s="5" customFormat="1" x14ac:dyDescent="0.3">
      <c r="A91" s="8"/>
      <c r="B91" s="9"/>
      <c r="C91" s="9"/>
      <c r="D91" s="9"/>
      <c r="E91" s="9"/>
      <c r="F91" s="9"/>
      <c r="G91" s="9"/>
      <c r="H91" s="9"/>
      <c r="I91" s="9"/>
      <c r="J91" s="9"/>
      <c r="K91" s="9"/>
      <c r="L91" s="9"/>
      <c r="M91" s="9"/>
      <c r="N91" s="9"/>
      <c r="O91" s="9"/>
      <c r="P91" s="9"/>
      <c r="Q91" s="9"/>
      <c r="R91" s="9"/>
      <c r="S91" s="9"/>
      <c r="T91" s="9"/>
      <c r="U91" s="9"/>
      <c r="V91" s="9"/>
      <c r="W91" s="9"/>
      <c r="X91" s="9"/>
    </row>
    <row r="92" spans="1:24" s="5" customFormat="1" x14ac:dyDescent="0.3">
      <c r="A92" s="8"/>
      <c r="B92" s="9"/>
      <c r="C92" s="9"/>
      <c r="D92" s="9"/>
      <c r="E92" s="9"/>
      <c r="F92" s="9"/>
      <c r="G92" s="9"/>
      <c r="H92" s="9"/>
      <c r="I92" s="9"/>
      <c r="J92" s="9"/>
      <c r="K92" s="9"/>
      <c r="L92" s="9"/>
      <c r="M92" s="9"/>
      <c r="N92" s="9"/>
      <c r="O92" s="9"/>
      <c r="P92" s="9"/>
      <c r="Q92" s="9"/>
      <c r="R92" s="9"/>
      <c r="S92" s="9"/>
      <c r="T92" s="9"/>
      <c r="U92" s="9"/>
      <c r="V92" s="9"/>
      <c r="W92" s="9"/>
      <c r="X92" s="9"/>
    </row>
    <row r="93" spans="1:24" s="5" customFormat="1" x14ac:dyDescent="0.3">
      <c r="A93" s="8"/>
      <c r="B93" s="9"/>
      <c r="C93" s="9"/>
      <c r="D93" s="9"/>
      <c r="E93" s="9"/>
      <c r="F93" s="9"/>
      <c r="G93" s="9"/>
      <c r="H93" s="9"/>
      <c r="I93" s="9"/>
      <c r="J93" s="9"/>
      <c r="K93" s="9"/>
      <c r="L93" s="9"/>
      <c r="M93" s="9"/>
      <c r="N93" s="9"/>
      <c r="O93" s="9"/>
      <c r="P93" s="9"/>
      <c r="Q93" s="9"/>
      <c r="R93" s="9"/>
      <c r="S93" s="9"/>
      <c r="T93" s="9"/>
      <c r="U93" s="9"/>
      <c r="V93" s="9"/>
      <c r="W93" s="9"/>
      <c r="X93" s="9"/>
    </row>
    <row r="94" spans="1:24" s="5" customFormat="1" x14ac:dyDescent="0.3">
      <c r="A94" s="8"/>
      <c r="B94" s="9"/>
      <c r="C94" s="9"/>
      <c r="D94" s="9"/>
      <c r="E94" s="9"/>
      <c r="F94" s="9"/>
      <c r="G94" s="9"/>
      <c r="H94" s="9"/>
      <c r="I94" s="9"/>
      <c r="J94" s="9"/>
      <c r="K94" s="9"/>
      <c r="L94" s="9"/>
      <c r="M94" s="9"/>
      <c r="N94" s="9"/>
      <c r="O94" s="9"/>
      <c r="P94" s="9"/>
      <c r="Q94" s="9"/>
      <c r="R94" s="9"/>
      <c r="S94" s="9"/>
      <c r="T94" s="9"/>
      <c r="U94" s="9"/>
      <c r="V94" s="9"/>
      <c r="W94" s="9"/>
      <c r="X94" s="9"/>
    </row>
    <row r="95" spans="1:24" s="5" customFormat="1" x14ac:dyDescent="0.3">
      <c r="A95" s="8"/>
      <c r="B95" s="9"/>
      <c r="C95" s="9"/>
      <c r="D95" s="9"/>
      <c r="E95" s="9"/>
      <c r="F95" s="9"/>
      <c r="G95" s="9"/>
      <c r="H95" s="9"/>
      <c r="I95" s="9"/>
      <c r="J95" s="9"/>
      <c r="K95" s="9"/>
      <c r="L95" s="9"/>
      <c r="M95" s="9"/>
      <c r="N95" s="9"/>
      <c r="O95" s="9"/>
      <c r="P95" s="9"/>
      <c r="Q95" s="9"/>
      <c r="R95" s="9"/>
      <c r="S95" s="9"/>
      <c r="T95" s="9"/>
      <c r="U95" s="9"/>
      <c r="V95" s="9"/>
      <c r="W95" s="9"/>
      <c r="X95" s="9"/>
    </row>
    <row r="96" spans="1:24" s="5" customFormat="1" x14ac:dyDescent="0.3">
      <c r="A96" s="8"/>
      <c r="B96" s="9"/>
      <c r="C96" s="9"/>
      <c r="D96" s="9"/>
      <c r="E96" s="9"/>
      <c r="F96" s="9"/>
      <c r="G96" s="9"/>
      <c r="H96" s="9"/>
      <c r="I96" s="9"/>
      <c r="J96" s="9"/>
      <c r="K96" s="9"/>
      <c r="L96" s="9"/>
      <c r="M96" s="9"/>
      <c r="N96" s="9"/>
      <c r="O96" s="9"/>
      <c r="P96" s="9"/>
      <c r="Q96" s="9"/>
      <c r="R96" s="9"/>
      <c r="S96" s="9"/>
      <c r="T96" s="9"/>
      <c r="U96" s="9"/>
      <c r="V96" s="9"/>
      <c r="W96" s="9"/>
      <c r="X96" s="9"/>
    </row>
    <row r="97" spans="1:24" s="5" customFormat="1" x14ac:dyDescent="0.3">
      <c r="A97" s="8"/>
      <c r="B97" s="9"/>
      <c r="C97" s="9"/>
      <c r="D97" s="9"/>
      <c r="E97" s="9"/>
      <c r="F97" s="9"/>
      <c r="G97" s="9"/>
      <c r="H97" s="9"/>
      <c r="I97" s="9"/>
      <c r="J97" s="9"/>
      <c r="K97" s="9"/>
      <c r="L97" s="9"/>
      <c r="M97" s="9"/>
      <c r="N97" s="9"/>
      <c r="O97" s="9"/>
      <c r="P97" s="9"/>
      <c r="Q97" s="9"/>
      <c r="R97" s="9"/>
      <c r="S97" s="9"/>
      <c r="T97" s="9"/>
      <c r="U97" s="9"/>
      <c r="V97" s="9"/>
      <c r="W97" s="9"/>
      <c r="X97" s="9"/>
    </row>
    <row r="98" spans="1:24" s="5" customFormat="1" x14ac:dyDescent="0.3">
      <c r="A98" s="8"/>
      <c r="B98" s="9"/>
      <c r="C98" s="9"/>
      <c r="D98" s="9"/>
      <c r="E98" s="9"/>
      <c r="F98" s="9"/>
      <c r="G98" s="9"/>
      <c r="H98" s="9"/>
      <c r="I98" s="9"/>
      <c r="J98" s="9"/>
      <c r="K98" s="9"/>
      <c r="L98" s="9"/>
      <c r="M98" s="9"/>
      <c r="N98" s="9"/>
      <c r="O98" s="9"/>
      <c r="P98" s="9"/>
      <c r="Q98" s="9"/>
      <c r="R98" s="9"/>
      <c r="S98" s="9"/>
      <c r="T98" s="9"/>
      <c r="U98" s="9"/>
      <c r="V98" s="9"/>
      <c r="W98" s="9"/>
      <c r="X98" s="9"/>
    </row>
    <row r="99" spans="1:24" s="5" customFormat="1" x14ac:dyDescent="0.3">
      <c r="A99" s="8"/>
      <c r="B99" s="9"/>
      <c r="C99" s="9"/>
      <c r="D99" s="9"/>
      <c r="E99" s="9"/>
      <c r="F99" s="9"/>
      <c r="G99" s="9"/>
      <c r="H99" s="9"/>
      <c r="I99" s="9"/>
      <c r="J99" s="9"/>
      <c r="K99" s="9"/>
      <c r="L99" s="9"/>
      <c r="M99" s="9"/>
      <c r="N99" s="9"/>
      <c r="O99" s="9"/>
      <c r="P99" s="9"/>
      <c r="Q99" s="9"/>
      <c r="R99" s="9"/>
      <c r="S99" s="9"/>
      <c r="T99" s="9"/>
      <c r="U99" s="9"/>
      <c r="V99" s="9"/>
      <c r="W99" s="9"/>
      <c r="X99" s="9"/>
    </row>
    <row r="100" spans="1:24" s="5" customFormat="1" x14ac:dyDescent="0.3">
      <c r="A100" s="8"/>
      <c r="B100" s="13" t="s">
        <v>9</v>
      </c>
      <c r="C100" s="13" t="s">
        <v>10</v>
      </c>
      <c r="D100" s="13" t="s">
        <v>14</v>
      </c>
      <c r="E100" s="13" t="s">
        <v>20</v>
      </c>
      <c r="F100" s="9"/>
      <c r="G100" s="9"/>
      <c r="H100" s="9"/>
      <c r="I100" s="9"/>
      <c r="J100" s="9"/>
      <c r="K100" s="9"/>
      <c r="L100" s="9"/>
      <c r="M100" s="9"/>
      <c r="N100" s="9"/>
      <c r="O100" s="9"/>
      <c r="P100" s="9"/>
      <c r="Q100" s="9"/>
      <c r="R100" s="9"/>
      <c r="S100" s="9"/>
      <c r="T100" s="9"/>
      <c r="U100" s="9"/>
      <c r="V100" s="9"/>
      <c r="W100" s="9"/>
      <c r="X100" s="9"/>
    </row>
    <row r="101" spans="1:24" s="5" customFormat="1" x14ac:dyDescent="0.3">
      <c r="A101" s="8"/>
      <c r="B101" s="63">
        <v>42752</v>
      </c>
      <c r="C101" s="14" t="s">
        <v>11</v>
      </c>
      <c r="D101" s="14" t="s">
        <v>19</v>
      </c>
      <c r="E101" s="15">
        <v>1000</v>
      </c>
      <c r="F101" s="9"/>
      <c r="G101" s="9"/>
      <c r="H101" s="9"/>
      <c r="I101" s="9"/>
      <c r="J101" s="9"/>
      <c r="K101" s="9"/>
      <c r="L101" s="9"/>
      <c r="M101" s="9"/>
      <c r="N101" s="9"/>
      <c r="O101" s="9"/>
      <c r="P101" s="9"/>
      <c r="Q101" s="9"/>
      <c r="R101" s="9"/>
      <c r="S101" s="9"/>
      <c r="T101" s="9"/>
      <c r="U101" s="9"/>
      <c r="V101" s="9"/>
      <c r="W101" s="9"/>
      <c r="X101" s="9"/>
    </row>
    <row r="102" spans="1:24" s="5" customFormat="1" x14ac:dyDescent="0.3">
      <c r="A102" s="8"/>
      <c r="B102" s="63">
        <v>42752</v>
      </c>
      <c r="C102" s="14" t="s">
        <v>11</v>
      </c>
      <c r="D102" s="14" t="s">
        <v>40</v>
      </c>
      <c r="E102" s="15">
        <v>500</v>
      </c>
      <c r="F102" s="9"/>
      <c r="G102" s="9"/>
      <c r="H102" s="9"/>
      <c r="I102" s="9"/>
      <c r="J102" s="9"/>
      <c r="K102" s="9"/>
      <c r="L102" s="9"/>
      <c r="M102" s="9"/>
      <c r="N102" s="9"/>
      <c r="O102" s="9"/>
      <c r="P102" s="9"/>
      <c r="Q102" s="9"/>
      <c r="R102" s="9"/>
      <c r="S102" s="9"/>
      <c r="T102" s="9"/>
      <c r="U102" s="9"/>
      <c r="V102" s="9"/>
      <c r="W102" s="9"/>
      <c r="X102" s="9"/>
    </row>
    <row r="103" spans="1:24" s="5" customFormat="1" x14ac:dyDescent="0.3">
      <c r="A103" s="8"/>
      <c r="B103" s="63">
        <v>42752</v>
      </c>
      <c r="C103" s="14" t="s">
        <v>11</v>
      </c>
      <c r="D103" s="14" t="s">
        <v>41</v>
      </c>
      <c r="E103" s="15">
        <v>500</v>
      </c>
      <c r="F103" s="9"/>
      <c r="G103" s="9"/>
      <c r="H103" s="9"/>
      <c r="I103" s="9"/>
      <c r="J103" s="9"/>
      <c r="K103" s="9"/>
      <c r="L103" s="9"/>
      <c r="M103" s="9"/>
      <c r="N103" s="9"/>
      <c r="O103" s="9"/>
      <c r="P103" s="9"/>
      <c r="Q103" s="9"/>
      <c r="R103" s="9"/>
      <c r="S103" s="9"/>
      <c r="T103" s="9"/>
      <c r="U103" s="9"/>
      <c r="V103" s="9"/>
      <c r="W103" s="9"/>
      <c r="X103" s="9"/>
    </row>
    <row r="104" spans="1:24" s="5" customFormat="1" x14ac:dyDescent="0.3">
      <c r="A104" s="8"/>
      <c r="B104" s="63">
        <v>42786</v>
      </c>
      <c r="C104" s="14" t="s">
        <v>13</v>
      </c>
      <c r="D104" s="14" t="s">
        <v>18</v>
      </c>
      <c r="E104" s="15">
        <v>20</v>
      </c>
      <c r="F104" s="9"/>
      <c r="G104" s="9"/>
      <c r="H104" s="9"/>
      <c r="I104" s="9"/>
      <c r="J104" s="9"/>
      <c r="K104" s="9"/>
      <c r="L104" s="9"/>
      <c r="M104" s="9"/>
      <c r="N104" s="9"/>
      <c r="O104" s="9"/>
      <c r="P104" s="9"/>
      <c r="Q104" s="9"/>
      <c r="R104" s="9"/>
      <c r="S104" s="9"/>
      <c r="T104" s="9"/>
      <c r="U104" s="9"/>
      <c r="V104" s="9"/>
      <c r="W104" s="9"/>
      <c r="X104" s="9"/>
    </row>
    <row r="105" spans="1:24" s="5" customFormat="1" x14ac:dyDescent="0.3">
      <c r="A105" s="8"/>
      <c r="B105" s="63">
        <v>42791</v>
      </c>
      <c r="C105" s="14" t="s">
        <v>13</v>
      </c>
      <c r="D105" s="14" t="s">
        <v>17</v>
      </c>
      <c r="E105" s="15">
        <v>125</v>
      </c>
      <c r="F105" s="9"/>
      <c r="G105" s="9"/>
      <c r="H105" s="9"/>
      <c r="I105" s="9"/>
      <c r="J105" s="9"/>
      <c r="K105" s="9"/>
      <c r="L105" s="9"/>
      <c r="M105" s="9"/>
      <c r="N105" s="9"/>
      <c r="O105" s="9"/>
      <c r="P105" s="9"/>
      <c r="Q105" s="9"/>
      <c r="R105" s="9"/>
      <c r="S105" s="9"/>
      <c r="T105" s="9"/>
      <c r="U105" s="9"/>
      <c r="V105" s="9"/>
      <c r="W105" s="9"/>
      <c r="X105" s="9"/>
    </row>
    <row r="106" spans="1:24" s="5" customFormat="1" x14ac:dyDescent="0.3">
      <c r="A106" s="8"/>
      <c r="B106" s="63">
        <v>42756</v>
      </c>
      <c r="C106" s="14" t="s">
        <v>13</v>
      </c>
      <c r="D106" s="14" t="s">
        <v>39</v>
      </c>
      <c r="E106" s="15">
        <v>250</v>
      </c>
      <c r="F106" s="9"/>
      <c r="G106" s="9"/>
      <c r="H106" s="9"/>
      <c r="I106" s="9"/>
      <c r="J106" s="9"/>
      <c r="K106" s="9"/>
      <c r="L106" s="9"/>
      <c r="M106" s="9"/>
      <c r="N106" s="9"/>
      <c r="O106" s="9"/>
      <c r="P106" s="9"/>
      <c r="Q106" s="9"/>
      <c r="R106" s="9"/>
      <c r="S106" s="9"/>
      <c r="T106" s="9"/>
      <c r="U106" s="9"/>
      <c r="V106" s="9"/>
      <c r="W106" s="9"/>
      <c r="X106" s="9"/>
    </row>
    <row r="107" spans="1:24" s="5" customFormat="1" x14ac:dyDescent="0.3">
      <c r="A107" s="8"/>
      <c r="B107" s="63">
        <v>42786</v>
      </c>
      <c r="C107" s="14" t="s">
        <v>13</v>
      </c>
      <c r="D107" s="14" t="s">
        <v>42</v>
      </c>
      <c r="E107" s="15">
        <v>20</v>
      </c>
      <c r="F107" s="9"/>
      <c r="G107" s="9"/>
      <c r="H107" s="9"/>
      <c r="I107" s="9"/>
      <c r="J107" s="9"/>
      <c r="K107" s="9"/>
      <c r="L107" s="9"/>
      <c r="M107" s="9"/>
      <c r="N107" s="9"/>
      <c r="O107" s="9"/>
      <c r="P107" s="9"/>
      <c r="Q107" s="9"/>
      <c r="R107" s="9"/>
      <c r="S107" s="9"/>
      <c r="T107" s="9"/>
      <c r="U107" s="9"/>
      <c r="V107" s="9"/>
      <c r="W107" s="9"/>
      <c r="X107" s="9"/>
    </row>
    <row r="108" spans="1:24" s="5" customFormat="1" x14ac:dyDescent="0.3">
      <c r="A108" s="8"/>
      <c r="B108" s="63">
        <v>42791</v>
      </c>
      <c r="C108" s="14" t="s">
        <v>13</v>
      </c>
      <c r="D108" s="14" t="s">
        <v>43</v>
      </c>
      <c r="E108" s="15">
        <v>125</v>
      </c>
      <c r="F108" s="9"/>
      <c r="G108" s="9"/>
      <c r="H108" s="9"/>
      <c r="I108" s="9"/>
      <c r="J108" s="9"/>
      <c r="K108" s="9"/>
      <c r="L108" s="9"/>
      <c r="M108" s="9"/>
      <c r="N108" s="9"/>
      <c r="O108" s="9"/>
      <c r="P108" s="9"/>
      <c r="Q108" s="9"/>
      <c r="R108" s="9"/>
      <c r="S108" s="9"/>
      <c r="T108" s="9"/>
      <c r="U108" s="9"/>
      <c r="V108" s="9"/>
      <c r="W108" s="9"/>
      <c r="X108" s="9"/>
    </row>
    <row r="109" spans="1:24" s="5" customFormat="1" x14ac:dyDescent="0.3">
      <c r="A109" s="8"/>
      <c r="B109" s="63">
        <v>42756</v>
      </c>
      <c r="C109" s="14" t="s">
        <v>13</v>
      </c>
      <c r="D109" s="14" t="s">
        <v>44</v>
      </c>
      <c r="E109" s="15">
        <v>250</v>
      </c>
      <c r="F109" s="9"/>
      <c r="G109" s="9"/>
      <c r="H109" s="9"/>
      <c r="I109" s="9"/>
      <c r="J109" s="9"/>
      <c r="K109" s="9"/>
      <c r="L109" s="9"/>
      <c r="M109" s="9"/>
      <c r="N109" s="9"/>
      <c r="O109" s="9"/>
      <c r="P109" s="9"/>
      <c r="Q109" s="9"/>
      <c r="R109" s="9"/>
      <c r="S109" s="9"/>
      <c r="T109" s="9"/>
      <c r="U109" s="9"/>
      <c r="V109" s="9"/>
      <c r="W109" s="9"/>
      <c r="X109" s="9"/>
    </row>
    <row r="110" spans="1:24" s="5" customFormat="1" x14ac:dyDescent="0.3">
      <c r="A110" s="8"/>
      <c r="B110" s="63">
        <v>42786</v>
      </c>
      <c r="C110" s="14" t="s">
        <v>13</v>
      </c>
      <c r="D110" s="14" t="s">
        <v>45</v>
      </c>
      <c r="E110" s="15">
        <v>20</v>
      </c>
      <c r="F110" s="9"/>
      <c r="G110" s="9"/>
      <c r="H110" s="9"/>
      <c r="I110" s="9"/>
      <c r="J110" s="9"/>
      <c r="K110" s="9"/>
      <c r="L110" s="9"/>
      <c r="M110" s="9"/>
      <c r="N110" s="9"/>
      <c r="O110" s="9"/>
      <c r="P110" s="9"/>
      <c r="Q110" s="9"/>
      <c r="R110" s="9"/>
      <c r="S110" s="9"/>
      <c r="T110" s="9"/>
      <c r="U110" s="9"/>
      <c r="V110" s="9"/>
      <c r="W110" s="9"/>
      <c r="X110" s="9"/>
    </row>
    <row r="111" spans="1:24" s="5" customFormat="1" x14ac:dyDescent="0.3">
      <c r="A111" s="8"/>
      <c r="B111" s="63">
        <v>42791</v>
      </c>
      <c r="C111" s="14" t="s">
        <v>13</v>
      </c>
      <c r="D111" s="14" t="s">
        <v>46</v>
      </c>
      <c r="E111" s="15">
        <v>125</v>
      </c>
      <c r="F111" s="9"/>
      <c r="G111" s="9"/>
      <c r="H111" s="9"/>
      <c r="I111" s="9"/>
      <c r="J111" s="9"/>
      <c r="K111" s="9"/>
      <c r="L111" s="9"/>
      <c r="M111" s="9"/>
      <c r="N111" s="9"/>
      <c r="O111" s="9"/>
      <c r="P111" s="9"/>
      <c r="Q111" s="9"/>
      <c r="R111" s="9"/>
      <c r="S111" s="9"/>
      <c r="T111" s="9"/>
      <c r="U111" s="9"/>
      <c r="V111" s="9"/>
      <c r="W111" s="9"/>
      <c r="X111" s="9"/>
    </row>
    <row r="112" spans="1:24" s="5" customFormat="1" x14ac:dyDescent="0.3">
      <c r="A112" s="8"/>
      <c r="B112" s="63">
        <v>42736</v>
      </c>
      <c r="C112" s="14" t="s">
        <v>12</v>
      </c>
      <c r="D112" s="14" t="s">
        <v>47</v>
      </c>
      <c r="E112" s="15">
        <v>74</v>
      </c>
      <c r="F112" s="9"/>
      <c r="G112" s="9"/>
      <c r="H112" s="9"/>
      <c r="I112" s="9"/>
      <c r="J112" s="9"/>
      <c r="K112" s="9"/>
      <c r="L112" s="9"/>
      <c r="M112" s="9"/>
      <c r="N112" s="9"/>
      <c r="O112" s="9"/>
      <c r="P112" s="9"/>
      <c r="Q112" s="9"/>
      <c r="R112" s="9"/>
      <c r="S112" s="9"/>
      <c r="T112" s="9"/>
      <c r="U112" s="9"/>
      <c r="V112" s="9"/>
      <c r="W112" s="9"/>
      <c r="X112" s="9"/>
    </row>
    <row r="113" spans="1:24" s="5" customFormat="1" x14ac:dyDescent="0.3">
      <c r="A113" s="8"/>
      <c r="B113" s="63">
        <v>42750</v>
      </c>
      <c r="C113" s="14" t="s">
        <v>12</v>
      </c>
      <c r="D113" s="14" t="s">
        <v>16</v>
      </c>
      <c r="E113" s="15">
        <v>235</v>
      </c>
      <c r="F113" s="9"/>
      <c r="G113" s="9"/>
      <c r="H113" s="9"/>
      <c r="I113" s="9"/>
      <c r="J113" s="9"/>
      <c r="K113" s="9"/>
      <c r="L113" s="9"/>
      <c r="M113" s="9"/>
      <c r="N113" s="9"/>
      <c r="O113" s="9"/>
      <c r="P113" s="9"/>
      <c r="Q113" s="9"/>
      <c r="R113" s="9"/>
      <c r="S113" s="9"/>
      <c r="T113" s="9"/>
      <c r="U113" s="9"/>
      <c r="V113" s="9"/>
      <c r="W113" s="9"/>
      <c r="X113" s="9"/>
    </row>
    <row r="114" spans="1:24" s="5" customFormat="1" x14ac:dyDescent="0.3">
      <c r="A114" s="8"/>
      <c r="B114" s="63">
        <v>42756</v>
      </c>
      <c r="C114" s="14" t="s">
        <v>12</v>
      </c>
      <c r="D114" s="14" t="s">
        <v>48</v>
      </c>
      <c r="E114" s="15">
        <v>125</v>
      </c>
      <c r="F114" s="9"/>
      <c r="G114" s="9"/>
      <c r="H114" s="9"/>
      <c r="I114" s="9"/>
      <c r="J114" s="9"/>
      <c r="K114" s="9"/>
      <c r="L114" s="9"/>
      <c r="M114" s="9"/>
      <c r="N114" s="9"/>
      <c r="O114" s="9"/>
      <c r="P114" s="9"/>
      <c r="Q114" s="9"/>
      <c r="R114" s="9"/>
      <c r="S114" s="9"/>
      <c r="T114" s="9"/>
      <c r="U114" s="9"/>
      <c r="V114" s="9"/>
      <c r="W114" s="9"/>
      <c r="X114" s="9"/>
    </row>
    <row r="115" spans="1:24" s="5" customFormat="1" x14ac:dyDescent="0.3">
      <c r="A115" s="8"/>
      <c r="B115" s="63">
        <v>42768</v>
      </c>
      <c r="C115" s="14" t="s">
        <v>12</v>
      </c>
      <c r="D115" s="14" t="s">
        <v>16</v>
      </c>
      <c r="E115" s="15">
        <v>235</v>
      </c>
      <c r="F115" s="9"/>
      <c r="G115" s="9"/>
      <c r="H115" s="9"/>
      <c r="I115" s="9"/>
      <c r="J115" s="9"/>
      <c r="K115" s="9"/>
      <c r="L115" s="9"/>
      <c r="M115" s="9"/>
      <c r="N115" s="9"/>
      <c r="O115" s="9"/>
      <c r="P115" s="9"/>
      <c r="Q115" s="9"/>
      <c r="R115" s="9"/>
      <c r="S115" s="9"/>
      <c r="T115" s="9"/>
      <c r="U115" s="9"/>
      <c r="V115" s="9"/>
      <c r="W115" s="9"/>
      <c r="X115" s="9"/>
    </row>
    <row r="116" spans="1:24" s="5" customFormat="1" x14ac:dyDescent="0.3">
      <c r="A116" s="8"/>
      <c r="B116" s="63">
        <v>42736</v>
      </c>
      <c r="C116" s="14" t="s">
        <v>12</v>
      </c>
      <c r="D116" s="14" t="s">
        <v>49</v>
      </c>
      <c r="E116" s="15">
        <v>74</v>
      </c>
      <c r="F116" s="9"/>
      <c r="G116" s="9"/>
      <c r="H116" s="9"/>
      <c r="I116" s="9"/>
      <c r="J116" s="9"/>
      <c r="K116" s="9"/>
      <c r="L116" s="9"/>
      <c r="M116" s="9"/>
      <c r="N116" s="9"/>
      <c r="O116" s="9"/>
      <c r="P116" s="9"/>
      <c r="Q116" s="9"/>
      <c r="R116" s="9"/>
      <c r="S116" s="9"/>
      <c r="T116" s="9"/>
      <c r="U116" s="9"/>
      <c r="V116" s="9"/>
      <c r="W116" s="9"/>
      <c r="X116" s="9"/>
    </row>
    <row r="117" spans="1:24" s="5" customFormat="1" x14ac:dyDescent="0.3">
      <c r="A117" s="8"/>
      <c r="B117" s="63">
        <v>42750</v>
      </c>
      <c r="C117" s="14" t="s">
        <v>12</v>
      </c>
      <c r="D117" s="14" t="s">
        <v>50</v>
      </c>
      <c r="E117" s="15">
        <v>70</v>
      </c>
      <c r="F117" s="9"/>
      <c r="G117" s="9"/>
      <c r="H117" s="9"/>
      <c r="I117" s="9"/>
      <c r="J117" s="9"/>
      <c r="K117" s="9"/>
      <c r="L117" s="9"/>
      <c r="M117" s="9"/>
      <c r="N117" s="9"/>
      <c r="O117" s="9"/>
      <c r="P117" s="9"/>
      <c r="Q117" s="9"/>
      <c r="R117" s="9"/>
      <c r="S117" s="9"/>
      <c r="T117" s="9"/>
      <c r="U117" s="9"/>
      <c r="V117" s="9"/>
      <c r="W117" s="9"/>
      <c r="X117" s="9"/>
    </row>
    <row r="118" spans="1:24" s="5" customFormat="1" x14ac:dyDescent="0.3">
      <c r="A118" s="8"/>
      <c r="B118" s="63">
        <v>42768</v>
      </c>
      <c r="C118" s="14" t="s">
        <v>12</v>
      </c>
      <c r="D118" s="14" t="s">
        <v>51</v>
      </c>
      <c r="E118" s="15">
        <v>235</v>
      </c>
      <c r="F118" s="9"/>
      <c r="G118" s="9"/>
      <c r="H118" s="9"/>
      <c r="I118" s="9"/>
      <c r="J118" s="9"/>
      <c r="K118" s="9"/>
      <c r="L118" s="9"/>
      <c r="M118" s="9"/>
      <c r="N118" s="9"/>
      <c r="O118" s="9"/>
      <c r="P118" s="9"/>
      <c r="Q118" s="9"/>
      <c r="R118" s="9"/>
      <c r="S118" s="9"/>
      <c r="T118" s="9"/>
      <c r="U118" s="9"/>
      <c r="V118" s="9"/>
      <c r="W118" s="9"/>
      <c r="X118" s="9"/>
    </row>
    <row r="119" spans="1:24" s="5" customFormat="1" x14ac:dyDescent="0.3">
      <c r="A119" s="8"/>
      <c r="B119" s="63">
        <v>42736</v>
      </c>
      <c r="C119" s="14" t="s">
        <v>12</v>
      </c>
      <c r="D119" s="14" t="s">
        <v>52</v>
      </c>
      <c r="E119" s="15">
        <v>74</v>
      </c>
      <c r="F119" s="9"/>
      <c r="G119" s="9"/>
      <c r="H119" s="9"/>
      <c r="I119" s="9"/>
      <c r="J119" s="9"/>
      <c r="K119" s="9"/>
      <c r="L119" s="9"/>
      <c r="M119" s="9"/>
      <c r="N119" s="9"/>
      <c r="O119" s="9"/>
      <c r="P119" s="9"/>
      <c r="Q119" s="9"/>
      <c r="R119" s="9"/>
      <c r="S119" s="9"/>
      <c r="T119" s="9"/>
      <c r="U119" s="9"/>
      <c r="V119" s="9"/>
      <c r="W119" s="9"/>
      <c r="X119" s="9"/>
    </row>
    <row r="120" spans="1:24" s="5" customFormat="1" x14ac:dyDescent="0.3">
      <c r="A120" s="8"/>
      <c r="B120" s="63">
        <v>42750</v>
      </c>
      <c r="C120" s="14" t="s">
        <v>12</v>
      </c>
      <c r="D120" s="14" t="s">
        <v>53</v>
      </c>
      <c r="E120" s="15">
        <v>70</v>
      </c>
      <c r="F120" s="9"/>
      <c r="G120" s="9"/>
      <c r="H120" s="9"/>
      <c r="I120" s="9"/>
      <c r="J120" s="9"/>
      <c r="K120" s="9"/>
      <c r="L120" s="9"/>
      <c r="M120" s="9"/>
      <c r="N120" s="9"/>
      <c r="O120" s="9"/>
      <c r="P120" s="9"/>
      <c r="Q120" s="9"/>
      <c r="R120" s="9"/>
      <c r="S120" s="9"/>
      <c r="T120" s="9"/>
      <c r="U120" s="9"/>
      <c r="V120" s="9"/>
      <c r="W120" s="9"/>
      <c r="X120" s="9"/>
    </row>
    <row r="121" spans="1:24" s="5" customFormat="1" x14ac:dyDescent="0.3">
      <c r="A121" s="8"/>
      <c r="B121" s="63">
        <v>42768</v>
      </c>
      <c r="C121" s="14" t="s">
        <v>12</v>
      </c>
      <c r="D121" s="14" t="s">
        <v>54</v>
      </c>
      <c r="E121" s="15">
        <v>235</v>
      </c>
      <c r="F121" s="9"/>
      <c r="G121" s="9"/>
      <c r="H121" s="9"/>
      <c r="I121" s="9"/>
      <c r="J121" s="9"/>
      <c r="K121" s="9"/>
      <c r="L121" s="9"/>
      <c r="M121" s="9"/>
      <c r="N121" s="9"/>
      <c r="O121" s="9"/>
      <c r="P121" s="9"/>
      <c r="Q121" s="9"/>
      <c r="R121" s="9"/>
      <c r="S121" s="9"/>
      <c r="T121" s="9"/>
      <c r="U121" s="9"/>
      <c r="V121" s="9"/>
      <c r="W121" s="9"/>
      <c r="X121" s="11"/>
    </row>
  </sheetData>
  <phoneticPr fontId="3" type="noConversion"/>
  <pageMargins left="0.7" right="0.7" top="0.75" bottom="0.75" header="0.3" footer="0.3"/>
  <pageSetup paperSize="9" scale="84" orientation="portrait" r:id="rId2"/>
  <rowBreaks count="2" manualBreakCount="2">
    <brk id="47" max="16383" man="1"/>
    <brk id="94" max="16383" man="1"/>
  </rowBreaks>
  <colBreaks count="3" manualBreakCount="3">
    <brk id="11" max="1048575" man="1"/>
    <brk id="16" max="1048575" man="1"/>
    <brk id="21" max="1048575" man="1"/>
  </colBreaks>
  <drawing r:id="rId3"/>
  <tableParts count="1">
    <tablePart r:id="rId4"/>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0"/>
  <dimension ref="A1:Y119"/>
  <sheetViews>
    <sheetView showGridLines="0" zoomScaleNormal="100" workbookViewId="0"/>
  </sheetViews>
  <sheetFormatPr defaultColWidth="9.125" defaultRowHeight="16.5" x14ac:dyDescent="0.3"/>
  <cols>
    <col min="1" max="1" width="9.125" style="33"/>
    <col min="2" max="2" width="9.125" style="38"/>
    <col min="3" max="3" width="19.25" style="38" customWidth="1"/>
    <col min="4" max="4" width="19.75" style="38" customWidth="1"/>
    <col min="5" max="5" width="14.75" style="38" customWidth="1"/>
    <col min="6" max="6" width="15.875" style="38" customWidth="1"/>
    <col min="7" max="7" width="20.75" style="38" customWidth="1"/>
    <col min="8" max="8" width="14.75" style="38" customWidth="1"/>
    <col min="9" max="9" width="13.625" style="38" customWidth="1"/>
    <col min="10" max="10" width="6.125" style="38" customWidth="1"/>
    <col min="11" max="11" width="9.25" style="38" customWidth="1"/>
    <col min="12" max="12" width="6.375" style="38" customWidth="1"/>
    <col min="13" max="13" width="6.25" style="38" customWidth="1"/>
    <col min="14" max="14" width="9.125" style="38" customWidth="1"/>
    <col min="15" max="15" width="9.875" style="38" customWidth="1"/>
    <col min="16" max="16" width="5.25" style="38" customWidth="1"/>
    <col min="17" max="17" width="4.375" style="38" customWidth="1"/>
    <col min="18" max="18" width="7.625" style="38" customWidth="1"/>
    <col min="19" max="19" width="5.875" style="38" customWidth="1"/>
    <col min="20" max="20" width="10.375" style="38" customWidth="1"/>
    <col min="21" max="21" width="7.25" style="38" customWidth="1"/>
    <col min="22" max="22" width="12.25" style="38" customWidth="1"/>
    <col min="23" max="23" width="14.875" style="38" customWidth="1"/>
    <col min="24" max="24" width="6.25" style="38" customWidth="1"/>
    <col min="25" max="25" width="5.625" style="38" customWidth="1"/>
    <col min="26" max="26" width="6.625" style="38" customWidth="1"/>
    <col min="27" max="27" width="6.125" style="38" customWidth="1"/>
    <col min="28" max="28" width="10.625" style="38" customWidth="1"/>
    <col min="29" max="16384" width="9.125" style="38"/>
  </cols>
  <sheetData>
    <row r="1" spans="1:25" x14ac:dyDescent="0.3">
      <c r="A1" s="35" t="s">
        <v>55</v>
      </c>
    </row>
    <row r="2" spans="1:25" x14ac:dyDescent="0.3">
      <c r="A2" s="35" t="s">
        <v>56</v>
      </c>
    </row>
    <row r="3" spans="1:25" x14ac:dyDescent="0.3">
      <c r="A3" s="35" t="s">
        <v>57</v>
      </c>
    </row>
    <row r="4" spans="1:25" x14ac:dyDescent="0.3">
      <c r="A4" s="35" t="s">
        <v>58</v>
      </c>
    </row>
    <row r="5" spans="1:25" x14ac:dyDescent="0.3">
      <c r="A5" s="35" t="s">
        <v>6</v>
      </c>
    </row>
    <row r="6" spans="1:25" x14ac:dyDescent="0.3">
      <c r="A6" s="35"/>
    </row>
    <row r="8" spans="1:25" x14ac:dyDescent="0.3">
      <c r="D8" s="43" t="s">
        <v>142</v>
      </c>
      <c r="E8" s="24" t="s">
        <v>123</v>
      </c>
      <c r="F8"/>
      <c r="G8"/>
      <c r="H8"/>
      <c r="I8"/>
      <c r="J8"/>
      <c r="K8"/>
      <c r="L8"/>
      <c r="M8"/>
      <c r="N8"/>
      <c r="O8"/>
      <c r="P8"/>
      <c r="Q8"/>
      <c r="R8"/>
      <c r="S8"/>
      <c r="T8"/>
      <c r="U8"/>
      <c r="V8"/>
      <c r="W8"/>
      <c r="X8"/>
      <c r="Y8"/>
    </row>
    <row r="9" spans="1:25" x14ac:dyDescent="0.3">
      <c r="D9" s="65" t="s">
        <v>11</v>
      </c>
      <c r="E9" s="46">
        <v>2000</v>
      </c>
      <c r="F9"/>
      <c r="G9"/>
      <c r="H9"/>
      <c r="I9"/>
      <c r="J9"/>
      <c r="K9"/>
      <c r="L9"/>
      <c r="M9"/>
      <c r="N9"/>
      <c r="O9"/>
      <c r="P9"/>
      <c r="Q9"/>
      <c r="R9"/>
      <c r="S9"/>
      <c r="T9"/>
      <c r="U9"/>
      <c r="V9"/>
      <c r="W9"/>
      <c r="X9"/>
      <c r="Y9"/>
    </row>
    <row r="10" spans="1:25" x14ac:dyDescent="0.3">
      <c r="D10" s="66" t="s">
        <v>41</v>
      </c>
      <c r="E10" s="46">
        <v>500</v>
      </c>
      <c r="F10"/>
      <c r="G10"/>
      <c r="H10"/>
      <c r="I10"/>
      <c r="J10"/>
      <c r="K10"/>
      <c r="L10"/>
      <c r="M10"/>
      <c r="N10"/>
      <c r="O10"/>
      <c r="P10"/>
      <c r="Q10"/>
      <c r="R10"/>
      <c r="S10"/>
      <c r="T10"/>
      <c r="U10"/>
      <c r="V10"/>
      <c r="W10"/>
      <c r="X10"/>
      <c r="Y10"/>
    </row>
    <row r="11" spans="1:25" x14ac:dyDescent="0.3">
      <c r="D11" s="66" t="s">
        <v>19</v>
      </c>
      <c r="E11" s="46">
        <v>1000</v>
      </c>
      <c r="F11"/>
      <c r="G11"/>
      <c r="H11"/>
      <c r="I11"/>
      <c r="J11"/>
      <c r="K11"/>
      <c r="L11"/>
      <c r="M11"/>
      <c r="N11"/>
      <c r="O11"/>
      <c r="P11"/>
      <c r="Q11"/>
      <c r="R11"/>
      <c r="S11"/>
      <c r="T11"/>
      <c r="U11"/>
      <c r="V11"/>
      <c r="W11"/>
      <c r="X11"/>
      <c r="Y11"/>
    </row>
    <row r="12" spans="1:25" x14ac:dyDescent="0.3">
      <c r="D12" s="66" t="s">
        <v>40</v>
      </c>
      <c r="E12" s="46">
        <v>500</v>
      </c>
      <c r="F12"/>
      <c r="G12"/>
      <c r="H12"/>
      <c r="I12"/>
      <c r="J12"/>
      <c r="K12"/>
      <c r="L12"/>
      <c r="M12"/>
      <c r="N12"/>
      <c r="O12"/>
      <c r="P12"/>
      <c r="Q12"/>
      <c r="R12"/>
      <c r="S12"/>
      <c r="T12"/>
      <c r="U12"/>
      <c r="V12"/>
      <c r="W12"/>
      <c r="X12"/>
      <c r="Y12"/>
    </row>
    <row r="13" spans="1:25" x14ac:dyDescent="0.3">
      <c r="D13" s="65" t="s">
        <v>13</v>
      </c>
      <c r="E13" s="46">
        <v>935</v>
      </c>
      <c r="F13"/>
      <c r="G13"/>
      <c r="H13"/>
      <c r="I13"/>
      <c r="J13"/>
      <c r="K13"/>
      <c r="L13"/>
      <c r="M13"/>
      <c r="N13"/>
      <c r="O13"/>
      <c r="P13"/>
      <c r="Q13"/>
      <c r="R13"/>
      <c r="S13"/>
      <c r="T13"/>
      <c r="U13"/>
      <c r="V13"/>
      <c r="W13"/>
      <c r="X13"/>
      <c r="Y13"/>
    </row>
    <row r="14" spans="1:25" x14ac:dyDescent="0.3">
      <c r="D14" s="66" t="s">
        <v>39</v>
      </c>
      <c r="E14" s="46">
        <v>250</v>
      </c>
      <c r="F14"/>
    </row>
    <row r="15" spans="1:25" x14ac:dyDescent="0.3">
      <c r="D15" s="66" t="s">
        <v>43</v>
      </c>
      <c r="E15" s="46">
        <v>125</v>
      </c>
      <c r="F15"/>
    </row>
    <row r="16" spans="1:25" x14ac:dyDescent="0.3">
      <c r="D16" s="66" t="s">
        <v>42</v>
      </c>
      <c r="E16" s="46">
        <v>20</v>
      </c>
      <c r="F16"/>
    </row>
    <row r="17" spans="4:6" x14ac:dyDescent="0.3">
      <c r="D17" s="66" t="s">
        <v>18</v>
      </c>
      <c r="E17" s="46">
        <v>20</v>
      </c>
      <c r="F17"/>
    </row>
    <row r="18" spans="4:6" x14ac:dyDescent="0.3">
      <c r="D18" s="66" t="s">
        <v>44</v>
      </c>
      <c r="E18" s="46">
        <v>250</v>
      </c>
      <c r="F18"/>
    </row>
    <row r="19" spans="4:6" x14ac:dyDescent="0.3">
      <c r="D19" s="66" t="s">
        <v>46</v>
      </c>
      <c r="E19" s="46">
        <v>125</v>
      </c>
      <c r="F19"/>
    </row>
    <row r="20" spans="4:6" x14ac:dyDescent="0.3">
      <c r="D20" s="66" t="s">
        <v>45</v>
      </c>
      <c r="E20" s="46">
        <v>20</v>
      </c>
      <c r="F20"/>
    </row>
    <row r="21" spans="4:6" x14ac:dyDescent="0.3">
      <c r="D21" s="66" t="s">
        <v>17</v>
      </c>
      <c r="E21" s="46">
        <v>125</v>
      </c>
      <c r="F21"/>
    </row>
    <row r="22" spans="4:6" x14ac:dyDescent="0.3">
      <c r="D22" s="65" t="s">
        <v>12</v>
      </c>
      <c r="E22" s="46">
        <v>1427</v>
      </c>
      <c r="F22"/>
    </row>
    <row r="23" spans="4:6" x14ac:dyDescent="0.3">
      <c r="D23" s="66" t="s">
        <v>53</v>
      </c>
      <c r="E23" s="46">
        <v>70</v>
      </c>
      <c r="F23"/>
    </row>
    <row r="24" spans="4:6" x14ac:dyDescent="0.3">
      <c r="D24" s="66" t="s">
        <v>47</v>
      </c>
      <c r="E24" s="46">
        <v>74</v>
      </c>
      <c r="F24"/>
    </row>
    <row r="25" spans="4:6" x14ac:dyDescent="0.3">
      <c r="D25" s="66" t="s">
        <v>16</v>
      </c>
      <c r="E25" s="46">
        <v>470</v>
      </c>
      <c r="F25"/>
    </row>
    <row r="26" spans="4:6" x14ac:dyDescent="0.3">
      <c r="D26" s="66" t="s">
        <v>49</v>
      </c>
      <c r="E26" s="46">
        <v>74</v>
      </c>
    </row>
    <row r="27" spans="4:6" x14ac:dyDescent="0.3">
      <c r="D27" s="66" t="s">
        <v>52</v>
      </c>
      <c r="E27" s="46">
        <v>74</v>
      </c>
    </row>
    <row r="28" spans="4:6" x14ac:dyDescent="0.3">
      <c r="D28" s="66" t="s">
        <v>50</v>
      </c>
      <c r="E28" s="46">
        <v>70</v>
      </c>
    </row>
    <row r="29" spans="4:6" x14ac:dyDescent="0.3">
      <c r="D29" s="66" t="s">
        <v>54</v>
      </c>
      <c r="E29" s="46">
        <v>235</v>
      </c>
    </row>
    <row r="30" spans="4:6" x14ac:dyDescent="0.3">
      <c r="D30" s="66" t="s">
        <v>51</v>
      </c>
      <c r="E30" s="46">
        <v>235</v>
      </c>
    </row>
    <row r="31" spans="4:6" x14ac:dyDescent="0.3">
      <c r="D31" s="66" t="s">
        <v>48</v>
      </c>
      <c r="E31" s="46">
        <v>125</v>
      </c>
    </row>
    <row r="32" spans="4:6" x14ac:dyDescent="0.3">
      <c r="D32" s="65" t="s">
        <v>143</v>
      </c>
      <c r="E32" s="46">
        <v>4362</v>
      </c>
    </row>
    <row r="33" spans="4:5" x14ac:dyDescent="0.3">
      <c r="D33"/>
      <c r="E33"/>
    </row>
    <row r="34" spans="4:5" x14ac:dyDescent="0.3">
      <c r="D34"/>
      <c r="E34"/>
    </row>
    <row r="35" spans="4:5" x14ac:dyDescent="0.3">
      <c r="D35"/>
      <c r="E35"/>
    </row>
    <row r="36" spans="4:5" x14ac:dyDescent="0.3">
      <c r="D36"/>
      <c r="E36"/>
    </row>
    <row r="37" spans="4:5" x14ac:dyDescent="0.3">
      <c r="D37"/>
      <c r="E37"/>
    </row>
    <row r="38" spans="4:5" x14ac:dyDescent="0.3">
      <c r="D38"/>
      <c r="E38"/>
    </row>
    <row r="39" spans="4:5" x14ac:dyDescent="0.3">
      <c r="D39"/>
      <c r="E39"/>
    </row>
    <row r="40" spans="4:5" x14ac:dyDescent="0.3">
      <c r="D40"/>
      <c r="E40"/>
    </row>
    <row r="41" spans="4:5" x14ac:dyDescent="0.3">
      <c r="D41"/>
      <c r="E41"/>
    </row>
    <row r="42" spans="4:5" x14ac:dyDescent="0.3">
      <c r="D42"/>
      <c r="E42"/>
    </row>
    <row r="43" spans="4:5" x14ac:dyDescent="0.3">
      <c r="D43"/>
      <c r="E43"/>
    </row>
    <row r="44" spans="4:5" x14ac:dyDescent="0.3">
      <c r="D44"/>
      <c r="E44"/>
    </row>
    <row r="45" spans="4:5" x14ac:dyDescent="0.3">
      <c r="D45"/>
      <c r="E45"/>
    </row>
    <row r="46" spans="4:5" x14ac:dyDescent="0.3">
      <c r="D46"/>
      <c r="E46"/>
    </row>
    <row r="47" spans="4:5" x14ac:dyDescent="0.3">
      <c r="D47"/>
      <c r="E47"/>
    </row>
    <row r="48" spans="4:5" x14ac:dyDescent="0.3">
      <c r="D48"/>
      <c r="E48"/>
    </row>
    <row r="49" spans="4:5" x14ac:dyDescent="0.3">
      <c r="D49"/>
      <c r="E49"/>
    </row>
    <row r="98" spans="2:5" x14ac:dyDescent="0.3">
      <c r="B98" s="67" t="s">
        <v>9</v>
      </c>
      <c r="C98" s="67" t="s">
        <v>10</v>
      </c>
      <c r="D98" s="67" t="s">
        <v>14</v>
      </c>
      <c r="E98" s="67" t="s">
        <v>20</v>
      </c>
    </row>
    <row r="99" spans="2:5" x14ac:dyDescent="0.3">
      <c r="B99" s="68">
        <v>42752</v>
      </c>
      <c r="C99" s="69" t="s">
        <v>11</v>
      </c>
      <c r="D99" s="69" t="s">
        <v>19</v>
      </c>
      <c r="E99" s="70">
        <v>1000</v>
      </c>
    </row>
    <row r="100" spans="2:5" x14ac:dyDescent="0.3">
      <c r="B100" s="68">
        <v>42752</v>
      </c>
      <c r="C100" s="69" t="s">
        <v>11</v>
      </c>
      <c r="D100" s="69" t="s">
        <v>40</v>
      </c>
      <c r="E100" s="70">
        <v>500</v>
      </c>
    </row>
    <row r="101" spans="2:5" x14ac:dyDescent="0.3">
      <c r="B101" s="68">
        <v>42752</v>
      </c>
      <c r="C101" s="69" t="s">
        <v>11</v>
      </c>
      <c r="D101" s="69" t="s">
        <v>41</v>
      </c>
      <c r="E101" s="70">
        <v>500</v>
      </c>
    </row>
    <row r="102" spans="2:5" x14ac:dyDescent="0.3">
      <c r="B102" s="68">
        <v>42786</v>
      </c>
      <c r="C102" s="69" t="s">
        <v>13</v>
      </c>
      <c r="D102" s="69" t="s">
        <v>18</v>
      </c>
      <c r="E102" s="70">
        <v>20</v>
      </c>
    </row>
    <row r="103" spans="2:5" x14ac:dyDescent="0.3">
      <c r="B103" s="68">
        <v>42791</v>
      </c>
      <c r="C103" s="69" t="s">
        <v>13</v>
      </c>
      <c r="D103" s="69" t="s">
        <v>17</v>
      </c>
      <c r="E103" s="70">
        <v>125</v>
      </c>
    </row>
    <row r="104" spans="2:5" x14ac:dyDescent="0.3">
      <c r="B104" s="68">
        <v>42756</v>
      </c>
      <c r="C104" s="69" t="s">
        <v>13</v>
      </c>
      <c r="D104" s="69" t="s">
        <v>39</v>
      </c>
      <c r="E104" s="70">
        <v>250</v>
      </c>
    </row>
    <row r="105" spans="2:5" x14ac:dyDescent="0.3">
      <c r="B105" s="68">
        <v>42786</v>
      </c>
      <c r="C105" s="69" t="s">
        <v>13</v>
      </c>
      <c r="D105" s="69" t="s">
        <v>42</v>
      </c>
      <c r="E105" s="70">
        <v>20</v>
      </c>
    </row>
    <row r="106" spans="2:5" x14ac:dyDescent="0.3">
      <c r="B106" s="68">
        <v>42791</v>
      </c>
      <c r="C106" s="69" t="s">
        <v>13</v>
      </c>
      <c r="D106" s="69" t="s">
        <v>43</v>
      </c>
      <c r="E106" s="70">
        <v>125</v>
      </c>
    </row>
    <row r="107" spans="2:5" x14ac:dyDescent="0.3">
      <c r="B107" s="68">
        <v>42756</v>
      </c>
      <c r="C107" s="69" t="s">
        <v>13</v>
      </c>
      <c r="D107" s="69" t="s">
        <v>44</v>
      </c>
      <c r="E107" s="70">
        <v>250</v>
      </c>
    </row>
    <row r="108" spans="2:5" x14ac:dyDescent="0.3">
      <c r="B108" s="68">
        <v>42786</v>
      </c>
      <c r="C108" s="69" t="s">
        <v>13</v>
      </c>
      <c r="D108" s="69" t="s">
        <v>45</v>
      </c>
      <c r="E108" s="70">
        <v>20</v>
      </c>
    </row>
    <row r="109" spans="2:5" x14ac:dyDescent="0.3">
      <c r="B109" s="68">
        <v>42791</v>
      </c>
      <c r="C109" s="69" t="s">
        <v>13</v>
      </c>
      <c r="D109" s="69" t="s">
        <v>46</v>
      </c>
      <c r="E109" s="70">
        <v>125</v>
      </c>
    </row>
    <row r="110" spans="2:5" x14ac:dyDescent="0.3">
      <c r="B110" s="68">
        <v>42736</v>
      </c>
      <c r="C110" s="69" t="s">
        <v>12</v>
      </c>
      <c r="D110" s="69" t="s">
        <v>47</v>
      </c>
      <c r="E110" s="70">
        <v>74</v>
      </c>
    </row>
    <row r="111" spans="2:5" x14ac:dyDescent="0.3">
      <c r="B111" s="68">
        <v>42750</v>
      </c>
      <c r="C111" s="69" t="s">
        <v>12</v>
      </c>
      <c r="D111" s="69" t="s">
        <v>16</v>
      </c>
      <c r="E111" s="70">
        <v>235</v>
      </c>
    </row>
    <row r="112" spans="2:5" x14ac:dyDescent="0.3">
      <c r="B112" s="68">
        <v>42756</v>
      </c>
      <c r="C112" s="69" t="s">
        <v>12</v>
      </c>
      <c r="D112" s="69" t="s">
        <v>48</v>
      </c>
      <c r="E112" s="70">
        <v>125</v>
      </c>
    </row>
    <row r="113" spans="2:5" x14ac:dyDescent="0.3">
      <c r="B113" s="68">
        <v>42768</v>
      </c>
      <c r="C113" s="69" t="s">
        <v>12</v>
      </c>
      <c r="D113" s="69" t="s">
        <v>16</v>
      </c>
      <c r="E113" s="70">
        <v>235</v>
      </c>
    </row>
    <row r="114" spans="2:5" x14ac:dyDescent="0.3">
      <c r="B114" s="68">
        <v>42736</v>
      </c>
      <c r="C114" s="69" t="s">
        <v>12</v>
      </c>
      <c r="D114" s="69" t="s">
        <v>49</v>
      </c>
      <c r="E114" s="70">
        <v>74</v>
      </c>
    </row>
    <row r="115" spans="2:5" x14ac:dyDescent="0.3">
      <c r="B115" s="68">
        <v>42750</v>
      </c>
      <c r="C115" s="69" t="s">
        <v>12</v>
      </c>
      <c r="D115" s="69" t="s">
        <v>50</v>
      </c>
      <c r="E115" s="70">
        <v>70</v>
      </c>
    </row>
    <row r="116" spans="2:5" x14ac:dyDescent="0.3">
      <c r="B116" s="68">
        <v>42768</v>
      </c>
      <c r="C116" s="69" t="s">
        <v>12</v>
      </c>
      <c r="D116" s="69" t="s">
        <v>51</v>
      </c>
      <c r="E116" s="70">
        <v>235</v>
      </c>
    </row>
    <row r="117" spans="2:5" x14ac:dyDescent="0.3">
      <c r="B117" s="68">
        <v>42736</v>
      </c>
      <c r="C117" s="69" t="s">
        <v>12</v>
      </c>
      <c r="D117" s="69" t="s">
        <v>52</v>
      </c>
      <c r="E117" s="70">
        <v>74</v>
      </c>
    </row>
    <row r="118" spans="2:5" x14ac:dyDescent="0.3">
      <c r="B118" s="68">
        <v>42750</v>
      </c>
      <c r="C118" s="69" t="s">
        <v>12</v>
      </c>
      <c r="D118" s="69" t="s">
        <v>53</v>
      </c>
      <c r="E118" s="70">
        <v>70</v>
      </c>
    </row>
    <row r="119" spans="2:5" x14ac:dyDescent="0.3">
      <c r="B119" s="68">
        <v>42768</v>
      </c>
      <c r="C119" s="69" t="s">
        <v>12</v>
      </c>
      <c r="D119" s="69" t="s">
        <v>54</v>
      </c>
      <c r="E119" s="70">
        <v>235</v>
      </c>
    </row>
  </sheetData>
  <phoneticPr fontId="3" type="noConversion"/>
  <pageMargins left="0.7" right="0.7" top="0.75" bottom="0.75" header="0.3" footer="0.3"/>
  <pageSetup paperSize="9" scale="78" orientation="portrait" r:id="rId2"/>
  <rowBreaks count="2" manualBreakCount="2">
    <brk id="47" max="14" man="1"/>
    <brk id="94" max="14" man="1"/>
  </rowBreaks>
  <colBreaks count="2" manualBreakCount="2">
    <brk id="6" max="118" man="1"/>
    <brk id="14" max="118" man="1"/>
  </colBreaks>
  <drawing r:id="rId3"/>
  <tableParts count="1">
    <tablePart r:id="rId4"/>
  </tableParts>
</worksheet>
</file>

<file path=xl/worksheets/sheet1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A4"/>
  <sheetViews>
    <sheetView showGridLines="0" zoomScaleNormal="100" workbookViewId="0"/>
  </sheetViews>
  <sheetFormatPr defaultColWidth="9.125" defaultRowHeight="16.5" x14ac:dyDescent="0.3"/>
  <cols>
    <col min="1" max="1" width="9.125" style="33"/>
    <col min="2" max="16384" width="9.125" style="38"/>
  </cols>
  <sheetData>
    <row r="1" spans="1:1" x14ac:dyDescent="0.3">
      <c r="A1" s="35" t="s">
        <v>59</v>
      </c>
    </row>
    <row r="2" spans="1:1" x14ac:dyDescent="0.3">
      <c r="A2" s="35" t="s">
        <v>60</v>
      </c>
    </row>
    <row r="3" spans="1:1" x14ac:dyDescent="0.3">
      <c r="A3" s="35" t="s">
        <v>6</v>
      </c>
    </row>
    <row r="4" spans="1:1" x14ac:dyDescent="0.3">
      <c r="A4" s="35"/>
    </row>
  </sheetData>
  <phoneticPr fontId="3" type="noConversion"/>
  <pageMargins left="0.7" right="0.7" top="0.75" bottom="0.75" header="0.3" footer="0.3"/>
  <pageSetup paperSize="9" scale="98" orientation="portrait" r:id="rId1"/>
  <colBreaks count="1" manualBreakCount="1">
    <brk id="9" max="1048575" man="1"/>
  </colBreaks>
  <drawing r:id="rId2"/>
</worksheet>
</file>

<file path=xl/worksheets/sheet15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K122"/>
  <sheetViews>
    <sheetView showGridLines="0" zoomScaleNormal="100" workbookViewId="0"/>
  </sheetViews>
  <sheetFormatPr defaultColWidth="9.125" defaultRowHeight="16.5" x14ac:dyDescent="0.3"/>
  <cols>
    <col min="1" max="1" width="9.125" style="72"/>
    <col min="2" max="2" width="13.125" style="71" customWidth="1"/>
    <col min="3" max="3" width="14.75" style="71" customWidth="1"/>
    <col min="4" max="4" width="16.625" style="71" customWidth="1"/>
    <col min="5" max="5" width="11.25" style="71" customWidth="1"/>
    <col min="6" max="23" width="9.125" style="71" customWidth="1"/>
    <col min="24" max="16384" width="9.125" style="71"/>
  </cols>
  <sheetData>
    <row r="1" spans="1:11" ht="15" customHeight="1" x14ac:dyDescent="0.3">
      <c r="A1" s="16" t="s">
        <v>61</v>
      </c>
      <c r="B1" s="17"/>
      <c r="C1" s="17"/>
      <c r="D1" s="17"/>
      <c r="E1" s="17"/>
      <c r="F1" s="17"/>
      <c r="G1" s="17"/>
      <c r="H1" s="17"/>
      <c r="I1" s="17"/>
      <c r="J1" s="17"/>
      <c r="K1" s="17"/>
    </row>
    <row r="2" spans="1:11" ht="15" customHeight="1" x14ac:dyDescent="0.3">
      <c r="A2" s="18" t="s">
        <v>135</v>
      </c>
      <c r="B2" s="17"/>
      <c r="C2" s="17"/>
      <c r="D2" s="17"/>
      <c r="E2" s="17"/>
      <c r="F2" s="17"/>
      <c r="G2" s="17"/>
      <c r="H2" s="17"/>
      <c r="I2" s="17"/>
      <c r="J2" s="17"/>
      <c r="K2" s="17"/>
    </row>
    <row r="3" spans="1:11" ht="15" customHeight="1" x14ac:dyDescent="0.3">
      <c r="A3" s="18" t="s">
        <v>63</v>
      </c>
      <c r="B3" s="17"/>
      <c r="C3" s="17"/>
      <c r="D3" s="17"/>
      <c r="E3" s="17"/>
      <c r="F3" s="17"/>
      <c r="G3" s="17"/>
      <c r="H3" s="17"/>
      <c r="I3" s="17"/>
      <c r="J3" s="17"/>
      <c r="K3" s="17"/>
    </row>
    <row r="4" spans="1:11" ht="15" customHeight="1" x14ac:dyDescent="0.3">
      <c r="A4" s="18" t="s">
        <v>64</v>
      </c>
      <c r="B4" s="17"/>
      <c r="C4" s="17"/>
      <c r="D4" s="17"/>
      <c r="E4" s="17"/>
      <c r="F4" s="17"/>
      <c r="G4" s="17"/>
      <c r="H4" s="17"/>
      <c r="I4" s="17"/>
      <c r="J4" s="17"/>
      <c r="K4" s="17"/>
    </row>
    <row r="5" spans="1:11" ht="20.100000000000001" customHeight="1" x14ac:dyDescent="0.35">
      <c r="A5" s="10" t="s">
        <v>6</v>
      </c>
      <c r="B5" s="17"/>
      <c r="C5" s="17"/>
      <c r="D5" s="17"/>
      <c r="E5" s="17"/>
      <c r="F5" s="17"/>
      <c r="G5" s="17"/>
      <c r="H5" s="17"/>
      <c r="I5" s="19" t="str">
        <f>IF(AND($B$15="세금",$C$36=125),"수고하셨습니다! 피벗 테이블에"," ")</f>
        <v xml:space="preserve"> </v>
      </c>
      <c r="J5" s="17"/>
      <c r="K5" s="17"/>
    </row>
    <row r="6" spans="1:11" ht="20.100000000000001" customHeight="1" x14ac:dyDescent="0.35">
      <c r="A6" s="10"/>
      <c r="B6" s="17"/>
      <c r="C6" s="17"/>
      <c r="D6" s="17"/>
      <c r="E6" s="17"/>
      <c r="F6" s="17"/>
      <c r="G6" s="17"/>
      <c r="H6" s="17"/>
      <c r="I6" s="19" t="str">
        <f>IF(AND($B$15="세금",$C$36=125),"두 번째 행 필드를"," ")</f>
        <v xml:space="preserve"> </v>
      </c>
      <c r="J6" s="17"/>
      <c r="K6" s="17"/>
    </row>
    <row r="7" spans="1:11" ht="20.100000000000001" customHeight="1" x14ac:dyDescent="0.35">
      <c r="A7" s="18"/>
      <c r="B7" s="17"/>
      <c r="C7" s="17"/>
      <c r="D7" s="17"/>
      <c r="E7" s="17"/>
      <c r="F7" s="17"/>
      <c r="G7" s="17"/>
      <c r="H7" s="17"/>
      <c r="I7" s="19" t="str">
        <f>IF(AND($B$15="세금",$C$36=125),"추가했습니다. 아래로 "," ")</f>
        <v xml:space="preserve"> </v>
      </c>
      <c r="J7" s="17"/>
      <c r="K7" s="17"/>
    </row>
    <row r="8" spans="1:11" ht="20.100000000000001" customHeight="1" x14ac:dyDescent="0.35">
      <c r="A8" s="18"/>
      <c r="B8" s="17"/>
      <c r="C8" s="17"/>
      <c r="D8" s="17"/>
      <c r="E8" s="17"/>
      <c r="F8" s="17"/>
      <c r="G8" s="17"/>
      <c r="H8" s="17"/>
      <c r="I8" s="19" t="str">
        <f>IF(AND($B$15="세금",$C$36=125),"스크롤하고 다음을 클릭하세요..."," ")</f>
        <v xml:space="preserve"> </v>
      </c>
      <c r="J8" s="17"/>
      <c r="K8" s="17"/>
    </row>
    <row r="9" spans="1:11" ht="15" customHeight="1" x14ac:dyDescent="0.35">
      <c r="A9" s="18"/>
      <c r="B9" s="17"/>
      <c r="C9" s="17"/>
      <c r="D9" s="17"/>
      <c r="E9" s="17"/>
      <c r="F9" s="17"/>
      <c r="G9" s="17"/>
      <c r="H9" s="17"/>
      <c r="I9" s="17"/>
      <c r="J9" s="17"/>
      <c r="K9" s="19"/>
    </row>
    <row r="10" spans="1:11" ht="15" customHeight="1" x14ac:dyDescent="0.3">
      <c r="A10" s="18"/>
      <c r="B10" s="17"/>
      <c r="C10" s="17"/>
      <c r="D10" s="17"/>
      <c r="E10" s="17"/>
      <c r="F10" s="17"/>
      <c r="G10" s="17"/>
      <c r="H10" s="17"/>
      <c r="I10" s="17"/>
      <c r="J10" s="17"/>
      <c r="K10" s="17"/>
    </row>
    <row r="11" spans="1:11" ht="15" customHeight="1" x14ac:dyDescent="0.3">
      <c r="A11" s="18"/>
      <c r="B11" s="17"/>
      <c r="C11" s="17"/>
      <c r="D11" s="17"/>
      <c r="E11" s="17"/>
      <c r="F11" s="17"/>
      <c r="G11" s="17"/>
      <c r="H11" s="17"/>
      <c r="I11" s="17"/>
      <c r="J11" s="17"/>
      <c r="K11" s="17"/>
    </row>
    <row r="12" spans="1:11" ht="15" customHeight="1" x14ac:dyDescent="0.3">
      <c r="A12" s="18"/>
      <c r="B12" s="17"/>
      <c r="C12" s="17"/>
      <c r="D12" s="17"/>
      <c r="E12" s="17"/>
      <c r="F12" s="17"/>
      <c r="G12" s="17"/>
      <c r="H12" s="17"/>
      <c r="I12" s="17"/>
      <c r="J12" s="17"/>
      <c r="K12" s="17"/>
    </row>
    <row r="13" spans="1:11" x14ac:dyDescent="0.3">
      <c r="A13" s="18"/>
      <c r="B13" s="6" t="s">
        <v>142</v>
      </c>
      <c r="C13" s="7" t="s">
        <v>123</v>
      </c>
      <c r="D13"/>
      <c r="E13" s="17"/>
      <c r="F13" s="17"/>
      <c r="G13" s="17"/>
      <c r="H13" s="17"/>
      <c r="I13" s="17"/>
      <c r="J13" s="17"/>
      <c r="K13" s="17"/>
    </row>
    <row r="14" spans="1:11" x14ac:dyDescent="0.3">
      <c r="A14" s="18"/>
      <c r="B14" s="3" t="s">
        <v>11</v>
      </c>
      <c r="C14" s="73">
        <v>2000</v>
      </c>
      <c r="D14"/>
      <c r="E14" s="17"/>
      <c r="F14" s="17"/>
      <c r="G14" s="17"/>
      <c r="H14" s="17"/>
      <c r="I14" s="17"/>
      <c r="J14" s="17"/>
      <c r="K14" s="17"/>
    </row>
    <row r="15" spans="1:11" x14ac:dyDescent="0.3">
      <c r="A15" s="18"/>
      <c r="B15" s="3" t="s">
        <v>13</v>
      </c>
      <c r="C15" s="73">
        <v>935</v>
      </c>
      <c r="D15"/>
      <c r="E15" s="17"/>
      <c r="F15" s="17"/>
      <c r="G15" s="17"/>
      <c r="H15" s="17"/>
      <c r="I15" s="17"/>
      <c r="J15" s="17"/>
      <c r="K15" s="17"/>
    </row>
    <row r="16" spans="1:11" x14ac:dyDescent="0.3">
      <c r="A16" s="18"/>
      <c r="B16" s="3" t="s">
        <v>12</v>
      </c>
      <c r="C16" s="73">
        <v>1427</v>
      </c>
      <c r="D16"/>
      <c r="E16" s="17"/>
      <c r="F16" s="17"/>
      <c r="G16" s="17"/>
      <c r="H16" s="17"/>
      <c r="I16" s="17"/>
      <c r="J16" s="17"/>
      <c r="K16" s="17"/>
    </row>
    <row r="17" spans="1:11" x14ac:dyDescent="0.3">
      <c r="A17" s="18"/>
      <c r="B17" s="3" t="s">
        <v>143</v>
      </c>
      <c r="C17" s="73">
        <v>4362</v>
      </c>
      <c r="D17"/>
      <c r="E17" s="17"/>
      <c r="F17" s="17"/>
      <c r="G17" s="17"/>
      <c r="H17" s="17"/>
      <c r="I17" s="17"/>
      <c r="J17" s="17"/>
      <c r="K17" s="17"/>
    </row>
    <row r="18" spans="1:11" x14ac:dyDescent="0.3">
      <c r="A18" s="18"/>
      <c r="B18"/>
      <c r="C18"/>
      <c r="D18"/>
      <c r="E18" s="17"/>
      <c r="F18" s="17"/>
      <c r="G18" s="17"/>
      <c r="H18" s="17"/>
      <c r="I18" s="17"/>
      <c r="J18" s="17"/>
      <c r="K18" s="17"/>
    </row>
    <row r="19" spans="1:11" x14ac:dyDescent="0.3">
      <c r="A19" s="18"/>
      <c r="B19"/>
      <c r="C19"/>
      <c r="D19"/>
      <c r="E19" s="17"/>
      <c r="F19" s="17"/>
      <c r="G19" s="17"/>
      <c r="H19" s="17"/>
      <c r="I19" s="17"/>
      <c r="J19" s="17"/>
      <c r="K19" s="17"/>
    </row>
    <row r="20" spans="1:11" x14ac:dyDescent="0.3">
      <c r="A20" s="18"/>
      <c r="B20"/>
      <c r="C20"/>
      <c r="D20"/>
      <c r="E20" s="17"/>
      <c r="F20" s="17"/>
      <c r="G20" s="17"/>
      <c r="H20" s="17"/>
      <c r="I20" s="17"/>
      <c r="J20" s="17"/>
      <c r="K20" s="17"/>
    </row>
    <row r="21" spans="1:11" x14ac:dyDescent="0.3">
      <c r="A21" s="18"/>
      <c r="B21"/>
      <c r="C21"/>
      <c r="D21"/>
      <c r="E21" s="17"/>
      <c r="F21" s="17"/>
      <c r="G21" s="17"/>
      <c r="H21" s="17"/>
      <c r="I21" s="17"/>
      <c r="J21" s="17"/>
      <c r="K21" s="17"/>
    </row>
    <row r="22" spans="1:11" x14ac:dyDescent="0.3">
      <c r="A22" s="18"/>
      <c r="B22"/>
      <c r="C22"/>
      <c r="D22"/>
      <c r="E22" s="17"/>
      <c r="F22" s="17"/>
      <c r="G22" s="17"/>
      <c r="H22" s="17"/>
      <c r="I22" s="17"/>
      <c r="J22" s="17"/>
      <c r="K22" s="17"/>
    </row>
    <row r="23" spans="1:11" x14ac:dyDescent="0.3">
      <c r="A23" s="18"/>
      <c r="B23"/>
      <c r="C23"/>
      <c r="D23"/>
      <c r="E23" s="17"/>
      <c r="F23" s="17"/>
      <c r="G23" s="17"/>
      <c r="H23" s="17"/>
      <c r="I23" s="17"/>
      <c r="J23" s="17"/>
      <c r="K23" s="17"/>
    </row>
    <row r="24" spans="1:11" x14ac:dyDescent="0.3">
      <c r="A24" s="18"/>
      <c r="B24"/>
      <c r="C24"/>
      <c r="D24"/>
      <c r="E24" s="17"/>
      <c r="F24" s="17"/>
      <c r="G24" s="17"/>
      <c r="H24" s="17"/>
      <c r="I24" s="17"/>
      <c r="J24" s="17"/>
      <c r="K24" s="17"/>
    </row>
    <row r="25" spans="1:11" x14ac:dyDescent="0.3">
      <c r="A25" s="18"/>
      <c r="B25"/>
      <c r="C25"/>
      <c r="D25"/>
      <c r="E25" s="17"/>
      <c r="F25" s="17"/>
      <c r="G25" s="17"/>
      <c r="H25" s="17"/>
      <c r="I25" s="17"/>
      <c r="J25" s="17"/>
      <c r="K25" s="17"/>
    </row>
    <row r="26" spans="1:11" x14ac:dyDescent="0.3">
      <c r="A26" s="18"/>
      <c r="B26"/>
      <c r="C26"/>
      <c r="D26"/>
      <c r="E26" s="17"/>
      <c r="F26" s="17"/>
      <c r="G26" s="17"/>
      <c r="H26" s="17"/>
      <c r="I26" s="17"/>
      <c r="J26" s="17"/>
      <c r="K26" s="17"/>
    </row>
    <row r="27" spans="1:11" x14ac:dyDescent="0.3">
      <c r="A27" s="18"/>
      <c r="B27"/>
      <c r="C27"/>
      <c r="D27"/>
      <c r="E27" s="17"/>
      <c r="F27" s="17"/>
      <c r="G27" s="17"/>
      <c r="H27" s="17"/>
      <c r="I27" s="17"/>
      <c r="J27" s="17"/>
      <c r="K27" s="17"/>
    </row>
    <row r="28" spans="1:11" x14ac:dyDescent="0.3">
      <c r="A28" s="18"/>
      <c r="B28"/>
      <c r="C28"/>
      <c r="D28"/>
      <c r="E28" s="17"/>
      <c r="F28" s="17"/>
      <c r="G28" s="17"/>
      <c r="H28" s="17"/>
      <c r="I28" s="17"/>
      <c r="J28" s="17"/>
      <c r="K28" s="17"/>
    </row>
    <row r="29" spans="1:11" x14ac:dyDescent="0.3">
      <c r="A29" s="18"/>
      <c r="B29"/>
      <c r="C29"/>
      <c r="D29"/>
      <c r="E29" s="17"/>
      <c r="F29" s="17"/>
      <c r="G29" s="17"/>
      <c r="H29" s="17"/>
      <c r="I29" s="17"/>
      <c r="J29" s="17"/>
      <c r="K29" s="17"/>
    </row>
    <row r="30" spans="1:11" x14ac:dyDescent="0.3">
      <c r="A30" s="18"/>
      <c r="B30"/>
      <c r="C30"/>
      <c r="D30"/>
      <c r="E30" s="17"/>
      <c r="F30" s="17"/>
      <c r="G30" s="17"/>
      <c r="H30" s="17"/>
      <c r="I30" s="17"/>
      <c r="J30" s="17"/>
      <c r="K30" s="17"/>
    </row>
    <row r="31" spans="1:11" x14ac:dyDescent="0.3">
      <c r="A31" s="18"/>
      <c r="B31"/>
      <c r="C31"/>
      <c r="D31" s="17"/>
      <c r="E31" s="17"/>
      <c r="F31" s="17"/>
      <c r="G31" s="17"/>
      <c r="H31" s="17"/>
      <c r="I31" s="17"/>
      <c r="J31" s="17"/>
      <c r="K31" s="17"/>
    </row>
    <row r="32" spans="1:11" x14ac:dyDescent="0.3">
      <c r="A32" s="18"/>
      <c r="B32"/>
      <c r="C32"/>
      <c r="D32" s="17"/>
      <c r="E32" s="17"/>
      <c r="F32" s="17"/>
      <c r="G32" s="17"/>
      <c r="H32" s="17"/>
      <c r="I32" s="17"/>
      <c r="J32" s="17"/>
      <c r="K32" s="17"/>
    </row>
    <row r="33" spans="1:11" x14ac:dyDescent="0.3">
      <c r="A33" s="18"/>
      <c r="B33"/>
      <c r="C33"/>
      <c r="D33" s="17"/>
      <c r="E33" s="17"/>
      <c r="F33" s="17"/>
      <c r="G33" s="17"/>
      <c r="H33" s="17"/>
      <c r="I33" s="17"/>
      <c r="J33" s="17"/>
      <c r="K33" s="17"/>
    </row>
    <row r="34" spans="1:11" x14ac:dyDescent="0.3">
      <c r="A34" s="18"/>
      <c r="B34"/>
      <c r="C34"/>
      <c r="D34" s="17"/>
      <c r="E34" s="17"/>
      <c r="F34" s="17"/>
      <c r="G34" s="17"/>
      <c r="H34" s="17"/>
      <c r="I34" s="17"/>
      <c r="J34" s="17"/>
      <c r="K34" s="17"/>
    </row>
    <row r="35" spans="1:11" x14ac:dyDescent="0.3">
      <c r="A35" s="18"/>
      <c r="B35"/>
      <c r="C35"/>
      <c r="D35" s="17"/>
      <c r="E35" s="17"/>
      <c r="F35" s="17"/>
      <c r="G35" s="17"/>
      <c r="H35" s="17"/>
      <c r="I35" s="17"/>
      <c r="J35" s="17"/>
      <c r="K35" s="17"/>
    </row>
    <row r="36" spans="1:11" x14ac:dyDescent="0.3">
      <c r="A36" s="18"/>
      <c r="B36"/>
      <c r="C36"/>
      <c r="D36" s="17"/>
      <c r="E36" s="17"/>
      <c r="F36" s="17"/>
      <c r="G36" s="17"/>
      <c r="H36" s="17"/>
      <c r="I36" s="17"/>
      <c r="J36" s="17"/>
      <c r="K36" s="17"/>
    </row>
    <row r="37" spans="1:11" x14ac:dyDescent="0.3">
      <c r="A37" s="18"/>
      <c r="B37"/>
      <c r="C37"/>
      <c r="D37" s="17"/>
      <c r="E37" s="17"/>
      <c r="F37" s="17"/>
      <c r="G37" s="17"/>
      <c r="H37" s="17"/>
      <c r="I37" s="17"/>
      <c r="J37" s="17"/>
      <c r="K37" s="17"/>
    </row>
    <row r="38" spans="1:11" x14ac:dyDescent="0.3">
      <c r="A38" s="18"/>
      <c r="B38"/>
      <c r="C38" s="17"/>
      <c r="D38" s="17"/>
      <c r="E38" s="17"/>
      <c r="F38" s="17"/>
      <c r="G38" s="17"/>
      <c r="H38" s="17"/>
      <c r="I38" s="17"/>
      <c r="J38" s="17"/>
      <c r="K38" s="17"/>
    </row>
    <row r="39" spans="1:11" x14ac:dyDescent="0.3">
      <c r="A39" s="18"/>
      <c r="B39"/>
      <c r="C39" s="17"/>
      <c r="D39" s="17"/>
      <c r="E39" s="17"/>
      <c r="F39" s="17"/>
      <c r="G39" s="17"/>
      <c r="H39" s="17"/>
      <c r="I39" s="17"/>
      <c r="J39" s="17"/>
      <c r="K39" s="17"/>
    </row>
    <row r="40" spans="1:11" x14ac:dyDescent="0.3">
      <c r="A40" s="18"/>
      <c r="B40"/>
      <c r="C40" s="17"/>
      <c r="D40" s="17"/>
      <c r="E40" s="17"/>
      <c r="F40" s="17"/>
      <c r="G40" s="17"/>
      <c r="H40" s="17"/>
      <c r="I40" s="17"/>
      <c r="J40" s="17"/>
      <c r="K40" s="17"/>
    </row>
    <row r="41" spans="1:11" x14ac:dyDescent="0.3">
      <c r="A41" s="18"/>
      <c r="B41"/>
      <c r="C41" s="17"/>
      <c r="D41" s="17"/>
      <c r="E41" s="17"/>
      <c r="F41" s="17"/>
      <c r="G41" s="17"/>
      <c r="H41" s="17"/>
      <c r="I41" s="17"/>
      <c r="J41" s="17"/>
      <c r="K41" s="17"/>
    </row>
    <row r="42" spans="1:11" x14ac:dyDescent="0.3">
      <c r="A42" s="18"/>
      <c r="B42"/>
      <c r="C42" s="17"/>
      <c r="D42" s="17"/>
      <c r="E42" s="17"/>
      <c r="F42" s="17"/>
      <c r="G42" s="17"/>
      <c r="H42" s="17"/>
      <c r="I42" s="17"/>
      <c r="J42" s="17"/>
      <c r="K42" s="17"/>
    </row>
    <row r="43" spans="1:11" x14ac:dyDescent="0.3">
      <c r="A43" s="18"/>
      <c r="B43"/>
      <c r="C43" s="17"/>
      <c r="D43" s="17"/>
      <c r="E43" s="17"/>
      <c r="F43" s="17"/>
      <c r="G43" s="17"/>
      <c r="H43" s="17"/>
      <c r="I43" s="17"/>
      <c r="J43" s="17"/>
      <c r="K43" s="17"/>
    </row>
    <row r="44" spans="1:11" x14ac:dyDescent="0.3">
      <c r="A44" s="18"/>
      <c r="B44"/>
      <c r="C44" s="17"/>
      <c r="D44" s="17"/>
      <c r="E44" s="17"/>
      <c r="F44" s="17"/>
      <c r="G44" s="17"/>
      <c r="H44" s="17"/>
      <c r="I44" s="17"/>
      <c r="J44" s="17"/>
      <c r="K44" s="17"/>
    </row>
    <row r="45" spans="1:11" x14ac:dyDescent="0.3">
      <c r="A45" s="18"/>
      <c r="B45"/>
      <c r="C45" s="17"/>
      <c r="D45" s="17"/>
      <c r="E45" s="17"/>
      <c r="F45" s="17"/>
      <c r="G45" s="17"/>
      <c r="H45" s="17"/>
      <c r="I45" s="17"/>
      <c r="J45" s="17"/>
      <c r="K45" s="17"/>
    </row>
    <row r="46" spans="1:11" x14ac:dyDescent="0.3">
      <c r="A46" s="18"/>
      <c r="B46"/>
      <c r="C46" s="17"/>
      <c r="D46" s="17"/>
      <c r="E46" s="17"/>
      <c r="F46" s="17"/>
      <c r="G46" s="17"/>
      <c r="H46" s="17"/>
      <c r="I46" s="17"/>
      <c r="J46" s="17"/>
      <c r="K46" s="17"/>
    </row>
    <row r="47" spans="1:11" x14ac:dyDescent="0.3">
      <c r="A47" s="18"/>
      <c r="B47"/>
      <c r="C47" s="17"/>
      <c r="D47" s="17"/>
      <c r="E47" s="17"/>
      <c r="F47" s="17"/>
      <c r="G47" s="17"/>
      <c r="H47" s="17"/>
      <c r="I47" s="17"/>
      <c r="J47" s="17"/>
      <c r="K47" s="17"/>
    </row>
    <row r="48" spans="1:11" x14ac:dyDescent="0.3">
      <c r="A48" s="18"/>
      <c r="B48"/>
      <c r="C48" s="17"/>
      <c r="D48" s="17"/>
      <c r="E48" s="17"/>
      <c r="F48" s="17"/>
      <c r="G48" s="17"/>
      <c r="H48" s="17"/>
      <c r="I48" s="17"/>
      <c r="J48" s="17"/>
      <c r="K48" s="17"/>
    </row>
    <row r="49" spans="1:11" x14ac:dyDescent="0.3">
      <c r="A49" s="18"/>
      <c r="B49"/>
      <c r="C49" s="17"/>
      <c r="D49" s="17"/>
      <c r="E49" s="17"/>
      <c r="F49" s="17"/>
      <c r="G49" s="17"/>
      <c r="H49" s="17"/>
      <c r="I49" s="17"/>
      <c r="J49" s="17"/>
      <c r="K49" s="17"/>
    </row>
    <row r="50" spans="1:11" x14ac:dyDescent="0.3">
      <c r="A50" s="18"/>
      <c r="B50"/>
      <c r="C50" s="17"/>
      <c r="D50" s="17"/>
      <c r="E50" s="17"/>
      <c r="F50" s="17"/>
      <c r="G50" s="17"/>
      <c r="H50" s="17"/>
      <c r="I50" s="17"/>
      <c r="J50" s="17"/>
      <c r="K50" s="17"/>
    </row>
    <row r="51" spans="1:11" x14ac:dyDescent="0.3">
      <c r="A51" s="18"/>
      <c r="B51"/>
      <c r="C51" s="17"/>
      <c r="D51" s="17"/>
      <c r="E51" s="17"/>
      <c r="F51" s="17"/>
      <c r="G51" s="17"/>
      <c r="H51" s="17"/>
      <c r="I51" s="17"/>
      <c r="J51" s="17"/>
      <c r="K51" s="17"/>
    </row>
    <row r="52" spans="1:11" x14ac:dyDescent="0.3">
      <c r="A52" s="18"/>
      <c r="B52"/>
      <c r="C52" s="17"/>
      <c r="D52" s="17"/>
      <c r="E52" s="17"/>
      <c r="F52" s="17"/>
      <c r="G52" s="17"/>
      <c r="H52" s="17"/>
      <c r="I52" s="17"/>
      <c r="J52" s="17"/>
      <c r="K52" s="17"/>
    </row>
    <row r="53" spans="1:11" x14ac:dyDescent="0.3">
      <c r="A53" s="18"/>
      <c r="B53"/>
      <c r="C53" s="17"/>
      <c r="D53" s="17"/>
      <c r="E53" s="17"/>
      <c r="F53" s="17"/>
      <c r="G53" s="17"/>
      <c r="H53" s="17"/>
      <c r="I53" s="17"/>
      <c r="J53" s="17"/>
      <c r="K53" s="17"/>
    </row>
    <row r="54" spans="1:11" x14ac:dyDescent="0.3">
      <c r="A54" s="18"/>
      <c r="B54"/>
      <c r="C54" s="17"/>
      <c r="D54" s="17"/>
      <c r="E54" s="17"/>
      <c r="F54" s="17"/>
      <c r="G54" s="17"/>
      <c r="H54" s="17"/>
      <c r="I54" s="17"/>
      <c r="J54" s="17"/>
      <c r="K54" s="17"/>
    </row>
    <row r="55" spans="1:11" x14ac:dyDescent="0.3">
      <c r="A55" s="18"/>
      <c r="B55" s="17"/>
      <c r="C55" s="17"/>
      <c r="D55" s="17"/>
      <c r="E55" s="17"/>
      <c r="F55" s="17"/>
      <c r="G55" s="17"/>
      <c r="H55" s="17"/>
      <c r="I55" s="17"/>
      <c r="J55" s="17"/>
      <c r="K55" s="17"/>
    </row>
    <row r="56" spans="1:11" x14ac:dyDescent="0.3">
      <c r="A56" s="18"/>
      <c r="B56" s="17"/>
      <c r="C56" s="17"/>
      <c r="D56" s="17"/>
      <c r="E56" s="17"/>
      <c r="F56" s="17"/>
      <c r="G56" s="17"/>
      <c r="H56" s="17"/>
      <c r="I56" s="17"/>
      <c r="J56" s="17"/>
      <c r="K56" s="17"/>
    </row>
    <row r="57" spans="1:11" x14ac:dyDescent="0.3">
      <c r="A57" s="18"/>
      <c r="B57" s="17"/>
      <c r="C57" s="17"/>
      <c r="D57" s="17"/>
      <c r="E57" s="17"/>
      <c r="F57" s="17"/>
      <c r="G57" s="17"/>
      <c r="H57" s="17"/>
      <c r="I57" s="17"/>
      <c r="J57" s="17"/>
      <c r="K57" s="17"/>
    </row>
    <row r="58" spans="1:11" x14ac:dyDescent="0.3">
      <c r="A58" s="18"/>
      <c r="B58" s="17"/>
      <c r="C58" s="17"/>
      <c r="D58" s="17"/>
      <c r="E58" s="17"/>
      <c r="F58" s="17"/>
      <c r="G58" s="17"/>
      <c r="H58" s="17"/>
      <c r="I58" s="17"/>
      <c r="J58" s="17"/>
      <c r="K58" s="17"/>
    </row>
    <row r="59" spans="1:11" x14ac:dyDescent="0.3">
      <c r="A59" s="18"/>
      <c r="B59" s="17"/>
      <c r="C59" s="17"/>
      <c r="D59" s="17"/>
      <c r="E59" s="17"/>
      <c r="F59" s="17"/>
      <c r="G59" s="17"/>
      <c r="H59" s="17"/>
      <c r="I59" s="17"/>
      <c r="J59" s="17"/>
      <c r="K59" s="17"/>
    </row>
    <row r="60" spans="1:11" x14ac:dyDescent="0.3">
      <c r="A60" s="18"/>
      <c r="B60" s="17"/>
      <c r="C60" s="17"/>
      <c r="D60" s="17"/>
      <c r="E60" s="17"/>
      <c r="F60" s="17"/>
      <c r="G60" s="17"/>
      <c r="H60" s="17"/>
      <c r="I60" s="17"/>
      <c r="J60" s="17"/>
      <c r="K60" s="17"/>
    </row>
    <row r="61" spans="1:11" x14ac:dyDescent="0.3">
      <c r="A61" s="18"/>
      <c r="B61" s="17"/>
      <c r="C61" s="17"/>
      <c r="D61" s="17"/>
      <c r="E61" s="17"/>
      <c r="F61" s="17"/>
      <c r="G61" s="17"/>
      <c r="H61" s="17"/>
      <c r="I61" s="17"/>
      <c r="J61" s="17"/>
      <c r="K61" s="17"/>
    </row>
    <row r="62" spans="1:11" x14ac:dyDescent="0.3">
      <c r="A62" s="18"/>
      <c r="B62" s="17"/>
      <c r="C62" s="17"/>
      <c r="D62" s="17"/>
      <c r="E62" s="17"/>
      <c r="F62" s="17"/>
      <c r="G62" s="17"/>
      <c r="H62" s="17"/>
      <c r="I62" s="17"/>
      <c r="J62" s="17"/>
      <c r="K62" s="17"/>
    </row>
    <row r="63" spans="1:11" x14ac:dyDescent="0.3">
      <c r="A63" s="18"/>
      <c r="B63" s="17"/>
      <c r="C63" s="17"/>
      <c r="D63" s="17"/>
      <c r="E63" s="17"/>
      <c r="F63" s="17"/>
      <c r="G63" s="17"/>
      <c r="H63" s="17"/>
      <c r="I63" s="17"/>
      <c r="J63" s="17"/>
      <c r="K63" s="17"/>
    </row>
    <row r="64" spans="1:11" x14ac:dyDescent="0.3">
      <c r="A64" s="18"/>
      <c r="B64" s="17"/>
      <c r="C64" s="17"/>
      <c r="D64" s="17"/>
      <c r="E64" s="17"/>
      <c r="F64" s="17"/>
      <c r="G64" s="17"/>
      <c r="H64" s="17"/>
      <c r="I64" s="17"/>
      <c r="J64" s="17"/>
      <c r="K64" s="17"/>
    </row>
    <row r="65" spans="1:11" x14ac:dyDescent="0.3">
      <c r="A65" s="18"/>
      <c r="B65" s="17"/>
      <c r="C65" s="17"/>
      <c r="D65" s="17"/>
      <c r="E65" s="17"/>
      <c r="F65" s="17"/>
      <c r="G65" s="17"/>
      <c r="H65" s="17"/>
      <c r="I65" s="17"/>
      <c r="J65" s="17"/>
      <c r="K65" s="17"/>
    </row>
    <row r="66" spans="1:11" x14ac:dyDescent="0.3">
      <c r="A66" s="18"/>
      <c r="B66" s="17"/>
      <c r="C66" s="17"/>
      <c r="D66" s="17"/>
      <c r="E66" s="17"/>
      <c r="F66" s="17"/>
      <c r="G66" s="17"/>
      <c r="H66" s="17"/>
      <c r="I66" s="17"/>
      <c r="J66" s="17"/>
      <c r="K66" s="17"/>
    </row>
    <row r="67" spans="1:11" x14ac:dyDescent="0.3">
      <c r="A67" s="18"/>
      <c r="B67" s="17"/>
      <c r="C67" s="17"/>
      <c r="D67" s="17"/>
      <c r="E67" s="17"/>
      <c r="F67" s="17"/>
      <c r="G67" s="17"/>
      <c r="H67" s="17"/>
      <c r="I67" s="17"/>
      <c r="J67" s="17"/>
      <c r="K67" s="17"/>
    </row>
    <row r="68" spans="1:11" x14ac:dyDescent="0.3">
      <c r="A68" s="18"/>
      <c r="B68" s="17"/>
      <c r="C68" s="17"/>
      <c r="D68" s="17"/>
      <c r="E68" s="17"/>
      <c r="F68" s="17"/>
      <c r="G68" s="17"/>
      <c r="H68" s="17"/>
      <c r="I68" s="17"/>
      <c r="J68" s="17"/>
      <c r="K68" s="17"/>
    </row>
    <row r="69" spans="1:11" x14ac:dyDescent="0.3">
      <c r="A69" s="18"/>
      <c r="B69" s="17"/>
      <c r="C69" s="17"/>
      <c r="D69" s="17"/>
      <c r="E69" s="17"/>
      <c r="F69" s="17"/>
      <c r="G69" s="17"/>
      <c r="H69" s="17"/>
      <c r="I69" s="17"/>
      <c r="J69" s="17"/>
      <c r="K69" s="17"/>
    </row>
    <row r="70" spans="1:11" x14ac:dyDescent="0.3">
      <c r="A70" s="18"/>
      <c r="B70" s="17"/>
      <c r="C70" s="17"/>
      <c r="D70" s="17"/>
      <c r="E70" s="17"/>
      <c r="F70" s="17"/>
      <c r="G70" s="17"/>
      <c r="H70" s="17"/>
      <c r="I70" s="17"/>
      <c r="J70" s="17"/>
      <c r="K70" s="17"/>
    </row>
    <row r="71" spans="1:11" x14ac:dyDescent="0.3">
      <c r="A71" s="18"/>
      <c r="B71" s="17"/>
      <c r="C71" s="17"/>
      <c r="D71" s="17"/>
      <c r="E71" s="17"/>
      <c r="F71" s="17"/>
      <c r="G71" s="17"/>
      <c r="H71" s="17"/>
      <c r="I71" s="17"/>
      <c r="J71" s="17"/>
      <c r="K71" s="17"/>
    </row>
    <row r="72" spans="1:11" x14ac:dyDescent="0.3">
      <c r="A72" s="18"/>
      <c r="B72" s="17"/>
      <c r="C72" s="17"/>
      <c r="D72" s="17"/>
      <c r="E72" s="17"/>
      <c r="F72" s="17"/>
      <c r="G72" s="17"/>
      <c r="H72" s="17"/>
      <c r="I72" s="17"/>
      <c r="J72" s="17"/>
      <c r="K72" s="17"/>
    </row>
    <row r="73" spans="1:11" x14ac:dyDescent="0.3">
      <c r="A73" s="18"/>
      <c r="B73" s="17"/>
      <c r="C73" s="17"/>
      <c r="D73" s="17"/>
      <c r="E73" s="17"/>
      <c r="F73" s="17"/>
      <c r="G73" s="17"/>
      <c r="H73" s="17"/>
      <c r="I73" s="17"/>
      <c r="J73" s="17"/>
      <c r="K73" s="17"/>
    </row>
    <row r="74" spans="1:11" x14ac:dyDescent="0.3">
      <c r="A74" s="18"/>
      <c r="B74" s="17"/>
      <c r="C74" s="17"/>
      <c r="D74" s="17"/>
      <c r="E74" s="17"/>
      <c r="F74" s="17"/>
      <c r="G74" s="17"/>
      <c r="H74" s="17"/>
      <c r="I74" s="17"/>
      <c r="J74" s="17"/>
      <c r="K74" s="17"/>
    </row>
    <row r="75" spans="1:11" x14ac:dyDescent="0.3">
      <c r="A75" s="18"/>
      <c r="B75" s="17"/>
      <c r="C75" s="17"/>
      <c r="D75" s="17"/>
      <c r="E75" s="17"/>
      <c r="F75" s="17"/>
      <c r="G75" s="17"/>
      <c r="H75" s="17"/>
      <c r="I75" s="17"/>
      <c r="J75" s="17"/>
      <c r="K75" s="17"/>
    </row>
    <row r="76" spans="1:11" x14ac:dyDescent="0.3">
      <c r="A76" s="18"/>
      <c r="B76" s="17"/>
      <c r="C76" s="17"/>
      <c r="D76" s="17"/>
      <c r="E76" s="17"/>
      <c r="F76" s="17"/>
      <c r="G76" s="17"/>
      <c r="H76" s="17"/>
      <c r="I76" s="17"/>
      <c r="J76" s="17"/>
      <c r="K76" s="17"/>
    </row>
    <row r="77" spans="1:11" x14ac:dyDescent="0.3">
      <c r="A77" s="18"/>
      <c r="B77" s="17"/>
      <c r="C77" s="17"/>
      <c r="D77" s="17"/>
      <c r="E77" s="17"/>
      <c r="F77" s="17"/>
      <c r="G77" s="17"/>
      <c r="H77" s="17"/>
      <c r="I77" s="17"/>
      <c r="J77" s="17"/>
      <c r="K77" s="17"/>
    </row>
    <row r="78" spans="1:11" x14ac:dyDescent="0.3">
      <c r="A78" s="18"/>
      <c r="B78" s="17"/>
      <c r="C78" s="17"/>
      <c r="D78" s="17"/>
      <c r="E78" s="17"/>
      <c r="F78" s="17"/>
      <c r="G78" s="17"/>
      <c r="H78" s="17"/>
      <c r="I78" s="17"/>
      <c r="J78" s="17"/>
      <c r="K78" s="17"/>
    </row>
    <row r="79" spans="1:11" x14ac:dyDescent="0.3">
      <c r="A79" s="18"/>
      <c r="B79" s="17"/>
      <c r="C79" s="17"/>
      <c r="D79" s="17"/>
      <c r="E79" s="17"/>
      <c r="F79" s="17"/>
      <c r="G79" s="17"/>
      <c r="H79" s="17"/>
      <c r="I79" s="17"/>
      <c r="J79" s="17"/>
      <c r="K79" s="17"/>
    </row>
    <row r="80" spans="1:11" x14ac:dyDescent="0.3">
      <c r="A80" s="18"/>
      <c r="B80" s="17"/>
      <c r="C80" s="17"/>
      <c r="D80" s="17"/>
      <c r="E80" s="17"/>
      <c r="F80" s="17"/>
      <c r="G80" s="17"/>
      <c r="H80" s="17"/>
      <c r="I80" s="17"/>
      <c r="J80" s="17"/>
      <c r="K80" s="17"/>
    </row>
    <row r="81" spans="1:11" x14ac:dyDescent="0.3">
      <c r="A81" s="18"/>
      <c r="B81" s="17"/>
      <c r="C81" s="17"/>
      <c r="D81" s="17"/>
      <c r="E81" s="17"/>
      <c r="F81" s="17"/>
      <c r="G81" s="17"/>
      <c r="H81" s="17"/>
      <c r="I81" s="17"/>
      <c r="J81" s="17"/>
      <c r="K81" s="17"/>
    </row>
    <row r="82" spans="1:11" x14ac:dyDescent="0.3">
      <c r="A82" s="18"/>
      <c r="B82" s="17"/>
      <c r="C82" s="17"/>
      <c r="D82" s="17"/>
      <c r="E82" s="17"/>
      <c r="F82" s="17"/>
      <c r="G82" s="17"/>
      <c r="H82" s="17"/>
      <c r="I82" s="17"/>
      <c r="J82" s="17"/>
      <c r="K82" s="17"/>
    </row>
    <row r="83" spans="1:11" x14ac:dyDescent="0.3">
      <c r="A83" s="18"/>
      <c r="B83" s="17"/>
      <c r="C83" s="17"/>
      <c r="D83" s="17"/>
      <c r="E83" s="17"/>
      <c r="F83" s="17"/>
      <c r="G83" s="17"/>
      <c r="H83" s="17"/>
      <c r="I83" s="17"/>
      <c r="J83" s="17"/>
      <c r="K83" s="17"/>
    </row>
    <row r="84" spans="1:11" x14ac:dyDescent="0.3">
      <c r="A84" s="18"/>
      <c r="B84" s="17"/>
      <c r="C84" s="17"/>
      <c r="D84" s="17"/>
      <c r="E84" s="17"/>
      <c r="F84" s="17"/>
      <c r="G84" s="17"/>
      <c r="H84" s="17"/>
      <c r="I84" s="17"/>
      <c r="J84" s="17"/>
      <c r="K84" s="17"/>
    </row>
    <row r="85" spans="1:11" x14ac:dyDescent="0.3">
      <c r="A85" s="18"/>
      <c r="B85" s="17"/>
      <c r="C85" s="17"/>
      <c r="D85" s="17"/>
      <c r="E85" s="17"/>
      <c r="F85" s="17"/>
      <c r="G85" s="17"/>
      <c r="H85" s="17"/>
      <c r="I85" s="17"/>
      <c r="J85" s="17"/>
      <c r="K85" s="17"/>
    </row>
    <row r="86" spans="1:11" x14ac:dyDescent="0.3">
      <c r="A86" s="18"/>
      <c r="B86" s="17"/>
      <c r="C86" s="17"/>
      <c r="D86" s="17"/>
      <c r="E86" s="17"/>
      <c r="F86" s="17"/>
      <c r="G86" s="17"/>
      <c r="H86" s="17"/>
      <c r="I86" s="17"/>
      <c r="J86" s="17"/>
      <c r="K86" s="17"/>
    </row>
    <row r="87" spans="1:11" x14ac:dyDescent="0.3">
      <c r="A87" s="18"/>
      <c r="B87" s="17"/>
      <c r="C87" s="17"/>
      <c r="D87" s="17"/>
      <c r="E87" s="17"/>
      <c r="F87" s="17"/>
      <c r="G87" s="17"/>
      <c r="H87" s="17"/>
      <c r="I87" s="17"/>
      <c r="J87" s="17"/>
      <c r="K87" s="17"/>
    </row>
    <row r="88" spans="1:11" x14ac:dyDescent="0.3">
      <c r="A88" s="18"/>
      <c r="B88" s="17"/>
      <c r="C88" s="17"/>
      <c r="D88" s="17"/>
      <c r="E88" s="17"/>
      <c r="F88" s="17"/>
      <c r="G88" s="17"/>
      <c r="H88" s="17"/>
      <c r="I88" s="17"/>
      <c r="J88" s="17"/>
      <c r="K88" s="17"/>
    </row>
    <row r="89" spans="1:11" x14ac:dyDescent="0.3">
      <c r="A89" s="18"/>
      <c r="B89" s="17"/>
      <c r="C89" s="17"/>
      <c r="D89" s="17"/>
      <c r="E89" s="17"/>
      <c r="F89" s="17"/>
      <c r="G89" s="17"/>
      <c r="H89" s="17"/>
      <c r="I89" s="17"/>
      <c r="J89" s="17"/>
      <c r="K89" s="17"/>
    </row>
    <row r="90" spans="1:11" x14ac:dyDescent="0.3">
      <c r="A90" s="18"/>
      <c r="B90" s="17"/>
      <c r="C90" s="17"/>
      <c r="D90" s="17"/>
      <c r="E90" s="17"/>
      <c r="F90" s="17"/>
      <c r="G90" s="17"/>
      <c r="H90" s="17"/>
      <c r="I90" s="17"/>
      <c r="J90" s="17"/>
      <c r="K90" s="17"/>
    </row>
    <row r="91" spans="1:11" x14ac:dyDescent="0.3">
      <c r="A91" s="18"/>
      <c r="B91" s="17"/>
      <c r="C91" s="17"/>
      <c r="D91" s="17"/>
      <c r="E91" s="17"/>
      <c r="F91" s="17"/>
      <c r="G91" s="17"/>
      <c r="H91" s="17"/>
      <c r="I91" s="17"/>
      <c r="J91" s="17"/>
      <c r="K91" s="17"/>
    </row>
    <row r="92" spans="1:11" x14ac:dyDescent="0.3">
      <c r="A92" s="18"/>
      <c r="B92" s="17"/>
      <c r="C92" s="17"/>
      <c r="D92" s="17"/>
      <c r="E92" s="17"/>
      <c r="F92" s="17"/>
      <c r="G92" s="17"/>
      <c r="H92" s="17"/>
      <c r="I92" s="17"/>
      <c r="J92" s="17"/>
      <c r="K92" s="17"/>
    </row>
    <row r="93" spans="1:11" x14ac:dyDescent="0.3">
      <c r="A93" s="18"/>
      <c r="B93" s="17"/>
      <c r="C93" s="17"/>
      <c r="D93" s="17"/>
      <c r="E93" s="17"/>
      <c r="F93" s="17"/>
      <c r="G93" s="17"/>
      <c r="H93" s="17"/>
      <c r="I93" s="17"/>
      <c r="J93" s="17"/>
      <c r="K93" s="17"/>
    </row>
    <row r="94" spans="1:11" x14ac:dyDescent="0.3">
      <c r="A94" s="18"/>
      <c r="B94" s="17"/>
      <c r="C94" s="17"/>
      <c r="D94" s="17"/>
      <c r="E94" s="17"/>
      <c r="F94" s="17"/>
      <c r="G94" s="17"/>
      <c r="H94" s="17"/>
      <c r="I94" s="17"/>
      <c r="J94" s="17"/>
      <c r="K94" s="17"/>
    </row>
    <row r="95" spans="1:11" x14ac:dyDescent="0.3">
      <c r="A95" s="18"/>
      <c r="B95" s="17"/>
      <c r="C95" s="17"/>
      <c r="D95" s="17"/>
      <c r="E95" s="17"/>
      <c r="F95" s="17"/>
      <c r="G95" s="17"/>
      <c r="H95" s="17"/>
      <c r="I95" s="17"/>
      <c r="J95" s="17"/>
      <c r="K95" s="17"/>
    </row>
    <row r="96" spans="1:11" x14ac:dyDescent="0.3">
      <c r="A96" s="18"/>
      <c r="B96" s="17"/>
      <c r="C96" s="17"/>
      <c r="D96" s="17"/>
      <c r="E96" s="17"/>
      <c r="F96" s="17"/>
      <c r="G96" s="17"/>
      <c r="H96" s="17"/>
      <c r="I96" s="17"/>
      <c r="J96" s="17"/>
      <c r="K96" s="17"/>
    </row>
    <row r="97" spans="1:11" x14ac:dyDescent="0.3">
      <c r="A97" s="18"/>
      <c r="B97" s="17"/>
      <c r="C97" s="17"/>
      <c r="D97" s="17"/>
      <c r="E97" s="17"/>
      <c r="F97" s="17"/>
      <c r="G97" s="17"/>
      <c r="H97" s="17"/>
      <c r="I97" s="17"/>
      <c r="J97" s="17"/>
      <c r="K97" s="17"/>
    </row>
    <row r="98" spans="1:11" x14ac:dyDescent="0.3">
      <c r="A98" s="18"/>
      <c r="B98" s="17"/>
      <c r="C98" s="17"/>
      <c r="D98" s="17"/>
      <c r="E98" s="17"/>
      <c r="F98" s="17"/>
      <c r="G98" s="17"/>
      <c r="H98" s="17"/>
      <c r="I98" s="17"/>
      <c r="J98" s="17"/>
      <c r="K98" s="17"/>
    </row>
    <row r="99" spans="1:11" x14ac:dyDescent="0.3">
      <c r="A99" s="18"/>
      <c r="B99" s="17"/>
      <c r="C99" s="17"/>
      <c r="D99" s="17"/>
      <c r="E99" s="17"/>
      <c r="F99" s="17"/>
      <c r="G99" s="17"/>
      <c r="H99" s="17"/>
      <c r="I99" s="17"/>
      <c r="J99" s="17"/>
      <c r="K99" s="17"/>
    </row>
    <row r="100" spans="1:11" x14ac:dyDescent="0.3">
      <c r="A100" s="18"/>
      <c r="B100" s="17"/>
      <c r="C100" s="17"/>
      <c r="D100" s="17"/>
      <c r="E100" s="17"/>
      <c r="F100" s="17"/>
      <c r="G100" s="17"/>
      <c r="H100" s="17"/>
      <c r="I100" s="17"/>
      <c r="J100" s="17"/>
      <c r="K100" s="17"/>
    </row>
    <row r="101" spans="1:11" x14ac:dyDescent="0.3">
      <c r="A101" s="18"/>
      <c r="B101" s="20" t="s">
        <v>9</v>
      </c>
      <c r="C101" s="20" t="s">
        <v>10</v>
      </c>
      <c r="D101" s="20" t="s">
        <v>14</v>
      </c>
      <c r="E101" s="20" t="s">
        <v>20</v>
      </c>
      <c r="F101" s="17"/>
      <c r="G101" s="17"/>
      <c r="H101" s="17"/>
      <c r="I101" s="17"/>
      <c r="J101" s="17"/>
      <c r="K101" s="17"/>
    </row>
    <row r="102" spans="1:11" x14ac:dyDescent="0.3">
      <c r="A102" s="18"/>
      <c r="B102" s="63">
        <v>42752</v>
      </c>
      <c r="C102" s="21" t="s">
        <v>11</v>
      </c>
      <c r="D102" s="21" t="s">
        <v>19</v>
      </c>
      <c r="E102" s="22">
        <v>1000</v>
      </c>
      <c r="F102" s="17"/>
      <c r="G102" s="17"/>
      <c r="H102" s="17"/>
      <c r="I102" s="17"/>
      <c r="J102" s="17"/>
      <c r="K102" s="17"/>
    </row>
    <row r="103" spans="1:11" x14ac:dyDescent="0.3">
      <c r="A103" s="18"/>
      <c r="B103" s="63">
        <v>42752</v>
      </c>
      <c r="C103" s="21" t="s">
        <v>11</v>
      </c>
      <c r="D103" s="21" t="s">
        <v>40</v>
      </c>
      <c r="E103" s="22">
        <v>500</v>
      </c>
      <c r="F103" s="17"/>
      <c r="G103" s="17"/>
      <c r="H103" s="17"/>
      <c r="I103" s="17"/>
      <c r="J103" s="17"/>
      <c r="K103" s="17"/>
    </row>
    <row r="104" spans="1:11" x14ac:dyDescent="0.3">
      <c r="A104" s="18"/>
      <c r="B104" s="63">
        <v>42752</v>
      </c>
      <c r="C104" s="21" t="s">
        <v>11</v>
      </c>
      <c r="D104" s="21" t="s">
        <v>41</v>
      </c>
      <c r="E104" s="22">
        <v>500</v>
      </c>
      <c r="F104" s="17"/>
      <c r="G104" s="17"/>
      <c r="H104" s="17"/>
      <c r="I104" s="17"/>
      <c r="J104" s="17"/>
      <c r="K104" s="17"/>
    </row>
    <row r="105" spans="1:11" x14ac:dyDescent="0.3">
      <c r="A105" s="18"/>
      <c r="B105" s="63">
        <v>42786</v>
      </c>
      <c r="C105" s="21" t="s">
        <v>13</v>
      </c>
      <c r="D105" s="21" t="s">
        <v>18</v>
      </c>
      <c r="E105" s="22">
        <v>20</v>
      </c>
      <c r="F105" s="17"/>
      <c r="G105" s="17"/>
      <c r="H105" s="17"/>
      <c r="I105" s="17"/>
      <c r="J105" s="17"/>
      <c r="K105" s="17"/>
    </row>
    <row r="106" spans="1:11" x14ac:dyDescent="0.3">
      <c r="A106" s="18"/>
      <c r="B106" s="63">
        <v>42791</v>
      </c>
      <c r="C106" s="21" t="s">
        <v>13</v>
      </c>
      <c r="D106" s="21" t="s">
        <v>17</v>
      </c>
      <c r="E106" s="22">
        <v>125</v>
      </c>
      <c r="F106" s="17"/>
      <c r="G106" s="17"/>
      <c r="H106" s="17"/>
      <c r="I106" s="17"/>
      <c r="J106" s="17"/>
      <c r="K106" s="17"/>
    </row>
    <row r="107" spans="1:11" x14ac:dyDescent="0.3">
      <c r="A107" s="18"/>
      <c r="B107" s="63">
        <v>42756</v>
      </c>
      <c r="C107" s="21" t="s">
        <v>13</v>
      </c>
      <c r="D107" s="21" t="s">
        <v>39</v>
      </c>
      <c r="E107" s="22">
        <v>250</v>
      </c>
      <c r="F107" s="17"/>
      <c r="G107" s="17"/>
      <c r="H107" s="17"/>
      <c r="I107" s="17"/>
      <c r="J107" s="17"/>
      <c r="K107" s="17"/>
    </row>
    <row r="108" spans="1:11" x14ac:dyDescent="0.3">
      <c r="A108" s="18"/>
      <c r="B108" s="63">
        <v>42786</v>
      </c>
      <c r="C108" s="21" t="s">
        <v>13</v>
      </c>
      <c r="D108" s="21" t="s">
        <v>42</v>
      </c>
      <c r="E108" s="22">
        <v>20</v>
      </c>
      <c r="F108" s="17"/>
      <c r="G108" s="17"/>
      <c r="H108" s="17"/>
      <c r="I108" s="17"/>
      <c r="J108" s="17"/>
      <c r="K108" s="17"/>
    </row>
    <row r="109" spans="1:11" x14ac:dyDescent="0.3">
      <c r="A109" s="18"/>
      <c r="B109" s="63">
        <v>42791</v>
      </c>
      <c r="C109" s="21" t="s">
        <v>13</v>
      </c>
      <c r="D109" s="21" t="s">
        <v>43</v>
      </c>
      <c r="E109" s="22">
        <v>125</v>
      </c>
      <c r="F109" s="17"/>
      <c r="G109" s="17"/>
      <c r="H109" s="17"/>
      <c r="I109" s="17"/>
      <c r="J109" s="17"/>
      <c r="K109" s="17"/>
    </row>
    <row r="110" spans="1:11" x14ac:dyDescent="0.3">
      <c r="A110" s="18"/>
      <c r="B110" s="63">
        <v>42756</v>
      </c>
      <c r="C110" s="21" t="s">
        <v>13</v>
      </c>
      <c r="D110" s="21" t="s">
        <v>44</v>
      </c>
      <c r="E110" s="22">
        <v>250</v>
      </c>
      <c r="F110" s="17"/>
      <c r="G110" s="17"/>
      <c r="H110" s="17"/>
      <c r="I110" s="17"/>
      <c r="J110" s="17"/>
      <c r="K110" s="17"/>
    </row>
    <row r="111" spans="1:11" x14ac:dyDescent="0.3">
      <c r="A111" s="18"/>
      <c r="B111" s="63">
        <v>42786</v>
      </c>
      <c r="C111" s="21" t="s">
        <v>13</v>
      </c>
      <c r="D111" s="21" t="s">
        <v>45</v>
      </c>
      <c r="E111" s="22">
        <v>20</v>
      </c>
      <c r="F111" s="17"/>
      <c r="G111" s="17"/>
      <c r="H111" s="17"/>
      <c r="I111" s="17"/>
      <c r="J111" s="17"/>
      <c r="K111" s="17"/>
    </row>
    <row r="112" spans="1:11" x14ac:dyDescent="0.3">
      <c r="A112" s="18"/>
      <c r="B112" s="63">
        <v>42791</v>
      </c>
      <c r="C112" s="21" t="s">
        <v>13</v>
      </c>
      <c r="D112" s="21" t="s">
        <v>46</v>
      </c>
      <c r="E112" s="22">
        <v>125</v>
      </c>
      <c r="F112" s="17"/>
      <c r="G112" s="17"/>
      <c r="H112" s="17"/>
      <c r="I112" s="17"/>
      <c r="J112" s="17"/>
      <c r="K112" s="17"/>
    </row>
    <row r="113" spans="1:11" x14ac:dyDescent="0.3">
      <c r="A113" s="18"/>
      <c r="B113" s="63">
        <v>42736</v>
      </c>
      <c r="C113" s="21" t="s">
        <v>12</v>
      </c>
      <c r="D113" s="21" t="s">
        <v>47</v>
      </c>
      <c r="E113" s="22">
        <v>74</v>
      </c>
      <c r="F113" s="17"/>
      <c r="G113" s="17"/>
      <c r="H113" s="17"/>
      <c r="I113" s="17"/>
      <c r="J113" s="17"/>
      <c r="K113" s="17"/>
    </row>
    <row r="114" spans="1:11" x14ac:dyDescent="0.3">
      <c r="A114" s="18"/>
      <c r="B114" s="63">
        <v>42750</v>
      </c>
      <c r="C114" s="21" t="s">
        <v>12</v>
      </c>
      <c r="D114" s="21" t="s">
        <v>16</v>
      </c>
      <c r="E114" s="22">
        <v>235</v>
      </c>
      <c r="F114" s="17"/>
      <c r="G114" s="17"/>
      <c r="H114" s="17"/>
      <c r="I114" s="17"/>
      <c r="J114" s="17"/>
      <c r="K114" s="17"/>
    </row>
    <row r="115" spans="1:11" x14ac:dyDescent="0.3">
      <c r="A115" s="18"/>
      <c r="B115" s="63">
        <v>42756</v>
      </c>
      <c r="C115" s="21" t="s">
        <v>12</v>
      </c>
      <c r="D115" s="21" t="s">
        <v>48</v>
      </c>
      <c r="E115" s="22">
        <v>125</v>
      </c>
      <c r="F115" s="17"/>
      <c r="G115" s="17"/>
      <c r="H115" s="17"/>
      <c r="I115" s="17"/>
      <c r="J115" s="17"/>
      <c r="K115" s="17"/>
    </row>
    <row r="116" spans="1:11" x14ac:dyDescent="0.3">
      <c r="A116" s="18"/>
      <c r="B116" s="63">
        <v>42768</v>
      </c>
      <c r="C116" s="21" t="s">
        <v>12</v>
      </c>
      <c r="D116" s="21" t="s">
        <v>16</v>
      </c>
      <c r="E116" s="22">
        <v>235</v>
      </c>
      <c r="F116" s="17"/>
      <c r="G116" s="17"/>
      <c r="H116" s="17"/>
      <c r="I116" s="17"/>
      <c r="J116" s="17"/>
      <c r="K116" s="17"/>
    </row>
    <row r="117" spans="1:11" x14ac:dyDescent="0.3">
      <c r="A117" s="18"/>
      <c r="B117" s="63">
        <v>42736</v>
      </c>
      <c r="C117" s="21" t="s">
        <v>12</v>
      </c>
      <c r="D117" s="21" t="s">
        <v>49</v>
      </c>
      <c r="E117" s="22">
        <v>74</v>
      </c>
      <c r="F117" s="17"/>
      <c r="G117" s="17"/>
      <c r="H117" s="17"/>
      <c r="I117" s="17"/>
      <c r="J117" s="17"/>
      <c r="K117" s="17"/>
    </row>
    <row r="118" spans="1:11" x14ac:dyDescent="0.3">
      <c r="A118" s="18"/>
      <c r="B118" s="63">
        <v>42750</v>
      </c>
      <c r="C118" s="21" t="s">
        <v>12</v>
      </c>
      <c r="D118" s="21" t="s">
        <v>50</v>
      </c>
      <c r="E118" s="22">
        <v>70</v>
      </c>
      <c r="F118" s="17"/>
      <c r="G118" s="17"/>
      <c r="H118" s="17"/>
      <c r="I118" s="17"/>
      <c r="J118" s="17"/>
      <c r="K118" s="17"/>
    </row>
    <row r="119" spans="1:11" x14ac:dyDescent="0.3">
      <c r="A119" s="18"/>
      <c r="B119" s="63">
        <v>42768</v>
      </c>
      <c r="C119" s="21" t="s">
        <v>12</v>
      </c>
      <c r="D119" s="21" t="s">
        <v>51</v>
      </c>
      <c r="E119" s="22">
        <v>235</v>
      </c>
      <c r="F119" s="17"/>
      <c r="G119" s="17"/>
      <c r="H119" s="17"/>
      <c r="I119" s="17"/>
      <c r="J119" s="17"/>
      <c r="K119" s="17"/>
    </row>
    <row r="120" spans="1:11" x14ac:dyDescent="0.3">
      <c r="A120" s="18"/>
      <c r="B120" s="63">
        <v>42736</v>
      </c>
      <c r="C120" s="21" t="s">
        <v>12</v>
      </c>
      <c r="D120" s="21" t="s">
        <v>52</v>
      </c>
      <c r="E120" s="22">
        <v>74</v>
      </c>
      <c r="F120" s="17"/>
      <c r="G120" s="17"/>
      <c r="H120" s="17"/>
      <c r="I120" s="17"/>
      <c r="J120" s="17"/>
      <c r="K120" s="17"/>
    </row>
    <row r="121" spans="1:11" x14ac:dyDescent="0.3">
      <c r="A121" s="18"/>
      <c r="B121" s="63">
        <v>42750</v>
      </c>
      <c r="C121" s="21" t="s">
        <v>12</v>
      </c>
      <c r="D121" s="21" t="s">
        <v>53</v>
      </c>
      <c r="E121" s="22">
        <v>70</v>
      </c>
      <c r="F121" s="17"/>
      <c r="G121" s="17"/>
      <c r="H121" s="17"/>
      <c r="I121" s="17"/>
      <c r="J121" s="17"/>
      <c r="K121" s="17"/>
    </row>
    <row r="122" spans="1:11" x14ac:dyDescent="0.3">
      <c r="A122" s="18"/>
      <c r="B122" s="63">
        <v>42768</v>
      </c>
      <c r="C122" s="21" t="s">
        <v>12</v>
      </c>
      <c r="D122" s="21" t="s">
        <v>54</v>
      </c>
      <c r="E122" s="22">
        <v>235</v>
      </c>
      <c r="F122" s="17"/>
      <c r="G122" s="17"/>
      <c r="H122" s="17"/>
      <c r="I122" s="17"/>
      <c r="J122" s="17"/>
      <c r="K122" s="1"/>
    </row>
  </sheetData>
  <phoneticPr fontId="3" type="noConversion"/>
  <pageMargins left="0.7" right="0.7" top="0.75" bottom="0.75" header="0.3" footer="0.3"/>
  <pageSetup paperSize="9" scale="93" orientation="portrait" r:id="rId2"/>
  <rowBreaks count="2" manualBreakCount="2">
    <brk id="47" max="16383" man="1"/>
    <brk id="94" max="17" man="1"/>
  </rowBreaks>
  <drawing r:id="rId3"/>
  <tableParts count="1">
    <tablePart r:id="rId4"/>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A121"/>
  <sheetViews>
    <sheetView showGridLines="0" zoomScaleNormal="100" workbookViewId="0"/>
  </sheetViews>
  <sheetFormatPr defaultColWidth="9.125" defaultRowHeight="16.5" x14ac:dyDescent="0.3"/>
  <cols>
    <col min="1" max="1" width="9.125" style="33"/>
    <col min="2" max="3" width="9.125" style="38"/>
    <col min="4" max="4" width="16.5" style="38" customWidth="1"/>
    <col min="5" max="5" width="11.25" style="38" customWidth="1"/>
    <col min="6" max="6" width="19.5" style="38" customWidth="1"/>
    <col min="7" max="7" width="14.75" style="38" customWidth="1"/>
    <col min="8" max="16384" width="9.125" style="38"/>
  </cols>
  <sheetData>
    <row r="1" spans="1:27" x14ac:dyDescent="0.3">
      <c r="A1" s="35" t="s">
        <v>65</v>
      </c>
    </row>
    <row r="2" spans="1:27" x14ac:dyDescent="0.3">
      <c r="A2" s="35" t="s">
        <v>66</v>
      </c>
    </row>
    <row r="3" spans="1:27" x14ac:dyDescent="0.3">
      <c r="A3" s="35" t="s">
        <v>6</v>
      </c>
    </row>
    <row r="4" spans="1:27" x14ac:dyDescent="0.3">
      <c r="A4" s="35"/>
    </row>
    <row r="6" spans="1:27" ht="20.25" x14ac:dyDescent="0.35">
      <c r="F6" s="51" t="str">
        <f>IF(AND($F$9="선희",$G$9=935),"잘 했습니다!"," ")</f>
        <v xml:space="preserve"> </v>
      </c>
    </row>
    <row r="7" spans="1:27" x14ac:dyDescent="0.3">
      <c r="F7" s="43" t="s">
        <v>142</v>
      </c>
      <c r="G7" s="24" t="s">
        <v>123</v>
      </c>
      <c r="H7" s="24"/>
      <c r="I7" s="24"/>
      <c r="J7" s="24"/>
      <c r="K7" s="24"/>
      <c r="L7" s="24"/>
      <c r="M7" s="24"/>
      <c r="N7" s="24"/>
      <c r="O7" s="24"/>
      <c r="P7" s="24"/>
      <c r="Q7" s="24"/>
      <c r="R7" s="24"/>
      <c r="S7" s="24"/>
      <c r="T7" s="24"/>
      <c r="U7" s="24"/>
      <c r="V7" s="24"/>
      <c r="W7" s="24"/>
      <c r="X7" s="24"/>
      <c r="Y7" s="24"/>
      <c r="Z7" s="24"/>
      <c r="AA7" s="24"/>
    </row>
    <row r="8" spans="1:27" x14ac:dyDescent="0.3">
      <c r="F8" s="65" t="s">
        <v>11</v>
      </c>
      <c r="G8" s="46">
        <v>2000</v>
      </c>
      <c r="H8" s="24"/>
      <c r="I8" s="24"/>
      <c r="J8" s="24"/>
      <c r="K8" s="24"/>
      <c r="L8" s="24"/>
      <c r="M8" s="24"/>
      <c r="N8" s="24"/>
      <c r="O8" s="24"/>
      <c r="P8" s="24"/>
      <c r="Q8" s="24"/>
      <c r="R8" s="24"/>
      <c r="S8" s="24"/>
      <c r="T8" s="24"/>
      <c r="U8" s="24"/>
      <c r="V8" s="24"/>
      <c r="W8" s="24"/>
      <c r="X8" s="24"/>
      <c r="Y8" s="24"/>
      <c r="Z8" s="24"/>
      <c r="AA8" s="24"/>
    </row>
    <row r="9" spans="1:27" x14ac:dyDescent="0.3">
      <c r="F9" s="66" t="s">
        <v>41</v>
      </c>
      <c r="G9" s="46">
        <v>500</v>
      </c>
      <c r="H9" s="24"/>
      <c r="I9" s="24"/>
      <c r="J9" s="24"/>
      <c r="K9" s="24"/>
      <c r="L9" s="24"/>
      <c r="M9" s="24"/>
      <c r="N9" s="24"/>
      <c r="O9" s="24"/>
      <c r="P9" s="24"/>
      <c r="Q9" s="24"/>
      <c r="R9" s="24"/>
      <c r="S9" s="24"/>
      <c r="T9" s="24"/>
      <c r="U9" s="24"/>
      <c r="V9" s="24"/>
      <c r="W9" s="24"/>
      <c r="X9" s="24"/>
      <c r="Y9" s="24"/>
      <c r="Z9" s="24"/>
      <c r="AA9" s="24"/>
    </row>
    <row r="10" spans="1:27" x14ac:dyDescent="0.3">
      <c r="F10" s="66" t="s">
        <v>19</v>
      </c>
      <c r="G10" s="46">
        <v>1000</v>
      </c>
      <c r="H10" s="24"/>
      <c r="I10" s="24"/>
      <c r="J10" s="24"/>
      <c r="K10" s="24"/>
      <c r="L10" s="24"/>
      <c r="M10" s="24"/>
      <c r="N10" s="24"/>
      <c r="O10" s="24"/>
      <c r="P10" s="24"/>
      <c r="Q10" s="24"/>
      <c r="R10" s="24"/>
      <c r="S10" s="24"/>
      <c r="T10" s="24"/>
      <c r="U10" s="24"/>
      <c r="V10" s="24"/>
      <c r="W10" s="24"/>
      <c r="X10" s="24"/>
      <c r="Y10" s="24"/>
      <c r="Z10" s="24"/>
      <c r="AA10" s="24"/>
    </row>
    <row r="11" spans="1:27" x14ac:dyDescent="0.3">
      <c r="F11" s="66" t="s">
        <v>40</v>
      </c>
      <c r="G11" s="46">
        <v>500</v>
      </c>
      <c r="H11" s="24"/>
      <c r="I11" s="24"/>
      <c r="J11" s="24"/>
      <c r="K11" s="24"/>
      <c r="L11" s="24"/>
      <c r="M11" s="24"/>
      <c r="N11" s="24"/>
      <c r="O11" s="24"/>
      <c r="P11" s="24"/>
      <c r="Q11" s="24"/>
      <c r="R11" s="24"/>
      <c r="S11" s="24"/>
      <c r="T11" s="24"/>
      <c r="U11" s="24"/>
      <c r="V11" s="24"/>
      <c r="W11" s="24"/>
      <c r="X11" s="24"/>
      <c r="Y11" s="24"/>
      <c r="Z11" s="24"/>
      <c r="AA11" s="24"/>
    </row>
    <row r="12" spans="1:27" x14ac:dyDescent="0.3">
      <c r="F12" s="65" t="s">
        <v>13</v>
      </c>
      <c r="G12" s="46">
        <v>935</v>
      </c>
      <c r="H12" s="24"/>
      <c r="I12" s="24"/>
      <c r="J12" s="24"/>
      <c r="K12" s="24"/>
      <c r="L12" s="24"/>
      <c r="M12" s="24"/>
      <c r="N12" s="24"/>
      <c r="O12" s="24"/>
      <c r="P12" s="24"/>
      <c r="Q12" s="24"/>
      <c r="R12" s="24"/>
      <c r="S12" s="24"/>
      <c r="T12" s="24"/>
      <c r="U12" s="24"/>
      <c r="V12" s="24"/>
      <c r="W12" s="24"/>
      <c r="X12" s="24"/>
      <c r="Y12" s="24"/>
      <c r="Z12" s="24"/>
      <c r="AA12" s="24"/>
    </row>
    <row r="13" spans="1:27" x14ac:dyDescent="0.3">
      <c r="F13" s="66" t="s">
        <v>39</v>
      </c>
      <c r="G13" s="46">
        <v>250</v>
      </c>
      <c r="H13" s="24"/>
    </row>
    <row r="14" spans="1:27" x14ac:dyDescent="0.3">
      <c r="F14" s="66" t="s">
        <v>43</v>
      </c>
      <c r="G14" s="46">
        <v>125</v>
      </c>
      <c r="H14" s="24"/>
    </row>
    <row r="15" spans="1:27" x14ac:dyDescent="0.3">
      <c r="F15" s="66" t="s">
        <v>42</v>
      </c>
      <c r="G15" s="46">
        <v>20</v>
      </c>
      <c r="H15" s="24"/>
    </row>
    <row r="16" spans="1:27" x14ac:dyDescent="0.3">
      <c r="F16" s="66" t="s">
        <v>18</v>
      </c>
      <c r="G16" s="46">
        <v>20</v>
      </c>
      <c r="H16" s="24"/>
    </row>
    <row r="17" spans="6:8" x14ac:dyDescent="0.3">
      <c r="F17" s="66" t="s">
        <v>44</v>
      </c>
      <c r="G17" s="46">
        <v>250</v>
      </c>
      <c r="H17" s="24"/>
    </row>
    <row r="18" spans="6:8" x14ac:dyDescent="0.3">
      <c r="F18" s="66" t="s">
        <v>46</v>
      </c>
      <c r="G18" s="46">
        <v>125</v>
      </c>
      <c r="H18" s="24"/>
    </row>
    <row r="19" spans="6:8" x14ac:dyDescent="0.3">
      <c r="F19" s="66" t="s">
        <v>45</v>
      </c>
      <c r="G19" s="46">
        <v>20</v>
      </c>
      <c r="H19" s="24"/>
    </row>
    <row r="20" spans="6:8" x14ac:dyDescent="0.3">
      <c r="F20" s="66" t="s">
        <v>17</v>
      </c>
      <c r="G20" s="46">
        <v>125</v>
      </c>
      <c r="H20" s="24"/>
    </row>
    <row r="21" spans="6:8" x14ac:dyDescent="0.3">
      <c r="F21" s="65" t="s">
        <v>12</v>
      </c>
      <c r="G21" s="46">
        <v>1427</v>
      </c>
      <c r="H21" s="24"/>
    </row>
    <row r="22" spans="6:8" x14ac:dyDescent="0.3">
      <c r="F22" s="66" t="s">
        <v>53</v>
      </c>
      <c r="G22" s="46">
        <v>70</v>
      </c>
      <c r="H22" s="24"/>
    </row>
    <row r="23" spans="6:8" x14ac:dyDescent="0.3">
      <c r="F23" s="66" t="s">
        <v>47</v>
      </c>
      <c r="G23" s="46">
        <v>74</v>
      </c>
      <c r="H23" s="24"/>
    </row>
    <row r="24" spans="6:8" x14ac:dyDescent="0.3">
      <c r="F24" s="66" t="s">
        <v>16</v>
      </c>
      <c r="G24" s="46">
        <v>470</v>
      </c>
      <c r="H24" s="24"/>
    </row>
    <row r="25" spans="6:8" x14ac:dyDescent="0.3">
      <c r="F25" s="66" t="s">
        <v>49</v>
      </c>
      <c r="G25" s="46">
        <v>74</v>
      </c>
    </row>
    <row r="26" spans="6:8" x14ac:dyDescent="0.3">
      <c r="F26" s="66" t="s">
        <v>52</v>
      </c>
      <c r="G26" s="46">
        <v>74</v>
      </c>
    </row>
    <row r="27" spans="6:8" x14ac:dyDescent="0.3">
      <c r="F27" s="66" t="s">
        <v>50</v>
      </c>
      <c r="G27" s="46">
        <v>70</v>
      </c>
    </row>
    <row r="28" spans="6:8" x14ac:dyDescent="0.3">
      <c r="F28" s="66" t="s">
        <v>54</v>
      </c>
      <c r="G28" s="46">
        <v>235</v>
      </c>
    </row>
    <row r="29" spans="6:8" x14ac:dyDescent="0.3">
      <c r="F29" s="66" t="s">
        <v>51</v>
      </c>
      <c r="G29" s="46">
        <v>235</v>
      </c>
    </row>
    <row r="30" spans="6:8" x14ac:dyDescent="0.3">
      <c r="F30" s="66" t="s">
        <v>48</v>
      </c>
      <c r="G30" s="46">
        <v>125</v>
      </c>
    </row>
    <row r="31" spans="6:8" x14ac:dyDescent="0.3">
      <c r="F31" s="65" t="s">
        <v>143</v>
      </c>
      <c r="G31" s="46">
        <v>4362</v>
      </c>
    </row>
    <row r="100" spans="2:5" x14ac:dyDescent="0.3">
      <c r="B100" s="67" t="s">
        <v>9</v>
      </c>
      <c r="C100" s="67" t="s">
        <v>10</v>
      </c>
      <c r="D100" s="67" t="s">
        <v>14</v>
      </c>
      <c r="E100" s="67" t="s">
        <v>20</v>
      </c>
    </row>
    <row r="101" spans="2:5" x14ac:dyDescent="0.3">
      <c r="B101" s="68">
        <v>42752</v>
      </c>
      <c r="C101" s="69" t="s">
        <v>11</v>
      </c>
      <c r="D101" s="69" t="s">
        <v>19</v>
      </c>
      <c r="E101" s="70">
        <v>1000</v>
      </c>
    </row>
    <row r="102" spans="2:5" x14ac:dyDescent="0.3">
      <c r="B102" s="68">
        <v>42752</v>
      </c>
      <c r="C102" s="69" t="s">
        <v>11</v>
      </c>
      <c r="D102" s="69" t="s">
        <v>40</v>
      </c>
      <c r="E102" s="70">
        <v>500</v>
      </c>
    </row>
    <row r="103" spans="2:5" x14ac:dyDescent="0.3">
      <c r="B103" s="68">
        <v>42752</v>
      </c>
      <c r="C103" s="69" t="s">
        <v>11</v>
      </c>
      <c r="D103" s="69" t="s">
        <v>41</v>
      </c>
      <c r="E103" s="70">
        <v>500</v>
      </c>
    </row>
    <row r="104" spans="2:5" x14ac:dyDescent="0.3">
      <c r="B104" s="68">
        <v>42786</v>
      </c>
      <c r="C104" s="69" t="s">
        <v>13</v>
      </c>
      <c r="D104" s="69" t="s">
        <v>18</v>
      </c>
      <c r="E104" s="70">
        <v>20</v>
      </c>
    </row>
    <row r="105" spans="2:5" x14ac:dyDescent="0.3">
      <c r="B105" s="68">
        <v>42791</v>
      </c>
      <c r="C105" s="69" t="s">
        <v>13</v>
      </c>
      <c r="D105" s="69" t="s">
        <v>17</v>
      </c>
      <c r="E105" s="70">
        <v>125</v>
      </c>
    </row>
    <row r="106" spans="2:5" x14ac:dyDescent="0.3">
      <c r="B106" s="68">
        <v>42756</v>
      </c>
      <c r="C106" s="69" t="s">
        <v>13</v>
      </c>
      <c r="D106" s="69" t="s">
        <v>39</v>
      </c>
      <c r="E106" s="70">
        <v>250</v>
      </c>
    </row>
    <row r="107" spans="2:5" x14ac:dyDescent="0.3">
      <c r="B107" s="68">
        <v>42786</v>
      </c>
      <c r="C107" s="69" t="s">
        <v>13</v>
      </c>
      <c r="D107" s="69" t="s">
        <v>42</v>
      </c>
      <c r="E107" s="70">
        <v>20</v>
      </c>
    </row>
    <row r="108" spans="2:5" x14ac:dyDescent="0.3">
      <c r="B108" s="68">
        <v>42791</v>
      </c>
      <c r="C108" s="69" t="s">
        <v>13</v>
      </c>
      <c r="D108" s="69" t="s">
        <v>43</v>
      </c>
      <c r="E108" s="70">
        <v>125</v>
      </c>
    </row>
    <row r="109" spans="2:5" x14ac:dyDescent="0.3">
      <c r="B109" s="68">
        <v>42756</v>
      </c>
      <c r="C109" s="69" t="s">
        <v>13</v>
      </c>
      <c r="D109" s="69" t="s">
        <v>44</v>
      </c>
      <c r="E109" s="70">
        <v>250</v>
      </c>
    </row>
    <row r="110" spans="2:5" x14ac:dyDescent="0.3">
      <c r="B110" s="68">
        <v>42786</v>
      </c>
      <c r="C110" s="69" t="s">
        <v>13</v>
      </c>
      <c r="D110" s="69" t="s">
        <v>45</v>
      </c>
      <c r="E110" s="70">
        <v>20</v>
      </c>
    </row>
    <row r="111" spans="2:5" x14ac:dyDescent="0.3">
      <c r="B111" s="68">
        <v>42791</v>
      </c>
      <c r="C111" s="69" t="s">
        <v>13</v>
      </c>
      <c r="D111" s="69" t="s">
        <v>46</v>
      </c>
      <c r="E111" s="70">
        <v>125</v>
      </c>
    </row>
    <row r="112" spans="2:5" x14ac:dyDescent="0.3">
      <c r="B112" s="68">
        <v>42736</v>
      </c>
      <c r="C112" s="69" t="s">
        <v>12</v>
      </c>
      <c r="D112" s="69" t="s">
        <v>47</v>
      </c>
      <c r="E112" s="70">
        <v>74</v>
      </c>
    </row>
    <row r="113" spans="2:9" x14ac:dyDescent="0.3">
      <c r="B113" s="68">
        <v>42750</v>
      </c>
      <c r="C113" s="69" t="s">
        <v>12</v>
      </c>
      <c r="D113" s="69" t="s">
        <v>16</v>
      </c>
      <c r="E113" s="70">
        <v>235</v>
      </c>
    </row>
    <row r="114" spans="2:9" x14ac:dyDescent="0.3">
      <c r="B114" s="68">
        <v>42756</v>
      </c>
      <c r="C114" s="69" t="s">
        <v>12</v>
      </c>
      <c r="D114" s="69" t="s">
        <v>48</v>
      </c>
      <c r="E114" s="70">
        <v>125</v>
      </c>
    </row>
    <row r="115" spans="2:9" x14ac:dyDescent="0.3">
      <c r="B115" s="68">
        <v>42768</v>
      </c>
      <c r="C115" s="69" t="s">
        <v>12</v>
      </c>
      <c r="D115" s="69" t="s">
        <v>16</v>
      </c>
      <c r="E115" s="70">
        <v>235</v>
      </c>
    </row>
    <row r="116" spans="2:9" x14ac:dyDescent="0.3">
      <c r="B116" s="68">
        <v>42736</v>
      </c>
      <c r="C116" s="69" t="s">
        <v>12</v>
      </c>
      <c r="D116" s="69" t="s">
        <v>49</v>
      </c>
      <c r="E116" s="70">
        <v>74</v>
      </c>
    </row>
    <row r="117" spans="2:9" x14ac:dyDescent="0.3">
      <c r="B117" s="68">
        <v>42750</v>
      </c>
      <c r="C117" s="69" t="s">
        <v>12</v>
      </c>
      <c r="D117" s="69" t="s">
        <v>50</v>
      </c>
      <c r="E117" s="70">
        <v>70</v>
      </c>
    </row>
    <row r="118" spans="2:9" x14ac:dyDescent="0.3">
      <c r="B118" s="68">
        <v>42768</v>
      </c>
      <c r="C118" s="69" t="s">
        <v>12</v>
      </c>
      <c r="D118" s="69" t="s">
        <v>51</v>
      </c>
      <c r="E118" s="70">
        <v>235</v>
      </c>
    </row>
    <row r="119" spans="2:9" x14ac:dyDescent="0.3">
      <c r="B119" s="68">
        <v>42736</v>
      </c>
      <c r="C119" s="69" t="s">
        <v>12</v>
      </c>
      <c r="D119" s="69" t="s">
        <v>52</v>
      </c>
      <c r="E119" s="70">
        <v>74</v>
      </c>
    </row>
    <row r="120" spans="2:9" x14ac:dyDescent="0.3">
      <c r="B120" s="68">
        <v>42750</v>
      </c>
      <c r="C120" s="69" t="s">
        <v>12</v>
      </c>
      <c r="D120" s="69" t="s">
        <v>53</v>
      </c>
      <c r="E120" s="70">
        <v>70</v>
      </c>
    </row>
    <row r="121" spans="2:9" x14ac:dyDescent="0.3">
      <c r="B121" s="68">
        <v>42768</v>
      </c>
      <c r="C121" s="69" t="s">
        <v>12</v>
      </c>
      <c r="D121" s="69" t="s">
        <v>54</v>
      </c>
      <c r="E121" s="70">
        <v>235</v>
      </c>
      <c r="I121" s="74"/>
    </row>
  </sheetData>
  <phoneticPr fontId="3" type="noConversion"/>
  <pageMargins left="0.7" right="0.7" top="0.75" bottom="0.75" header="0.3" footer="0.3"/>
  <pageSetup paperSize="9" scale="90" orientation="portrait" r:id="rId2"/>
  <rowBreaks count="2" manualBreakCount="2">
    <brk id="46" max="16383" man="1"/>
    <brk id="93" max="16383" man="1"/>
  </rowBreaks>
  <colBreaks count="1" manualBreakCount="1">
    <brk id="7" max="120" man="1"/>
  </colBreaks>
  <drawing r:id="rId3"/>
  <tableParts count="1">
    <tablePart r:id="rId4"/>
  </tableParts>
</worksheet>
</file>

<file path=xl/worksheets/sheet17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I121"/>
  <sheetViews>
    <sheetView showGridLines="0" zoomScaleNormal="100" workbookViewId="0"/>
  </sheetViews>
  <sheetFormatPr defaultColWidth="9.125" defaultRowHeight="16.5" x14ac:dyDescent="0.3"/>
  <cols>
    <col min="1" max="1" width="9.5" style="33" customWidth="1"/>
    <col min="2" max="3" width="9.125" style="38"/>
    <col min="4" max="4" width="16.5" style="38" customWidth="1"/>
    <col min="5" max="5" width="11.875" style="38" customWidth="1"/>
    <col min="6" max="6" width="20.125" style="38" customWidth="1"/>
    <col min="7" max="7" width="15.75" style="38" customWidth="1"/>
    <col min="8" max="8" width="9.125" style="38"/>
    <col min="9" max="9" width="20.75" style="38" customWidth="1"/>
    <col min="10" max="10" width="14.75" style="38" customWidth="1"/>
    <col min="11" max="11" width="14.375" style="38" customWidth="1"/>
    <col min="12" max="12" width="6.25" style="38" customWidth="1"/>
    <col min="13" max="13" width="9.625" style="38" customWidth="1"/>
    <col min="14" max="14" width="6.75" style="38" customWidth="1"/>
    <col min="15" max="15" width="6.625" style="38" customWidth="1"/>
    <col min="16" max="16" width="9.625" style="38" customWidth="1"/>
    <col min="17" max="17" width="10.5" style="38" customWidth="1"/>
    <col min="18" max="18" width="5.375" style="38" customWidth="1"/>
    <col min="19" max="19" width="4.75" style="38" customWidth="1"/>
    <col min="20" max="20" width="8.125" style="38" customWidth="1"/>
    <col min="21" max="21" width="6.25" style="38" customWidth="1"/>
    <col min="22" max="22" width="10.75" style="38" customWidth="1"/>
    <col min="23" max="23" width="7.5" style="38" customWidth="1"/>
    <col min="24" max="24" width="13.125" style="38" customWidth="1"/>
    <col min="25" max="25" width="15.75" style="38" customWidth="1"/>
    <col min="26" max="26" width="6.5" style="38" customWidth="1"/>
    <col min="27" max="27" width="5.875" style="38" customWidth="1"/>
    <col min="28" max="28" width="7.125" style="38" customWidth="1"/>
    <col min="29" max="29" width="6.5" style="38" customWidth="1"/>
    <col min="30" max="30" width="11.25" style="38" customWidth="1"/>
    <col min="31" max="16384" width="9.125" style="38"/>
  </cols>
  <sheetData>
    <row r="1" spans="1:9" x14ac:dyDescent="0.3">
      <c r="A1" s="35" t="s">
        <v>67</v>
      </c>
    </row>
    <row r="2" spans="1:9" x14ac:dyDescent="0.3">
      <c r="A2" s="35" t="s">
        <v>68</v>
      </c>
    </row>
    <row r="3" spans="1:9" x14ac:dyDescent="0.3">
      <c r="A3" s="35" t="s">
        <v>69</v>
      </c>
    </row>
    <row r="4" spans="1:9" x14ac:dyDescent="0.3">
      <c r="A4" s="35" t="s">
        <v>6</v>
      </c>
    </row>
    <row r="5" spans="1:9" x14ac:dyDescent="0.3">
      <c r="A5" s="35"/>
    </row>
    <row r="6" spans="1:9" ht="20.25" x14ac:dyDescent="0.35">
      <c r="F6" s="51" t="str">
        <f>IF(AND($F$9="선희",$G$9=935),"잘 했습니다!"," ")</f>
        <v xml:space="preserve"> </v>
      </c>
    </row>
    <row r="7" spans="1:9" x14ac:dyDescent="0.3">
      <c r="F7" s="43" t="s">
        <v>142</v>
      </c>
      <c r="G7" s="24" t="s">
        <v>123</v>
      </c>
      <c r="H7"/>
    </row>
    <row r="8" spans="1:9" ht="20.25" x14ac:dyDescent="0.35">
      <c r="F8" s="65" t="s">
        <v>11</v>
      </c>
      <c r="G8" s="46">
        <v>2000</v>
      </c>
      <c r="H8"/>
      <c r="I8" s="51"/>
    </row>
    <row r="9" spans="1:9" ht="20.25" x14ac:dyDescent="0.35">
      <c r="F9" s="66" t="s">
        <v>41</v>
      </c>
      <c r="G9" s="46">
        <v>500</v>
      </c>
      <c r="H9"/>
      <c r="I9" s="51"/>
    </row>
    <row r="10" spans="1:9" x14ac:dyDescent="0.3">
      <c r="F10" s="66" t="s">
        <v>19</v>
      </c>
      <c r="G10" s="46">
        <v>1000</v>
      </c>
      <c r="H10"/>
    </row>
    <row r="11" spans="1:9" x14ac:dyDescent="0.3">
      <c r="F11" s="66" t="s">
        <v>40</v>
      </c>
      <c r="G11" s="46">
        <v>500</v>
      </c>
      <c r="H11"/>
    </row>
    <row r="12" spans="1:9" x14ac:dyDescent="0.3">
      <c r="F12" s="65" t="s">
        <v>13</v>
      </c>
      <c r="G12" s="46">
        <v>935</v>
      </c>
      <c r="H12"/>
    </row>
    <row r="13" spans="1:9" x14ac:dyDescent="0.3">
      <c r="F13" s="66" t="s">
        <v>39</v>
      </c>
      <c r="G13" s="46">
        <v>250</v>
      </c>
      <c r="H13"/>
    </row>
    <row r="14" spans="1:9" x14ac:dyDescent="0.3">
      <c r="F14" s="66" t="s">
        <v>43</v>
      </c>
      <c r="G14" s="46">
        <v>125</v>
      </c>
      <c r="H14"/>
    </row>
    <row r="15" spans="1:9" x14ac:dyDescent="0.3">
      <c r="F15" s="66" t="s">
        <v>42</v>
      </c>
      <c r="G15" s="46">
        <v>20</v>
      </c>
      <c r="H15"/>
    </row>
    <row r="16" spans="1:9" x14ac:dyDescent="0.3">
      <c r="F16" s="66" t="s">
        <v>18</v>
      </c>
      <c r="G16" s="46">
        <v>20</v>
      </c>
      <c r="H16"/>
    </row>
    <row r="17" spans="6:8" x14ac:dyDescent="0.3">
      <c r="F17" s="66" t="s">
        <v>44</v>
      </c>
      <c r="G17" s="46">
        <v>250</v>
      </c>
      <c r="H17"/>
    </row>
    <row r="18" spans="6:8" x14ac:dyDescent="0.3">
      <c r="F18" s="66" t="s">
        <v>46</v>
      </c>
      <c r="G18" s="46">
        <v>125</v>
      </c>
      <c r="H18"/>
    </row>
    <row r="19" spans="6:8" x14ac:dyDescent="0.3">
      <c r="F19" s="66" t="s">
        <v>45</v>
      </c>
      <c r="G19" s="46">
        <v>20</v>
      </c>
      <c r="H19"/>
    </row>
    <row r="20" spans="6:8" x14ac:dyDescent="0.3">
      <c r="F20" s="66" t="s">
        <v>17</v>
      </c>
      <c r="G20" s="46">
        <v>125</v>
      </c>
      <c r="H20"/>
    </row>
    <row r="21" spans="6:8" x14ac:dyDescent="0.3">
      <c r="F21" s="65" t="s">
        <v>12</v>
      </c>
      <c r="G21" s="46">
        <v>1427</v>
      </c>
      <c r="H21"/>
    </row>
    <row r="22" spans="6:8" x14ac:dyDescent="0.3">
      <c r="F22" s="66" t="s">
        <v>53</v>
      </c>
      <c r="G22" s="46">
        <v>70</v>
      </c>
      <c r="H22"/>
    </row>
    <row r="23" spans="6:8" x14ac:dyDescent="0.3">
      <c r="F23" s="66" t="s">
        <v>47</v>
      </c>
      <c r="G23" s="46">
        <v>74</v>
      </c>
      <c r="H23"/>
    </row>
    <row r="24" spans="6:8" x14ac:dyDescent="0.3">
      <c r="F24" s="66" t="s">
        <v>16</v>
      </c>
      <c r="G24" s="46">
        <v>470</v>
      </c>
      <c r="H24"/>
    </row>
    <row r="25" spans="6:8" x14ac:dyDescent="0.3">
      <c r="F25" s="66" t="s">
        <v>49</v>
      </c>
      <c r="G25" s="46">
        <v>74</v>
      </c>
    </row>
    <row r="26" spans="6:8" x14ac:dyDescent="0.3">
      <c r="F26" s="66" t="s">
        <v>52</v>
      </c>
      <c r="G26" s="46">
        <v>74</v>
      </c>
    </row>
    <row r="27" spans="6:8" x14ac:dyDescent="0.3">
      <c r="F27" s="66" t="s">
        <v>50</v>
      </c>
      <c r="G27" s="46">
        <v>70</v>
      </c>
    </row>
    <row r="28" spans="6:8" x14ac:dyDescent="0.3">
      <c r="F28" s="66" t="s">
        <v>54</v>
      </c>
      <c r="G28" s="46">
        <v>235</v>
      </c>
    </row>
    <row r="29" spans="6:8" x14ac:dyDescent="0.3">
      <c r="F29" s="66" t="s">
        <v>51</v>
      </c>
      <c r="G29" s="46">
        <v>235</v>
      </c>
    </row>
    <row r="30" spans="6:8" x14ac:dyDescent="0.3">
      <c r="F30" s="66" t="s">
        <v>48</v>
      </c>
      <c r="G30" s="46">
        <v>125</v>
      </c>
    </row>
    <row r="31" spans="6:8" x14ac:dyDescent="0.3">
      <c r="F31" s="65" t="s">
        <v>143</v>
      </c>
      <c r="G31" s="46">
        <v>4362</v>
      </c>
    </row>
    <row r="100" spans="2:5" x14ac:dyDescent="0.3">
      <c r="B100" s="67" t="s">
        <v>9</v>
      </c>
      <c r="C100" s="67" t="s">
        <v>10</v>
      </c>
      <c r="D100" s="67" t="s">
        <v>14</v>
      </c>
      <c r="E100" s="67" t="s">
        <v>20</v>
      </c>
    </row>
    <row r="101" spans="2:5" x14ac:dyDescent="0.3">
      <c r="B101" s="68">
        <v>42752</v>
      </c>
      <c r="C101" s="69" t="s">
        <v>11</v>
      </c>
      <c r="D101" s="69" t="s">
        <v>19</v>
      </c>
      <c r="E101" s="70">
        <v>1000</v>
      </c>
    </row>
    <row r="102" spans="2:5" x14ac:dyDescent="0.3">
      <c r="B102" s="68">
        <v>42752</v>
      </c>
      <c r="C102" s="69" t="s">
        <v>11</v>
      </c>
      <c r="D102" s="69" t="s">
        <v>40</v>
      </c>
      <c r="E102" s="70">
        <v>500</v>
      </c>
    </row>
    <row r="103" spans="2:5" x14ac:dyDescent="0.3">
      <c r="B103" s="68">
        <v>42752</v>
      </c>
      <c r="C103" s="69" t="s">
        <v>11</v>
      </c>
      <c r="D103" s="69" t="s">
        <v>41</v>
      </c>
      <c r="E103" s="70">
        <v>500</v>
      </c>
    </row>
    <row r="104" spans="2:5" x14ac:dyDescent="0.3">
      <c r="B104" s="68">
        <v>42786</v>
      </c>
      <c r="C104" s="69" t="s">
        <v>13</v>
      </c>
      <c r="D104" s="69" t="s">
        <v>18</v>
      </c>
      <c r="E104" s="70">
        <v>20</v>
      </c>
    </row>
    <row r="105" spans="2:5" x14ac:dyDescent="0.3">
      <c r="B105" s="68">
        <v>42791</v>
      </c>
      <c r="C105" s="69" t="s">
        <v>13</v>
      </c>
      <c r="D105" s="69" t="s">
        <v>17</v>
      </c>
      <c r="E105" s="70">
        <v>125</v>
      </c>
    </row>
    <row r="106" spans="2:5" x14ac:dyDescent="0.3">
      <c r="B106" s="68">
        <v>42756</v>
      </c>
      <c r="C106" s="69" t="s">
        <v>13</v>
      </c>
      <c r="D106" s="69" t="s">
        <v>39</v>
      </c>
      <c r="E106" s="70">
        <v>250</v>
      </c>
    </row>
    <row r="107" spans="2:5" x14ac:dyDescent="0.3">
      <c r="B107" s="68">
        <v>42786</v>
      </c>
      <c r="C107" s="69" t="s">
        <v>13</v>
      </c>
      <c r="D107" s="69" t="s">
        <v>42</v>
      </c>
      <c r="E107" s="70">
        <v>20</v>
      </c>
    </row>
    <row r="108" spans="2:5" x14ac:dyDescent="0.3">
      <c r="B108" s="68">
        <v>42791</v>
      </c>
      <c r="C108" s="69" t="s">
        <v>13</v>
      </c>
      <c r="D108" s="69" t="s">
        <v>43</v>
      </c>
      <c r="E108" s="70">
        <v>125</v>
      </c>
    </row>
    <row r="109" spans="2:5" x14ac:dyDescent="0.3">
      <c r="B109" s="68">
        <v>42756</v>
      </c>
      <c r="C109" s="69" t="s">
        <v>13</v>
      </c>
      <c r="D109" s="69" t="s">
        <v>44</v>
      </c>
      <c r="E109" s="70">
        <v>250</v>
      </c>
    </row>
    <row r="110" spans="2:5" x14ac:dyDescent="0.3">
      <c r="B110" s="68">
        <v>42786</v>
      </c>
      <c r="C110" s="69" t="s">
        <v>13</v>
      </c>
      <c r="D110" s="69" t="s">
        <v>45</v>
      </c>
      <c r="E110" s="70">
        <v>20</v>
      </c>
    </row>
    <row r="111" spans="2:5" x14ac:dyDescent="0.3">
      <c r="B111" s="68">
        <v>42791</v>
      </c>
      <c r="C111" s="69" t="s">
        <v>13</v>
      </c>
      <c r="D111" s="69" t="s">
        <v>46</v>
      </c>
      <c r="E111" s="70">
        <v>125</v>
      </c>
    </row>
    <row r="112" spans="2:5" x14ac:dyDescent="0.3">
      <c r="B112" s="68">
        <v>42736</v>
      </c>
      <c r="C112" s="69" t="s">
        <v>12</v>
      </c>
      <c r="D112" s="69" t="s">
        <v>47</v>
      </c>
      <c r="E112" s="70">
        <v>74</v>
      </c>
    </row>
    <row r="113" spans="2:5" x14ac:dyDescent="0.3">
      <c r="B113" s="68">
        <v>42750</v>
      </c>
      <c r="C113" s="69" t="s">
        <v>12</v>
      </c>
      <c r="D113" s="69" t="s">
        <v>16</v>
      </c>
      <c r="E113" s="70">
        <v>235</v>
      </c>
    </row>
    <row r="114" spans="2:5" x14ac:dyDescent="0.3">
      <c r="B114" s="68">
        <v>42756</v>
      </c>
      <c r="C114" s="69" t="s">
        <v>12</v>
      </c>
      <c r="D114" s="69" t="s">
        <v>48</v>
      </c>
      <c r="E114" s="70">
        <v>125</v>
      </c>
    </row>
    <row r="115" spans="2:5" x14ac:dyDescent="0.3">
      <c r="B115" s="68">
        <v>42768</v>
      </c>
      <c r="C115" s="69" t="s">
        <v>12</v>
      </c>
      <c r="D115" s="69" t="s">
        <v>16</v>
      </c>
      <c r="E115" s="70">
        <v>235</v>
      </c>
    </row>
    <row r="116" spans="2:5" x14ac:dyDescent="0.3">
      <c r="B116" s="68">
        <v>42736</v>
      </c>
      <c r="C116" s="69" t="s">
        <v>12</v>
      </c>
      <c r="D116" s="69" t="s">
        <v>49</v>
      </c>
      <c r="E116" s="70">
        <v>74</v>
      </c>
    </row>
    <row r="117" spans="2:5" x14ac:dyDescent="0.3">
      <c r="B117" s="68">
        <v>42750</v>
      </c>
      <c r="C117" s="69" t="s">
        <v>12</v>
      </c>
      <c r="D117" s="69" t="s">
        <v>50</v>
      </c>
      <c r="E117" s="70">
        <v>70</v>
      </c>
    </row>
    <row r="118" spans="2:5" x14ac:dyDescent="0.3">
      <c r="B118" s="68">
        <v>42768</v>
      </c>
      <c r="C118" s="69" t="s">
        <v>12</v>
      </c>
      <c r="D118" s="69" t="s">
        <v>51</v>
      </c>
      <c r="E118" s="70">
        <v>235</v>
      </c>
    </row>
    <row r="119" spans="2:5" x14ac:dyDescent="0.3">
      <c r="B119" s="68">
        <v>42736</v>
      </c>
      <c r="C119" s="69" t="s">
        <v>12</v>
      </c>
      <c r="D119" s="69" t="s">
        <v>52</v>
      </c>
      <c r="E119" s="70">
        <v>74</v>
      </c>
    </row>
    <row r="120" spans="2:5" x14ac:dyDescent="0.3">
      <c r="B120" s="68">
        <v>42750</v>
      </c>
      <c r="C120" s="69" t="s">
        <v>12</v>
      </c>
      <c r="D120" s="69" t="s">
        <v>53</v>
      </c>
      <c r="E120" s="70">
        <v>70</v>
      </c>
    </row>
    <row r="121" spans="2:5" x14ac:dyDescent="0.3">
      <c r="B121" s="68">
        <v>42768</v>
      </c>
      <c r="C121" s="69" t="s">
        <v>12</v>
      </c>
      <c r="D121" s="69" t="s">
        <v>54</v>
      </c>
      <c r="E121" s="70">
        <v>235</v>
      </c>
    </row>
  </sheetData>
  <phoneticPr fontId="3" type="noConversion"/>
  <pageMargins left="0.7" right="0.7" top="0.75" bottom="0.75" header="0.3" footer="0.3"/>
  <pageSetup paperSize="9" scale="93" orientation="portrait" r:id="rId2"/>
  <rowBreaks count="1" manualBreakCount="1">
    <brk id="46" max="16383" man="1"/>
  </rowBreaks>
  <drawing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theme="9"/>
    <pageSetUpPr autoPageBreaks="0"/>
  </sheetPr>
  <dimension ref="A1:A5"/>
  <sheetViews>
    <sheetView showGridLines="0" showRowColHeaders="0" tabSelected="1" zoomScaleNormal="100" workbookViewId="0"/>
  </sheetViews>
  <sheetFormatPr defaultColWidth="11.125" defaultRowHeight="15" customHeight="1" x14ac:dyDescent="0.3"/>
  <cols>
    <col min="1" max="1" width="105.5" style="29" customWidth="1"/>
    <col min="2" max="2" width="3.5" style="29" customWidth="1"/>
    <col min="3" max="16384" width="11.125" style="29"/>
  </cols>
  <sheetData>
    <row r="1" spans="1:1" ht="15" customHeight="1" x14ac:dyDescent="0.3">
      <c r="A1" s="28" t="s">
        <v>0</v>
      </c>
    </row>
    <row r="2" spans="1:1" ht="62.25" x14ac:dyDescent="1">
      <c r="A2" s="30" t="s">
        <v>1</v>
      </c>
    </row>
    <row r="3" spans="1:1" ht="78.75" x14ac:dyDescent="0.45">
      <c r="A3" s="31" t="s">
        <v>2</v>
      </c>
    </row>
    <row r="4" spans="1:1" ht="189.95" customHeight="1" x14ac:dyDescent="0.3">
      <c r="A4" s="32" t="s">
        <v>3</v>
      </c>
    </row>
    <row r="5" spans="1:1" ht="15" customHeight="1" x14ac:dyDescent="0.3">
      <c r="A5" s="32" t="s">
        <v>4</v>
      </c>
    </row>
  </sheetData>
  <phoneticPr fontId="3" type="noConversion"/>
  <pageMargins left="0.7" right="0.7" top="0.75" bottom="0.75" header="0.3" footer="0.3"/>
  <pageSetup paperSize="9" orientation="landscape" r:id="rId1"/>
  <colBreaks count="1" manualBreakCount="1">
    <brk id="2" max="1048575" man="1"/>
  </colBreaks>
  <drawing r:id="rId2"/>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M107"/>
  <sheetViews>
    <sheetView showGridLines="0" zoomScaleNormal="100" workbookViewId="0"/>
  </sheetViews>
  <sheetFormatPr defaultColWidth="9.125" defaultRowHeight="16.5" x14ac:dyDescent="0.3"/>
  <cols>
    <col min="1" max="1" width="9.625" style="33" customWidth="1"/>
    <col min="2" max="2" width="15.375" style="38" customWidth="1"/>
    <col min="3" max="3" width="16.125" style="38" customWidth="1"/>
    <col min="4" max="11" width="10.625" style="38" customWidth="1"/>
    <col min="12" max="12" width="13.625" style="38" customWidth="1"/>
    <col min="13" max="13" width="11.75" style="38" customWidth="1"/>
    <col min="14" max="47" width="9.125" style="38" customWidth="1"/>
    <col min="48" max="16384" width="9.125" style="38"/>
  </cols>
  <sheetData>
    <row r="1" spans="1:13" x14ac:dyDescent="0.3">
      <c r="A1" s="35" t="s">
        <v>70</v>
      </c>
    </row>
    <row r="2" spans="1:13" x14ac:dyDescent="0.3">
      <c r="A2" s="35" t="s">
        <v>71</v>
      </c>
    </row>
    <row r="3" spans="1:13" ht="14.45" customHeight="1" x14ac:dyDescent="0.3">
      <c r="A3" s="35" t="s">
        <v>72</v>
      </c>
    </row>
    <row r="4" spans="1:13" x14ac:dyDescent="0.3">
      <c r="A4" s="35" t="s">
        <v>6</v>
      </c>
    </row>
    <row r="5" spans="1:13" x14ac:dyDescent="0.3">
      <c r="A5" s="35"/>
    </row>
    <row r="12" spans="1:13" ht="20.25" x14ac:dyDescent="0.35">
      <c r="C12" s="51" t="str">
        <f>IF(AND($C$16=398,$D$15="1월"),"잘 했습니다!"," ")</f>
        <v xml:space="preserve"> </v>
      </c>
    </row>
    <row r="13" spans="1:13" x14ac:dyDescent="0.3">
      <c r="B13" s="43" t="s">
        <v>123</v>
      </c>
      <c r="C13" s="43" t="s">
        <v>144</v>
      </c>
      <c r="D13" s="24"/>
      <c r="E13" s="24"/>
      <c r="F13" s="24"/>
      <c r="G13" s="24"/>
      <c r="H13" s="24"/>
      <c r="I13" s="24"/>
      <c r="J13" s="24"/>
      <c r="K13" s="24"/>
      <c r="L13" s="24"/>
      <c r="M13" s="24"/>
    </row>
    <row r="14" spans="1:13" x14ac:dyDescent="0.3">
      <c r="B14" s="24"/>
      <c r="C14" s="24" t="s">
        <v>16</v>
      </c>
      <c r="D14" s="24"/>
      <c r="E14" s="24"/>
      <c r="F14" s="24"/>
      <c r="G14" s="24" t="s">
        <v>148</v>
      </c>
      <c r="H14" s="24" t="s">
        <v>78</v>
      </c>
      <c r="I14" s="24"/>
      <c r="J14" s="24"/>
      <c r="K14" s="24"/>
      <c r="L14" s="24" t="s">
        <v>149</v>
      </c>
      <c r="M14" s="24" t="s">
        <v>143</v>
      </c>
    </row>
    <row r="15" spans="1:13" x14ac:dyDescent="0.3">
      <c r="B15" s="43" t="s">
        <v>142</v>
      </c>
      <c r="C15" s="24" t="s">
        <v>74</v>
      </c>
      <c r="D15" s="24" t="s">
        <v>75</v>
      </c>
      <c r="E15" s="24" t="s">
        <v>76</v>
      </c>
      <c r="F15" s="24" t="s">
        <v>77</v>
      </c>
      <c r="G15" s="24"/>
      <c r="H15" s="24" t="s">
        <v>74</v>
      </c>
      <c r="I15" s="24" t="s">
        <v>75</v>
      </c>
      <c r="J15" s="24" t="s">
        <v>76</v>
      </c>
      <c r="K15" s="24" t="s">
        <v>77</v>
      </c>
      <c r="L15" s="24"/>
      <c r="M15" s="24"/>
    </row>
    <row r="16" spans="1:13" x14ac:dyDescent="0.3">
      <c r="B16" s="65" t="s">
        <v>13</v>
      </c>
      <c r="C16" s="46">
        <v>74</v>
      </c>
      <c r="D16" s="46">
        <v>74</v>
      </c>
      <c r="E16" s="46">
        <v>125</v>
      </c>
      <c r="F16" s="46">
        <v>125</v>
      </c>
      <c r="G16" s="46">
        <v>398</v>
      </c>
      <c r="H16" s="46"/>
      <c r="I16" s="46"/>
      <c r="J16" s="46"/>
      <c r="K16" s="46"/>
      <c r="L16" s="46"/>
      <c r="M16" s="46">
        <v>398</v>
      </c>
    </row>
    <row r="17" spans="2:13" x14ac:dyDescent="0.3">
      <c r="B17" s="65" t="s">
        <v>11</v>
      </c>
      <c r="C17" s="46">
        <v>235</v>
      </c>
      <c r="D17" s="46">
        <v>235</v>
      </c>
      <c r="E17" s="46">
        <v>235</v>
      </c>
      <c r="F17" s="46">
        <v>74</v>
      </c>
      <c r="G17" s="46">
        <v>779</v>
      </c>
      <c r="H17" s="46"/>
      <c r="I17" s="46"/>
      <c r="J17" s="46"/>
      <c r="K17" s="46"/>
      <c r="L17" s="46"/>
      <c r="M17" s="46">
        <v>779</v>
      </c>
    </row>
    <row r="18" spans="2:13" x14ac:dyDescent="0.3">
      <c r="B18" s="65" t="s">
        <v>12</v>
      </c>
      <c r="C18" s="46"/>
      <c r="D18" s="46"/>
      <c r="E18" s="46"/>
      <c r="F18" s="46"/>
      <c r="G18" s="46"/>
      <c r="H18" s="46">
        <v>1000</v>
      </c>
      <c r="I18" s="46">
        <v>1000</v>
      </c>
      <c r="J18" s="46">
        <v>20</v>
      </c>
      <c r="K18" s="46">
        <v>70</v>
      </c>
      <c r="L18" s="46">
        <v>2090</v>
      </c>
      <c r="M18" s="46">
        <v>2090</v>
      </c>
    </row>
    <row r="19" spans="2:13" x14ac:dyDescent="0.3">
      <c r="B19" s="65" t="s">
        <v>143</v>
      </c>
      <c r="C19" s="46">
        <v>309</v>
      </c>
      <c r="D19" s="46">
        <v>309</v>
      </c>
      <c r="E19" s="46">
        <v>360</v>
      </c>
      <c r="F19" s="46">
        <v>199</v>
      </c>
      <c r="G19" s="46">
        <v>1177</v>
      </c>
      <c r="H19" s="46">
        <v>1000</v>
      </c>
      <c r="I19" s="46">
        <v>1000</v>
      </c>
      <c r="J19" s="46">
        <v>20</v>
      </c>
      <c r="K19" s="46">
        <v>70</v>
      </c>
      <c r="L19" s="46">
        <v>2090</v>
      </c>
      <c r="M19" s="46">
        <v>3267</v>
      </c>
    </row>
    <row r="20" spans="2:13" x14ac:dyDescent="0.3">
      <c r="B20" s="24"/>
      <c r="C20" s="24"/>
      <c r="D20" s="24"/>
      <c r="E20" s="24"/>
    </row>
    <row r="21" spans="2:13" x14ac:dyDescent="0.3">
      <c r="B21" s="24"/>
      <c r="C21" s="24"/>
      <c r="D21" s="24"/>
      <c r="E21" s="24"/>
    </row>
    <row r="22" spans="2:13" x14ac:dyDescent="0.3">
      <c r="B22" s="24"/>
      <c r="C22" s="24"/>
      <c r="D22" s="24"/>
      <c r="E22" s="24"/>
    </row>
    <row r="23" spans="2:13" x14ac:dyDescent="0.3">
      <c r="B23" s="24"/>
      <c r="C23" s="24"/>
      <c r="D23" s="24"/>
      <c r="E23" s="24"/>
    </row>
    <row r="24" spans="2:13" x14ac:dyDescent="0.3">
      <c r="B24" s="24"/>
      <c r="C24" s="24"/>
      <c r="D24" s="24"/>
      <c r="E24" s="24"/>
    </row>
    <row r="25" spans="2:13" x14ac:dyDescent="0.3">
      <c r="B25" s="24"/>
      <c r="C25" s="24"/>
      <c r="D25" s="24"/>
      <c r="E25" s="24"/>
    </row>
    <row r="26" spans="2:13" x14ac:dyDescent="0.3">
      <c r="B26" s="24"/>
      <c r="C26" s="24"/>
      <c r="D26" s="24"/>
      <c r="E26" s="24"/>
    </row>
    <row r="27" spans="2:13" x14ac:dyDescent="0.3">
      <c r="B27" s="24"/>
      <c r="C27" s="24"/>
      <c r="D27" s="24"/>
      <c r="E27" s="24"/>
    </row>
    <row r="28" spans="2:13" x14ac:dyDescent="0.3">
      <c r="B28" s="24"/>
      <c r="C28" s="24"/>
      <c r="D28" s="24"/>
      <c r="E28" s="24"/>
    </row>
    <row r="29" spans="2:13" x14ac:dyDescent="0.3">
      <c r="B29" s="24"/>
      <c r="C29" s="24"/>
      <c r="D29" s="24"/>
      <c r="E29" s="24"/>
    </row>
    <row r="30" spans="2:13" x14ac:dyDescent="0.3">
      <c r="B30" s="24"/>
      <c r="C30" s="24"/>
      <c r="D30" s="24"/>
      <c r="E30" s="24"/>
    </row>
    <row r="31" spans="2:13" x14ac:dyDescent="0.3">
      <c r="B31" s="24"/>
      <c r="C31" s="24"/>
      <c r="D31" s="24"/>
      <c r="E31" s="24"/>
    </row>
    <row r="32" spans="2:13" x14ac:dyDescent="0.3">
      <c r="B32" s="24"/>
      <c r="C32" s="24"/>
    </row>
    <row r="33" spans="2:3" x14ac:dyDescent="0.3">
      <c r="B33" s="24"/>
      <c r="C33" s="24"/>
    </row>
    <row r="34" spans="2:3" x14ac:dyDescent="0.3">
      <c r="B34" s="24"/>
      <c r="C34" s="24"/>
    </row>
    <row r="35" spans="2:3" x14ac:dyDescent="0.3">
      <c r="B35" s="24"/>
      <c r="C35" s="24"/>
    </row>
    <row r="36" spans="2:3" x14ac:dyDescent="0.3">
      <c r="B36" s="24"/>
      <c r="C36" s="24"/>
    </row>
    <row r="37" spans="2:3" x14ac:dyDescent="0.3">
      <c r="B37" s="24"/>
      <c r="C37" s="24"/>
    </row>
    <row r="38" spans="2:3" x14ac:dyDescent="0.3">
      <c r="B38" s="24"/>
      <c r="C38" s="24"/>
    </row>
    <row r="39" spans="2:3" x14ac:dyDescent="0.3">
      <c r="B39" s="24"/>
      <c r="C39" s="24"/>
    </row>
    <row r="40" spans="2:3" x14ac:dyDescent="0.3">
      <c r="B40" s="24"/>
      <c r="C40" s="24"/>
    </row>
    <row r="41" spans="2:3" x14ac:dyDescent="0.3">
      <c r="B41" s="24"/>
      <c r="C41" s="24"/>
    </row>
    <row r="42" spans="2:3" x14ac:dyDescent="0.3">
      <c r="B42" s="24"/>
      <c r="C42" s="24"/>
    </row>
    <row r="95" spans="2:5" x14ac:dyDescent="0.3">
      <c r="B95" s="38" t="s">
        <v>73</v>
      </c>
      <c r="C95" s="38" t="s">
        <v>10</v>
      </c>
      <c r="D95" s="38" t="s">
        <v>14</v>
      </c>
      <c r="E95" s="38" t="s">
        <v>20</v>
      </c>
    </row>
    <row r="96" spans="2:5" x14ac:dyDescent="0.3">
      <c r="B96" s="38" t="s">
        <v>74</v>
      </c>
      <c r="C96" s="38" t="s">
        <v>13</v>
      </c>
      <c r="D96" s="38" t="s">
        <v>16</v>
      </c>
      <c r="E96" s="75">
        <v>74</v>
      </c>
    </row>
    <row r="97" spans="2:13" x14ac:dyDescent="0.3">
      <c r="B97" s="38" t="s">
        <v>74</v>
      </c>
      <c r="C97" s="38" t="s">
        <v>11</v>
      </c>
      <c r="D97" s="38" t="s">
        <v>16</v>
      </c>
      <c r="E97" s="75">
        <v>235</v>
      </c>
    </row>
    <row r="98" spans="2:13" x14ac:dyDescent="0.3">
      <c r="B98" s="38" t="s">
        <v>74</v>
      </c>
      <c r="C98" s="38" t="s">
        <v>12</v>
      </c>
      <c r="D98" s="38" t="s">
        <v>78</v>
      </c>
      <c r="E98" s="75">
        <v>1000</v>
      </c>
    </row>
    <row r="99" spans="2:13" x14ac:dyDescent="0.3">
      <c r="B99" s="38" t="s">
        <v>75</v>
      </c>
      <c r="C99" s="38" t="s">
        <v>13</v>
      </c>
      <c r="D99" s="38" t="s">
        <v>16</v>
      </c>
      <c r="E99" s="75">
        <v>74</v>
      </c>
    </row>
    <row r="100" spans="2:13" x14ac:dyDescent="0.3">
      <c r="B100" s="38" t="s">
        <v>75</v>
      </c>
      <c r="C100" s="38" t="s">
        <v>11</v>
      </c>
      <c r="D100" s="38" t="s">
        <v>16</v>
      </c>
      <c r="E100" s="75">
        <v>235</v>
      </c>
    </row>
    <row r="101" spans="2:13" x14ac:dyDescent="0.3">
      <c r="B101" s="38" t="s">
        <v>75</v>
      </c>
      <c r="C101" s="38" t="s">
        <v>12</v>
      </c>
      <c r="D101" s="38" t="s">
        <v>78</v>
      </c>
      <c r="E101" s="75">
        <v>1000</v>
      </c>
    </row>
    <row r="102" spans="2:13" x14ac:dyDescent="0.3">
      <c r="B102" s="38" t="s">
        <v>76</v>
      </c>
      <c r="C102" s="38" t="s">
        <v>13</v>
      </c>
      <c r="D102" s="38" t="s">
        <v>16</v>
      </c>
      <c r="E102" s="75">
        <v>125</v>
      </c>
    </row>
    <row r="103" spans="2:13" x14ac:dyDescent="0.3">
      <c r="B103" s="38" t="s">
        <v>76</v>
      </c>
      <c r="C103" s="38" t="s">
        <v>11</v>
      </c>
      <c r="D103" s="38" t="s">
        <v>16</v>
      </c>
      <c r="E103" s="75">
        <v>235</v>
      </c>
    </row>
    <row r="104" spans="2:13" x14ac:dyDescent="0.3">
      <c r="B104" s="38" t="s">
        <v>76</v>
      </c>
      <c r="C104" s="38" t="s">
        <v>12</v>
      </c>
      <c r="D104" s="38" t="s">
        <v>78</v>
      </c>
      <c r="E104" s="75">
        <v>20</v>
      </c>
    </row>
    <row r="105" spans="2:13" x14ac:dyDescent="0.3">
      <c r="B105" s="38" t="s">
        <v>77</v>
      </c>
      <c r="C105" s="38" t="s">
        <v>13</v>
      </c>
      <c r="D105" s="38" t="s">
        <v>16</v>
      </c>
      <c r="E105" s="75">
        <v>125</v>
      </c>
    </row>
    <row r="106" spans="2:13" x14ac:dyDescent="0.3">
      <c r="B106" s="38" t="s">
        <v>77</v>
      </c>
      <c r="C106" s="38" t="s">
        <v>11</v>
      </c>
      <c r="D106" s="38" t="s">
        <v>16</v>
      </c>
      <c r="E106" s="75">
        <v>74</v>
      </c>
    </row>
    <row r="107" spans="2:13" x14ac:dyDescent="0.3">
      <c r="B107" s="38" t="s">
        <v>77</v>
      </c>
      <c r="C107" s="38" t="s">
        <v>12</v>
      </c>
      <c r="D107" s="38" t="s">
        <v>78</v>
      </c>
      <c r="E107" s="75">
        <v>70</v>
      </c>
      <c r="M107" s="76"/>
    </row>
  </sheetData>
  <phoneticPr fontId="3" type="noConversion"/>
  <pageMargins left="0.7" right="0.7" top="0.75" bottom="0.75" header="0.3" footer="0.3"/>
  <pageSetup paperSize="9" scale="93" orientation="portrait" r:id="rId2"/>
  <rowBreaks count="2" manualBreakCount="2">
    <brk id="45" max="16383" man="1"/>
    <brk id="92" max="16383" man="1"/>
  </rowBreaks>
  <drawing r:id="rId3"/>
  <tableParts count="1">
    <tablePart r:id="rId4"/>
  </tableParts>
</worksheet>
</file>

<file path=xl/worksheets/sheet19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3"/>
  <dimension ref="A1:F146"/>
  <sheetViews>
    <sheetView showGridLines="0" zoomScaleNormal="100" workbookViewId="0"/>
  </sheetViews>
  <sheetFormatPr defaultColWidth="9.125" defaultRowHeight="16.5" x14ac:dyDescent="0.3"/>
  <cols>
    <col min="1" max="1" width="11.25" style="33" customWidth="1"/>
    <col min="2" max="2" width="9.125" style="38"/>
    <col min="3" max="3" width="19.25" style="38" customWidth="1"/>
    <col min="4" max="4" width="15.125" style="38" customWidth="1"/>
    <col min="5" max="5" width="14.75" style="38" customWidth="1"/>
    <col min="6" max="6" width="15.875" style="38" customWidth="1"/>
    <col min="7" max="7" width="20.75" style="38" customWidth="1"/>
    <col min="8" max="8" width="14.75" style="38" customWidth="1"/>
    <col min="9" max="28" width="9.125" style="38" customWidth="1"/>
    <col min="29" max="16384" width="9.125" style="38"/>
  </cols>
  <sheetData>
    <row r="1" spans="1:6" x14ac:dyDescent="0.3">
      <c r="A1" s="35" t="s">
        <v>79</v>
      </c>
    </row>
    <row r="2" spans="1:6" x14ac:dyDescent="0.3">
      <c r="A2" s="35" t="s">
        <v>136</v>
      </c>
    </row>
    <row r="3" spans="1:6" x14ac:dyDescent="0.3">
      <c r="A3" s="77" t="s">
        <v>80</v>
      </c>
    </row>
    <row r="4" spans="1:6" x14ac:dyDescent="0.3">
      <c r="A4" s="35" t="s">
        <v>6</v>
      </c>
    </row>
    <row r="5" spans="1:6" x14ac:dyDescent="0.3">
      <c r="A5" s="35"/>
    </row>
    <row r="8" spans="1:6" x14ac:dyDescent="0.3">
      <c r="D8" s="43" t="s">
        <v>142</v>
      </c>
      <c r="E8" s="24" t="s">
        <v>123</v>
      </c>
      <c r="F8" s="24"/>
    </row>
    <row r="9" spans="1:6" x14ac:dyDescent="0.3">
      <c r="D9" s="65" t="s">
        <v>85</v>
      </c>
      <c r="E9" s="46">
        <v>5425</v>
      </c>
      <c r="F9" s="24"/>
    </row>
    <row r="10" spans="1:6" x14ac:dyDescent="0.3">
      <c r="D10" s="66" t="s">
        <v>12</v>
      </c>
      <c r="E10" s="46">
        <v>5425</v>
      </c>
      <c r="F10" s="24"/>
    </row>
    <row r="11" spans="1:6" x14ac:dyDescent="0.3">
      <c r="D11" s="78" t="s">
        <v>78</v>
      </c>
      <c r="E11" s="46">
        <v>933</v>
      </c>
      <c r="F11" s="24"/>
    </row>
    <row r="12" spans="1:6" x14ac:dyDescent="0.3">
      <c r="D12" s="78" t="s">
        <v>86</v>
      </c>
      <c r="E12" s="46">
        <v>1272</v>
      </c>
      <c r="F12" s="24"/>
    </row>
    <row r="13" spans="1:6" x14ac:dyDescent="0.3">
      <c r="D13" s="78" t="s">
        <v>87</v>
      </c>
      <c r="E13" s="46">
        <v>3220</v>
      </c>
      <c r="F13" s="24"/>
    </row>
    <row r="14" spans="1:6" x14ac:dyDescent="0.3">
      <c r="D14" s="65" t="s">
        <v>83</v>
      </c>
      <c r="E14" s="46">
        <v>4760</v>
      </c>
      <c r="F14" s="24"/>
    </row>
    <row r="15" spans="1:6" x14ac:dyDescent="0.3">
      <c r="D15" s="66" t="s">
        <v>11</v>
      </c>
      <c r="E15" s="46">
        <v>4760</v>
      </c>
      <c r="F15" s="24"/>
    </row>
    <row r="16" spans="1:6" x14ac:dyDescent="0.3">
      <c r="D16" s="78" t="s">
        <v>78</v>
      </c>
      <c r="E16" s="46">
        <v>1320</v>
      </c>
      <c r="F16" s="24"/>
    </row>
    <row r="17" spans="4:6" x14ac:dyDescent="0.3">
      <c r="D17" s="78" t="s">
        <v>86</v>
      </c>
      <c r="E17" s="46">
        <v>1040</v>
      </c>
      <c r="F17" s="24"/>
    </row>
    <row r="18" spans="4:6" x14ac:dyDescent="0.3">
      <c r="D18" s="78" t="s">
        <v>87</v>
      </c>
      <c r="E18" s="46">
        <v>2400</v>
      </c>
      <c r="F18" s="24"/>
    </row>
    <row r="19" spans="4:6" x14ac:dyDescent="0.3">
      <c r="D19" s="65" t="s">
        <v>84</v>
      </c>
      <c r="E19" s="46">
        <v>3473</v>
      </c>
      <c r="F19" s="24"/>
    </row>
    <row r="20" spans="4:6" x14ac:dyDescent="0.3">
      <c r="D20" s="66" t="s">
        <v>12</v>
      </c>
      <c r="E20" s="46">
        <v>3473</v>
      </c>
      <c r="F20" s="24"/>
    </row>
    <row r="21" spans="4:6" x14ac:dyDescent="0.3">
      <c r="D21" s="78" t="s">
        <v>78</v>
      </c>
      <c r="E21" s="46">
        <v>1133</v>
      </c>
      <c r="F21" s="24"/>
    </row>
    <row r="22" spans="4:6" x14ac:dyDescent="0.3">
      <c r="D22" s="78" t="s">
        <v>86</v>
      </c>
      <c r="E22" s="46">
        <v>1080</v>
      </c>
      <c r="F22" s="24"/>
    </row>
    <row r="23" spans="4:6" x14ac:dyDescent="0.3">
      <c r="D23" s="78" t="s">
        <v>87</v>
      </c>
      <c r="E23" s="46">
        <v>1260</v>
      </c>
      <c r="F23" s="24"/>
    </row>
    <row r="24" spans="4:6" x14ac:dyDescent="0.3">
      <c r="D24" s="65" t="s">
        <v>82</v>
      </c>
      <c r="E24" s="46">
        <v>4100</v>
      </c>
      <c r="F24" s="24"/>
    </row>
    <row r="25" spans="4:6" x14ac:dyDescent="0.3">
      <c r="D25" s="66" t="s">
        <v>11</v>
      </c>
      <c r="E25" s="46">
        <v>4100</v>
      </c>
      <c r="F25" s="24"/>
    </row>
    <row r="26" spans="4:6" x14ac:dyDescent="0.3">
      <c r="D26" s="78" t="s">
        <v>78</v>
      </c>
      <c r="E26" s="46">
        <v>1650</v>
      </c>
    </row>
    <row r="27" spans="4:6" x14ac:dyDescent="0.3">
      <c r="D27" s="78" t="s">
        <v>86</v>
      </c>
      <c r="E27" s="46">
        <v>1030</v>
      </c>
    </row>
    <row r="28" spans="4:6" x14ac:dyDescent="0.3">
      <c r="D28" s="78" t="s">
        <v>87</v>
      </c>
      <c r="E28" s="46">
        <v>1420</v>
      </c>
    </row>
    <row r="29" spans="4:6" x14ac:dyDescent="0.3">
      <c r="D29" s="65" t="s">
        <v>143</v>
      </c>
      <c r="E29" s="46">
        <v>17758</v>
      </c>
    </row>
    <row r="98" spans="2:5" x14ac:dyDescent="0.3">
      <c r="B98" s="38" t="s">
        <v>10</v>
      </c>
      <c r="C98" s="38" t="s">
        <v>81</v>
      </c>
      <c r="D98" s="38" t="s">
        <v>14</v>
      </c>
      <c r="E98" s="79" t="s">
        <v>20</v>
      </c>
    </row>
    <row r="99" spans="2:5" x14ac:dyDescent="0.3">
      <c r="B99" s="38" t="s">
        <v>11</v>
      </c>
      <c r="C99" s="38" t="s">
        <v>82</v>
      </c>
      <c r="D99" s="38" t="s">
        <v>86</v>
      </c>
      <c r="E99" s="75">
        <v>300</v>
      </c>
    </row>
    <row r="100" spans="2:5" x14ac:dyDescent="0.3">
      <c r="B100" s="38" t="s">
        <v>11</v>
      </c>
      <c r="C100" s="38" t="s">
        <v>82</v>
      </c>
      <c r="D100" s="38" t="s">
        <v>87</v>
      </c>
      <c r="E100" s="75">
        <v>200</v>
      </c>
    </row>
    <row r="101" spans="2:5" x14ac:dyDescent="0.3">
      <c r="B101" s="38" t="s">
        <v>11</v>
      </c>
      <c r="C101" s="38" t="s">
        <v>82</v>
      </c>
      <c r="D101" s="38" t="s">
        <v>78</v>
      </c>
      <c r="E101" s="75">
        <v>400</v>
      </c>
    </row>
    <row r="102" spans="2:5" x14ac:dyDescent="0.3">
      <c r="B102" s="38" t="s">
        <v>11</v>
      </c>
      <c r="C102" s="38" t="s">
        <v>82</v>
      </c>
      <c r="D102" s="38" t="s">
        <v>86</v>
      </c>
      <c r="E102" s="75">
        <v>300</v>
      </c>
    </row>
    <row r="103" spans="2:5" x14ac:dyDescent="0.3">
      <c r="B103" s="38" t="s">
        <v>11</v>
      </c>
      <c r="C103" s="38" t="s">
        <v>82</v>
      </c>
      <c r="D103" s="38" t="s">
        <v>87</v>
      </c>
      <c r="E103" s="75">
        <v>800</v>
      </c>
    </row>
    <row r="104" spans="2:5" x14ac:dyDescent="0.3">
      <c r="B104" s="38" t="s">
        <v>11</v>
      </c>
      <c r="C104" s="38" t="s">
        <v>82</v>
      </c>
      <c r="D104" s="38" t="s">
        <v>78</v>
      </c>
      <c r="E104" s="75">
        <v>400</v>
      </c>
    </row>
    <row r="105" spans="2:5" x14ac:dyDescent="0.3">
      <c r="B105" s="38" t="s">
        <v>11</v>
      </c>
      <c r="C105" s="38" t="s">
        <v>82</v>
      </c>
      <c r="D105" s="38" t="s">
        <v>86</v>
      </c>
      <c r="E105" s="75">
        <v>200</v>
      </c>
    </row>
    <row r="106" spans="2:5" x14ac:dyDescent="0.3">
      <c r="B106" s="38" t="s">
        <v>11</v>
      </c>
      <c r="C106" s="38" t="s">
        <v>82</v>
      </c>
      <c r="D106" s="38" t="s">
        <v>87</v>
      </c>
      <c r="E106" s="75">
        <v>300</v>
      </c>
    </row>
    <row r="107" spans="2:5" x14ac:dyDescent="0.3">
      <c r="B107" s="38" t="s">
        <v>11</v>
      </c>
      <c r="C107" s="38" t="s">
        <v>82</v>
      </c>
      <c r="D107" s="38" t="s">
        <v>78</v>
      </c>
      <c r="E107" s="75">
        <v>450</v>
      </c>
    </row>
    <row r="108" spans="2:5" x14ac:dyDescent="0.3">
      <c r="B108" s="38" t="s">
        <v>11</v>
      </c>
      <c r="C108" s="38" t="s">
        <v>82</v>
      </c>
      <c r="D108" s="38" t="s">
        <v>86</v>
      </c>
      <c r="E108" s="75">
        <v>230</v>
      </c>
    </row>
    <row r="109" spans="2:5" x14ac:dyDescent="0.3">
      <c r="B109" s="38" t="s">
        <v>11</v>
      </c>
      <c r="C109" s="38" t="s">
        <v>82</v>
      </c>
      <c r="D109" s="38" t="s">
        <v>87</v>
      </c>
      <c r="E109" s="75">
        <v>120</v>
      </c>
    </row>
    <row r="110" spans="2:5" x14ac:dyDescent="0.3">
      <c r="B110" s="38" t="s">
        <v>11</v>
      </c>
      <c r="C110" s="38" t="s">
        <v>82</v>
      </c>
      <c r="D110" s="38" t="s">
        <v>78</v>
      </c>
      <c r="E110" s="75">
        <v>400</v>
      </c>
    </row>
    <row r="111" spans="2:5" x14ac:dyDescent="0.3">
      <c r="B111" s="38" t="s">
        <v>11</v>
      </c>
      <c r="C111" s="38" t="s">
        <v>83</v>
      </c>
      <c r="D111" s="38" t="s">
        <v>86</v>
      </c>
      <c r="E111" s="75">
        <v>210</v>
      </c>
    </row>
    <row r="112" spans="2:5" x14ac:dyDescent="0.3">
      <c r="B112" s="38" t="s">
        <v>11</v>
      </c>
      <c r="C112" s="38" t="s">
        <v>83</v>
      </c>
      <c r="D112" s="38" t="s">
        <v>87</v>
      </c>
      <c r="E112" s="75">
        <v>300</v>
      </c>
    </row>
    <row r="113" spans="2:5" x14ac:dyDescent="0.3">
      <c r="B113" s="38" t="s">
        <v>11</v>
      </c>
      <c r="C113" s="38" t="s">
        <v>83</v>
      </c>
      <c r="D113" s="38" t="s">
        <v>78</v>
      </c>
      <c r="E113" s="75">
        <v>400</v>
      </c>
    </row>
    <row r="114" spans="2:5" x14ac:dyDescent="0.3">
      <c r="B114" s="38" t="s">
        <v>11</v>
      </c>
      <c r="C114" s="38" t="s">
        <v>83</v>
      </c>
      <c r="D114" s="38" t="s">
        <v>86</v>
      </c>
      <c r="E114" s="75">
        <v>230</v>
      </c>
    </row>
    <row r="115" spans="2:5" x14ac:dyDescent="0.3">
      <c r="B115" s="38" t="s">
        <v>11</v>
      </c>
      <c r="C115" s="38" t="s">
        <v>83</v>
      </c>
      <c r="D115" s="38" t="s">
        <v>87</v>
      </c>
      <c r="E115" s="75">
        <v>900</v>
      </c>
    </row>
    <row r="116" spans="2:5" x14ac:dyDescent="0.3">
      <c r="B116" s="38" t="s">
        <v>11</v>
      </c>
      <c r="C116" s="38" t="s">
        <v>83</v>
      </c>
      <c r="D116" s="38" t="s">
        <v>78</v>
      </c>
      <c r="E116" s="75">
        <v>300</v>
      </c>
    </row>
    <row r="117" spans="2:5" x14ac:dyDescent="0.3">
      <c r="B117" s="38" t="s">
        <v>11</v>
      </c>
      <c r="C117" s="38" t="s">
        <v>83</v>
      </c>
      <c r="D117" s="38" t="s">
        <v>86</v>
      </c>
      <c r="E117" s="75">
        <v>200</v>
      </c>
    </row>
    <row r="118" spans="2:5" x14ac:dyDescent="0.3">
      <c r="B118" s="38" t="s">
        <v>11</v>
      </c>
      <c r="C118" s="38" t="s">
        <v>83</v>
      </c>
      <c r="D118" s="38" t="s">
        <v>87</v>
      </c>
      <c r="E118" s="75">
        <v>1000</v>
      </c>
    </row>
    <row r="119" spans="2:5" x14ac:dyDescent="0.3">
      <c r="B119" s="38" t="s">
        <v>11</v>
      </c>
      <c r="C119" s="38" t="s">
        <v>83</v>
      </c>
      <c r="D119" s="38" t="s">
        <v>78</v>
      </c>
      <c r="E119" s="75">
        <v>220</v>
      </c>
    </row>
    <row r="120" spans="2:5" x14ac:dyDescent="0.3">
      <c r="B120" s="38" t="s">
        <v>11</v>
      </c>
      <c r="C120" s="38" t="s">
        <v>83</v>
      </c>
      <c r="D120" s="38" t="s">
        <v>86</v>
      </c>
      <c r="E120" s="75">
        <v>400</v>
      </c>
    </row>
    <row r="121" spans="2:5" x14ac:dyDescent="0.3">
      <c r="B121" s="38" t="s">
        <v>11</v>
      </c>
      <c r="C121" s="38" t="s">
        <v>83</v>
      </c>
      <c r="D121" s="38" t="s">
        <v>87</v>
      </c>
      <c r="E121" s="75">
        <v>200</v>
      </c>
    </row>
    <row r="122" spans="2:5" x14ac:dyDescent="0.3">
      <c r="B122" s="38" t="s">
        <v>11</v>
      </c>
      <c r="C122" s="38" t="s">
        <v>83</v>
      </c>
      <c r="D122" s="38" t="s">
        <v>78</v>
      </c>
      <c r="E122" s="75">
        <v>400</v>
      </c>
    </row>
    <row r="123" spans="2:5" x14ac:dyDescent="0.3">
      <c r="B123" s="38" t="s">
        <v>12</v>
      </c>
      <c r="C123" s="38" t="s">
        <v>84</v>
      </c>
      <c r="D123" s="38" t="s">
        <v>86</v>
      </c>
      <c r="E123" s="75">
        <v>100</v>
      </c>
    </row>
    <row r="124" spans="2:5" x14ac:dyDescent="0.3">
      <c r="B124" s="38" t="s">
        <v>12</v>
      </c>
      <c r="C124" s="38" t="s">
        <v>84</v>
      </c>
      <c r="D124" s="38" t="s">
        <v>87</v>
      </c>
      <c r="E124" s="75">
        <v>30</v>
      </c>
    </row>
    <row r="125" spans="2:5" x14ac:dyDescent="0.3">
      <c r="B125" s="38" t="s">
        <v>12</v>
      </c>
      <c r="C125" s="38" t="s">
        <v>84</v>
      </c>
      <c r="D125" s="38" t="s">
        <v>78</v>
      </c>
      <c r="E125" s="75">
        <v>123</v>
      </c>
    </row>
    <row r="126" spans="2:5" x14ac:dyDescent="0.3">
      <c r="B126" s="38" t="s">
        <v>12</v>
      </c>
      <c r="C126" s="38" t="s">
        <v>84</v>
      </c>
      <c r="D126" s="38" t="s">
        <v>86</v>
      </c>
      <c r="E126" s="75">
        <v>300</v>
      </c>
    </row>
    <row r="127" spans="2:5" x14ac:dyDescent="0.3">
      <c r="B127" s="38" t="s">
        <v>12</v>
      </c>
      <c r="C127" s="38" t="s">
        <v>84</v>
      </c>
      <c r="D127" s="38" t="s">
        <v>87</v>
      </c>
      <c r="E127" s="75">
        <v>350</v>
      </c>
    </row>
    <row r="128" spans="2:5" x14ac:dyDescent="0.3">
      <c r="B128" s="38" t="s">
        <v>12</v>
      </c>
      <c r="C128" s="38" t="s">
        <v>84</v>
      </c>
      <c r="D128" s="38" t="s">
        <v>78</v>
      </c>
      <c r="E128" s="75">
        <v>230</v>
      </c>
    </row>
    <row r="129" spans="2:5" x14ac:dyDescent="0.3">
      <c r="B129" s="38" t="s">
        <v>12</v>
      </c>
      <c r="C129" s="38" t="s">
        <v>84</v>
      </c>
      <c r="D129" s="38" t="s">
        <v>86</v>
      </c>
      <c r="E129" s="75">
        <v>120</v>
      </c>
    </row>
    <row r="130" spans="2:5" x14ac:dyDescent="0.3">
      <c r="B130" s="38" t="s">
        <v>12</v>
      </c>
      <c r="C130" s="38" t="s">
        <v>84</v>
      </c>
      <c r="D130" s="38" t="s">
        <v>87</v>
      </c>
      <c r="E130" s="75">
        <v>640</v>
      </c>
    </row>
    <row r="131" spans="2:5" x14ac:dyDescent="0.3">
      <c r="B131" s="38" t="s">
        <v>12</v>
      </c>
      <c r="C131" s="38" t="s">
        <v>84</v>
      </c>
      <c r="D131" s="38" t="s">
        <v>78</v>
      </c>
      <c r="E131" s="75">
        <v>530</v>
      </c>
    </row>
    <row r="132" spans="2:5" x14ac:dyDescent="0.3">
      <c r="B132" s="38" t="s">
        <v>12</v>
      </c>
      <c r="C132" s="38" t="s">
        <v>84</v>
      </c>
      <c r="D132" s="38" t="s">
        <v>86</v>
      </c>
      <c r="E132" s="75">
        <v>560</v>
      </c>
    </row>
    <row r="133" spans="2:5" x14ac:dyDescent="0.3">
      <c r="B133" s="38" t="s">
        <v>12</v>
      </c>
      <c r="C133" s="38" t="s">
        <v>84</v>
      </c>
      <c r="D133" s="38" t="s">
        <v>87</v>
      </c>
      <c r="E133" s="75">
        <v>240</v>
      </c>
    </row>
    <row r="134" spans="2:5" x14ac:dyDescent="0.3">
      <c r="B134" s="38" t="s">
        <v>12</v>
      </c>
      <c r="C134" s="38" t="s">
        <v>84</v>
      </c>
      <c r="D134" s="38" t="s">
        <v>78</v>
      </c>
      <c r="E134" s="75">
        <v>250</v>
      </c>
    </row>
    <row r="135" spans="2:5" x14ac:dyDescent="0.3">
      <c r="B135" s="38" t="s">
        <v>12</v>
      </c>
      <c r="C135" s="38" t="s">
        <v>85</v>
      </c>
      <c r="D135" s="38" t="s">
        <v>86</v>
      </c>
      <c r="E135" s="75">
        <v>62</v>
      </c>
    </row>
    <row r="136" spans="2:5" x14ac:dyDescent="0.3">
      <c r="B136" s="38" t="s">
        <v>12</v>
      </c>
      <c r="C136" s="38" t="s">
        <v>85</v>
      </c>
      <c r="D136" s="38" t="s">
        <v>87</v>
      </c>
      <c r="E136" s="75">
        <v>600</v>
      </c>
    </row>
    <row r="137" spans="2:5" x14ac:dyDescent="0.3">
      <c r="B137" s="38" t="s">
        <v>12</v>
      </c>
      <c r="C137" s="38" t="s">
        <v>85</v>
      </c>
      <c r="D137" s="38" t="s">
        <v>78</v>
      </c>
      <c r="E137" s="75">
        <v>340</v>
      </c>
    </row>
    <row r="138" spans="2:5" x14ac:dyDescent="0.3">
      <c r="B138" s="38" t="s">
        <v>12</v>
      </c>
      <c r="C138" s="38" t="s">
        <v>85</v>
      </c>
      <c r="D138" s="38" t="s">
        <v>86</v>
      </c>
      <c r="E138" s="75">
        <v>205</v>
      </c>
    </row>
    <row r="139" spans="2:5" x14ac:dyDescent="0.3">
      <c r="B139" s="38" t="s">
        <v>12</v>
      </c>
      <c r="C139" s="38" t="s">
        <v>85</v>
      </c>
      <c r="D139" s="38" t="s">
        <v>87</v>
      </c>
      <c r="E139" s="75">
        <v>500</v>
      </c>
    </row>
    <row r="140" spans="2:5" x14ac:dyDescent="0.3">
      <c r="B140" s="38" t="s">
        <v>12</v>
      </c>
      <c r="C140" s="38" t="s">
        <v>85</v>
      </c>
      <c r="D140" s="38" t="s">
        <v>78</v>
      </c>
      <c r="E140" s="75">
        <v>403</v>
      </c>
    </row>
    <row r="141" spans="2:5" x14ac:dyDescent="0.3">
      <c r="B141" s="38" t="s">
        <v>12</v>
      </c>
      <c r="C141" s="38" t="s">
        <v>85</v>
      </c>
      <c r="D141" s="38" t="s">
        <v>86</v>
      </c>
      <c r="E141" s="75">
        <v>503</v>
      </c>
    </row>
    <row r="142" spans="2:5" x14ac:dyDescent="0.3">
      <c r="B142" s="38" t="s">
        <v>12</v>
      </c>
      <c r="C142" s="38" t="s">
        <v>85</v>
      </c>
      <c r="D142" s="38" t="s">
        <v>87</v>
      </c>
      <c r="E142" s="75">
        <v>2000</v>
      </c>
    </row>
    <row r="143" spans="2:5" x14ac:dyDescent="0.3">
      <c r="B143" s="38" t="s">
        <v>12</v>
      </c>
      <c r="C143" s="38" t="s">
        <v>85</v>
      </c>
      <c r="D143" s="38" t="s">
        <v>78</v>
      </c>
      <c r="E143" s="75">
        <v>140</v>
      </c>
    </row>
    <row r="144" spans="2:5" x14ac:dyDescent="0.3">
      <c r="B144" s="38" t="s">
        <v>12</v>
      </c>
      <c r="C144" s="38" t="s">
        <v>85</v>
      </c>
      <c r="D144" s="38" t="s">
        <v>86</v>
      </c>
      <c r="E144" s="75">
        <v>502</v>
      </c>
    </row>
    <row r="145" spans="2:5" x14ac:dyDescent="0.3">
      <c r="B145" s="38" t="s">
        <v>12</v>
      </c>
      <c r="C145" s="38" t="s">
        <v>85</v>
      </c>
      <c r="D145" s="38" t="s">
        <v>87</v>
      </c>
      <c r="E145" s="75">
        <v>120</v>
      </c>
    </row>
    <row r="146" spans="2:5" x14ac:dyDescent="0.3">
      <c r="B146" s="38" t="s">
        <v>12</v>
      </c>
      <c r="C146" s="38" t="s">
        <v>85</v>
      </c>
      <c r="D146" s="38" t="s">
        <v>78</v>
      </c>
      <c r="E146" s="75">
        <v>50</v>
      </c>
    </row>
  </sheetData>
  <phoneticPr fontId="3" type="noConversion"/>
  <pageMargins left="0.7" right="0.7" top="0.75" bottom="0.75" header="0.3" footer="0.3"/>
  <pageSetup paperSize="9" scale="80" orientation="portrait" r:id="rId2"/>
  <rowBreaks count="3" manualBreakCount="3">
    <brk id="47" max="16" man="1"/>
    <brk id="94" max="16" man="1"/>
    <brk id="141" max="16" man="1"/>
  </rowBreaks>
  <colBreaks count="1" manualBreakCount="1">
    <brk id="13" max="145" man="1"/>
  </colBreaks>
  <drawing r:id="rId3"/>
  <tableParts count="1">
    <tablePart r:id="rId4"/>
  </tableParts>
</worksheet>
</file>

<file path=xl/worksheets/sheet20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E55"/>
  <sheetViews>
    <sheetView showGridLines="0" zoomScaleNormal="100" workbookViewId="0"/>
  </sheetViews>
  <sheetFormatPr defaultColWidth="9.125" defaultRowHeight="16.5" x14ac:dyDescent="0.3"/>
  <cols>
    <col min="1" max="1" width="9.125" style="33"/>
    <col min="2" max="2" width="10.5" style="38" customWidth="1"/>
    <col min="3" max="3" width="10.875" style="38" customWidth="1"/>
    <col min="4" max="4" width="15.375" style="38" customWidth="1"/>
    <col min="5" max="5" width="11.25" style="38" customWidth="1"/>
    <col min="6" max="16384" width="9.125" style="38"/>
  </cols>
  <sheetData>
    <row r="1" spans="1:5" x14ac:dyDescent="0.3">
      <c r="A1" s="35" t="s">
        <v>88</v>
      </c>
    </row>
    <row r="2" spans="1:5" x14ac:dyDescent="0.3">
      <c r="A2" s="35" t="s">
        <v>89</v>
      </c>
    </row>
    <row r="3" spans="1:5" x14ac:dyDescent="0.3">
      <c r="A3" s="35" t="s">
        <v>6</v>
      </c>
    </row>
    <row r="4" spans="1:5" x14ac:dyDescent="0.3">
      <c r="A4" s="35"/>
    </row>
    <row r="7" spans="1:5" x14ac:dyDescent="0.3">
      <c r="B7" s="38" t="s">
        <v>81</v>
      </c>
      <c r="C7" s="38" t="s">
        <v>90</v>
      </c>
      <c r="D7" s="38" t="s">
        <v>94</v>
      </c>
      <c r="E7" s="38" t="s">
        <v>108</v>
      </c>
    </row>
    <row r="8" spans="1:5" x14ac:dyDescent="0.3">
      <c r="B8" s="38" t="s">
        <v>82</v>
      </c>
      <c r="C8" s="38" t="s">
        <v>91</v>
      </c>
      <c r="D8" s="38" t="s">
        <v>95</v>
      </c>
      <c r="E8" s="80">
        <v>300</v>
      </c>
    </row>
    <row r="9" spans="1:5" x14ac:dyDescent="0.3">
      <c r="B9" s="38" t="s">
        <v>82</v>
      </c>
      <c r="C9" s="38" t="s">
        <v>92</v>
      </c>
      <c r="D9" s="38" t="s">
        <v>96</v>
      </c>
      <c r="E9" s="80">
        <v>200</v>
      </c>
    </row>
    <row r="10" spans="1:5" x14ac:dyDescent="0.3">
      <c r="B10" s="38" t="s">
        <v>82</v>
      </c>
      <c r="C10" s="38" t="s">
        <v>93</v>
      </c>
      <c r="D10" s="38" t="s">
        <v>97</v>
      </c>
      <c r="E10" s="80">
        <v>400</v>
      </c>
    </row>
    <row r="11" spans="1:5" x14ac:dyDescent="0.3">
      <c r="B11" s="38" t="s">
        <v>82</v>
      </c>
      <c r="C11" s="38" t="s">
        <v>91</v>
      </c>
      <c r="D11" s="38" t="s">
        <v>98</v>
      </c>
      <c r="E11" s="80">
        <v>300</v>
      </c>
    </row>
    <row r="12" spans="1:5" x14ac:dyDescent="0.3">
      <c r="B12" s="38" t="s">
        <v>82</v>
      </c>
      <c r="C12" s="38" t="s">
        <v>92</v>
      </c>
      <c r="D12" s="38" t="s">
        <v>95</v>
      </c>
      <c r="E12" s="80">
        <v>800</v>
      </c>
    </row>
    <row r="13" spans="1:5" x14ac:dyDescent="0.3">
      <c r="B13" s="38" t="s">
        <v>82</v>
      </c>
      <c r="C13" s="38" t="s">
        <v>93</v>
      </c>
      <c r="D13" s="38" t="s">
        <v>96</v>
      </c>
      <c r="E13" s="80">
        <v>400</v>
      </c>
    </row>
    <row r="14" spans="1:5" x14ac:dyDescent="0.3">
      <c r="B14" s="38" t="s">
        <v>82</v>
      </c>
      <c r="C14" s="38" t="s">
        <v>91</v>
      </c>
      <c r="D14" s="38" t="s">
        <v>97</v>
      </c>
      <c r="E14" s="80">
        <v>200</v>
      </c>
    </row>
    <row r="15" spans="1:5" x14ac:dyDescent="0.3">
      <c r="B15" s="38" t="s">
        <v>82</v>
      </c>
      <c r="C15" s="38" t="s">
        <v>92</v>
      </c>
      <c r="D15" s="38" t="s">
        <v>98</v>
      </c>
      <c r="E15" s="80">
        <v>300</v>
      </c>
    </row>
    <row r="16" spans="1:5" x14ac:dyDescent="0.3">
      <c r="B16" s="38" t="s">
        <v>82</v>
      </c>
      <c r="C16" s="38" t="s">
        <v>93</v>
      </c>
      <c r="D16" s="38" t="s">
        <v>95</v>
      </c>
      <c r="E16" s="80">
        <v>450</v>
      </c>
    </row>
    <row r="17" spans="2:5" x14ac:dyDescent="0.3">
      <c r="B17" s="38" t="s">
        <v>82</v>
      </c>
      <c r="C17" s="38" t="s">
        <v>91</v>
      </c>
      <c r="D17" s="38" t="s">
        <v>96</v>
      </c>
      <c r="E17" s="80">
        <v>230</v>
      </c>
    </row>
    <row r="18" spans="2:5" x14ac:dyDescent="0.3">
      <c r="B18" s="38" t="s">
        <v>82</v>
      </c>
      <c r="C18" s="38" t="s">
        <v>92</v>
      </c>
      <c r="D18" s="38" t="s">
        <v>97</v>
      </c>
      <c r="E18" s="80">
        <v>120</v>
      </c>
    </row>
    <row r="19" spans="2:5" x14ac:dyDescent="0.3">
      <c r="B19" s="38" t="s">
        <v>82</v>
      </c>
      <c r="C19" s="38" t="s">
        <v>93</v>
      </c>
      <c r="D19" s="38" t="s">
        <v>98</v>
      </c>
      <c r="E19" s="80">
        <v>400</v>
      </c>
    </row>
    <row r="20" spans="2:5" x14ac:dyDescent="0.3">
      <c r="B20" s="38" t="s">
        <v>83</v>
      </c>
      <c r="C20" s="38" t="s">
        <v>91</v>
      </c>
      <c r="D20" s="38" t="s">
        <v>99</v>
      </c>
      <c r="E20" s="80">
        <v>210</v>
      </c>
    </row>
    <row r="21" spans="2:5" x14ac:dyDescent="0.3">
      <c r="B21" s="38" t="s">
        <v>83</v>
      </c>
      <c r="C21" s="38" t="s">
        <v>92</v>
      </c>
      <c r="D21" s="38" t="s">
        <v>100</v>
      </c>
      <c r="E21" s="80">
        <v>300</v>
      </c>
    </row>
    <row r="22" spans="2:5" x14ac:dyDescent="0.3">
      <c r="B22" s="38" t="s">
        <v>83</v>
      </c>
      <c r="C22" s="38" t="s">
        <v>93</v>
      </c>
      <c r="D22" s="38" t="s">
        <v>101</v>
      </c>
      <c r="E22" s="80">
        <v>400</v>
      </c>
    </row>
    <row r="23" spans="2:5" x14ac:dyDescent="0.3">
      <c r="B23" s="38" t="s">
        <v>83</v>
      </c>
      <c r="C23" s="38" t="s">
        <v>91</v>
      </c>
      <c r="D23" s="38" t="s">
        <v>102</v>
      </c>
      <c r="E23" s="80">
        <v>230</v>
      </c>
    </row>
    <row r="24" spans="2:5" x14ac:dyDescent="0.3">
      <c r="B24" s="38" t="s">
        <v>83</v>
      </c>
      <c r="C24" s="38" t="s">
        <v>92</v>
      </c>
      <c r="D24" s="38" t="s">
        <v>99</v>
      </c>
      <c r="E24" s="80">
        <v>900</v>
      </c>
    </row>
    <row r="25" spans="2:5" x14ac:dyDescent="0.3">
      <c r="B25" s="38" t="s">
        <v>83</v>
      </c>
      <c r="C25" s="38" t="s">
        <v>93</v>
      </c>
      <c r="D25" s="38" t="s">
        <v>100</v>
      </c>
      <c r="E25" s="80">
        <v>300</v>
      </c>
    </row>
    <row r="26" spans="2:5" x14ac:dyDescent="0.3">
      <c r="B26" s="38" t="s">
        <v>83</v>
      </c>
      <c r="C26" s="38" t="s">
        <v>91</v>
      </c>
      <c r="D26" s="38" t="s">
        <v>101</v>
      </c>
      <c r="E26" s="80">
        <v>200</v>
      </c>
    </row>
    <row r="27" spans="2:5" x14ac:dyDescent="0.3">
      <c r="B27" s="38" t="s">
        <v>83</v>
      </c>
      <c r="C27" s="38" t="s">
        <v>92</v>
      </c>
      <c r="D27" s="38" t="s">
        <v>102</v>
      </c>
      <c r="E27" s="80">
        <v>1000</v>
      </c>
    </row>
    <row r="28" spans="2:5" x14ac:dyDescent="0.3">
      <c r="B28" s="38" t="s">
        <v>83</v>
      </c>
      <c r="C28" s="38" t="s">
        <v>93</v>
      </c>
      <c r="D28" s="38" t="s">
        <v>99</v>
      </c>
      <c r="E28" s="80">
        <v>220</v>
      </c>
    </row>
    <row r="29" spans="2:5" x14ac:dyDescent="0.3">
      <c r="B29" s="38" t="s">
        <v>83</v>
      </c>
      <c r="C29" s="38" t="s">
        <v>91</v>
      </c>
      <c r="D29" s="38" t="s">
        <v>100</v>
      </c>
      <c r="E29" s="80">
        <v>400</v>
      </c>
    </row>
    <row r="30" spans="2:5" x14ac:dyDescent="0.3">
      <c r="B30" s="38" t="s">
        <v>83</v>
      </c>
      <c r="C30" s="38" t="s">
        <v>92</v>
      </c>
      <c r="D30" s="38" t="s">
        <v>101</v>
      </c>
      <c r="E30" s="80">
        <v>200</v>
      </c>
    </row>
    <row r="31" spans="2:5" x14ac:dyDescent="0.3">
      <c r="B31" s="38" t="s">
        <v>83</v>
      </c>
      <c r="C31" s="38" t="s">
        <v>93</v>
      </c>
      <c r="D31" s="38" t="s">
        <v>102</v>
      </c>
      <c r="E31" s="80">
        <v>400</v>
      </c>
    </row>
    <row r="32" spans="2:5" x14ac:dyDescent="0.3">
      <c r="B32" s="38" t="s">
        <v>84</v>
      </c>
      <c r="C32" s="38" t="s">
        <v>91</v>
      </c>
      <c r="D32" s="38" t="s">
        <v>103</v>
      </c>
      <c r="E32" s="80">
        <v>100</v>
      </c>
    </row>
    <row r="33" spans="2:5" x14ac:dyDescent="0.3">
      <c r="B33" s="38" t="s">
        <v>84</v>
      </c>
      <c r="C33" s="38" t="s">
        <v>92</v>
      </c>
      <c r="D33" s="38" t="s">
        <v>104</v>
      </c>
      <c r="E33" s="80">
        <v>30</v>
      </c>
    </row>
    <row r="34" spans="2:5" x14ac:dyDescent="0.3">
      <c r="B34" s="38" t="s">
        <v>84</v>
      </c>
      <c r="C34" s="38" t="s">
        <v>93</v>
      </c>
      <c r="D34" s="38" t="s">
        <v>105</v>
      </c>
      <c r="E34" s="80">
        <v>123</v>
      </c>
    </row>
    <row r="35" spans="2:5" x14ac:dyDescent="0.3">
      <c r="B35" s="38" t="s">
        <v>84</v>
      </c>
      <c r="C35" s="38" t="s">
        <v>91</v>
      </c>
      <c r="D35" s="38" t="s">
        <v>106</v>
      </c>
      <c r="E35" s="80">
        <v>300</v>
      </c>
    </row>
    <row r="36" spans="2:5" x14ac:dyDescent="0.3">
      <c r="B36" s="38" t="s">
        <v>84</v>
      </c>
      <c r="C36" s="38" t="s">
        <v>92</v>
      </c>
      <c r="D36" s="38" t="s">
        <v>103</v>
      </c>
      <c r="E36" s="80">
        <v>350</v>
      </c>
    </row>
    <row r="37" spans="2:5" x14ac:dyDescent="0.3">
      <c r="B37" s="38" t="s">
        <v>84</v>
      </c>
      <c r="C37" s="38" t="s">
        <v>93</v>
      </c>
      <c r="D37" s="38" t="s">
        <v>104</v>
      </c>
      <c r="E37" s="80">
        <v>230</v>
      </c>
    </row>
    <row r="38" spans="2:5" x14ac:dyDescent="0.3">
      <c r="B38" s="38" t="s">
        <v>84</v>
      </c>
      <c r="C38" s="38" t="s">
        <v>91</v>
      </c>
      <c r="D38" s="38" t="s">
        <v>105</v>
      </c>
      <c r="E38" s="80">
        <v>120</v>
      </c>
    </row>
    <row r="39" spans="2:5" x14ac:dyDescent="0.3">
      <c r="B39" s="38" t="s">
        <v>84</v>
      </c>
      <c r="C39" s="38" t="s">
        <v>92</v>
      </c>
      <c r="D39" s="38" t="s">
        <v>106</v>
      </c>
      <c r="E39" s="80">
        <v>640</v>
      </c>
    </row>
    <row r="40" spans="2:5" x14ac:dyDescent="0.3">
      <c r="B40" s="38" t="s">
        <v>84</v>
      </c>
      <c r="C40" s="38" t="s">
        <v>93</v>
      </c>
      <c r="D40" s="38" t="s">
        <v>103</v>
      </c>
      <c r="E40" s="80">
        <v>530</v>
      </c>
    </row>
    <row r="41" spans="2:5" x14ac:dyDescent="0.3">
      <c r="B41" s="38" t="s">
        <v>84</v>
      </c>
      <c r="C41" s="38" t="s">
        <v>91</v>
      </c>
      <c r="D41" s="38" t="s">
        <v>104</v>
      </c>
      <c r="E41" s="80">
        <v>560</v>
      </c>
    </row>
    <row r="42" spans="2:5" x14ac:dyDescent="0.3">
      <c r="B42" s="38" t="s">
        <v>84</v>
      </c>
      <c r="C42" s="38" t="s">
        <v>92</v>
      </c>
      <c r="D42" s="38" t="s">
        <v>105</v>
      </c>
      <c r="E42" s="80">
        <v>240</v>
      </c>
    </row>
    <row r="43" spans="2:5" x14ac:dyDescent="0.3">
      <c r="B43" s="38" t="s">
        <v>84</v>
      </c>
      <c r="C43" s="38" t="s">
        <v>93</v>
      </c>
      <c r="D43" s="38" t="s">
        <v>106</v>
      </c>
      <c r="E43" s="80">
        <v>250</v>
      </c>
    </row>
    <row r="44" spans="2:5" x14ac:dyDescent="0.3">
      <c r="B44" s="38" t="s">
        <v>85</v>
      </c>
      <c r="C44" s="38" t="s">
        <v>91</v>
      </c>
      <c r="D44" s="38" t="s">
        <v>106</v>
      </c>
      <c r="E44" s="80">
        <v>62</v>
      </c>
    </row>
    <row r="45" spans="2:5" x14ac:dyDescent="0.3">
      <c r="B45" s="38" t="s">
        <v>85</v>
      </c>
      <c r="C45" s="38" t="s">
        <v>92</v>
      </c>
      <c r="D45" s="38" t="s">
        <v>107</v>
      </c>
      <c r="E45" s="80">
        <v>600</v>
      </c>
    </row>
    <row r="46" spans="2:5" x14ac:dyDescent="0.3">
      <c r="B46" s="38" t="s">
        <v>85</v>
      </c>
      <c r="C46" s="38" t="s">
        <v>93</v>
      </c>
      <c r="D46" s="38" t="s">
        <v>97</v>
      </c>
      <c r="E46" s="80">
        <v>340</v>
      </c>
    </row>
    <row r="47" spans="2:5" x14ac:dyDescent="0.3">
      <c r="B47" s="38" t="s">
        <v>85</v>
      </c>
      <c r="C47" s="38" t="s">
        <v>91</v>
      </c>
      <c r="D47" s="38" t="s">
        <v>95</v>
      </c>
      <c r="E47" s="80">
        <v>205</v>
      </c>
    </row>
    <row r="48" spans="2:5" x14ac:dyDescent="0.3">
      <c r="B48" s="38" t="s">
        <v>85</v>
      </c>
      <c r="C48" s="38" t="s">
        <v>92</v>
      </c>
      <c r="D48" s="38" t="s">
        <v>106</v>
      </c>
      <c r="E48" s="80">
        <v>500</v>
      </c>
    </row>
    <row r="49" spans="2:5" x14ac:dyDescent="0.3">
      <c r="B49" s="38" t="s">
        <v>85</v>
      </c>
      <c r="C49" s="38" t="s">
        <v>93</v>
      </c>
      <c r="D49" s="38" t="s">
        <v>107</v>
      </c>
      <c r="E49" s="80">
        <v>403</v>
      </c>
    </row>
    <row r="50" spans="2:5" x14ac:dyDescent="0.3">
      <c r="B50" s="38" t="s">
        <v>85</v>
      </c>
      <c r="C50" s="38" t="s">
        <v>91</v>
      </c>
      <c r="D50" s="38" t="s">
        <v>97</v>
      </c>
      <c r="E50" s="80">
        <v>503</v>
      </c>
    </row>
    <row r="51" spans="2:5" x14ac:dyDescent="0.3">
      <c r="B51" s="38" t="s">
        <v>85</v>
      </c>
      <c r="C51" s="38" t="s">
        <v>92</v>
      </c>
      <c r="D51" s="38" t="s">
        <v>95</v>
      </c>
      <c r="E51" s="80">
        <v>2000</v>
      </c>
    </row>
    <row r="52" spans="2:5" x14ac:dyDescent="0.3">
      <c r="B52" s="38" t="s">
        <v>85</v>
      </c>
      <c r="C52" s="38" t="s">
        <v>93</v>
      </c>
      <c r="D52" s="38" t="s">
        <v>106</v>
      </c>
      <c r="E52" s="80">
        <v>140</v>
      </c>
    </row>
    <row r="53" spans="2:5" x14ac:dyDescent="0.3">
      <c r="B53" s="38" t="s">
        <v>85</v>
      </c>
      <c r="C53" s="38" t="s">
        <v>91</v>
      </c>
      <c r="D53" s="38" t="s">
        <v>107</v>
      </c>
      <c r="E53" s="80">
        <v>502</v>
      </c>
    </row>
    <row r="54" spans="2:5" x14ac:dyDescent="0.3">
      <c r="B54" s="38" t="s">
        <v>85</v>
      </c>
      <c r="C54" s="38" t="s">
        <v>92</v>
      </c>
      <c r="D54" s="38" t="s">
        <v>97</v>
      </c>
      <c r="E54" s="80">
        <v>120</v>
      </c>
    </row>
    <row r="55" spans="2:5" x14ac:dyDescent="0.3">
      <c r="B55" s="38" t="s">
        <v>85</v>
      </c>
      <c r="C55" s="38" t="s">
        <v>93</v>
      </c>
      <c r="D55" s="38" t="s">
        <v>95</v>
      </c>
      <c r="E55" s="80">
        <v>50</v>
      </c>
    </row>
  </sheetData>
  <phoneticPr fontId="3" type="noConversion"/>
  <pageMargins left="0.7" right="0.7" top="0.75" bottom="0.75" header="0.3" footer="0.3"/>
  <pageSetup paperSize="9" scale="93" orientation="portrait" r:id="rId1"/>
  <rowBreaks count="1" manualBreakCount="1">
    <brk id="47" max="16383" man="1"/>
  </rowBreaks>
  <drawing r:id="rId2"/>
  <tableParts count="1">
    <tablePart r:id="rId3"/>
  </tableParts>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L77"/>
  <sheetViews>
    <sheetView showGridLines="0" zoomScaleNormal="100" workbookViewId="0"/>
  </sheetViews>
  <sheetFormatPr defaultColWidth="9.125" defaultRowHeight="16.5" x14ac:dyDescent="0.3"/>
  <cols>
    <col min="1" max="1" width="9.125" style="33"/>
    <col min="2" max="2" width="13.125" style="38" customWidth="1"/>
    <col min="3" max="3" width="16.5" style="38" customWidth="1"/>
    <col min="4" max="4" width="10.25" style="38" customWidth="1"/>
    <col min="5" max="5" width="8.25" style="38" customWidth="1"/>
    <col min="6" max="7" width="11.25" style="38" customWidth="1"/>
    <col min="8" max="8" width="7.5" style="38" customWidth="1"/>
    <col min="9" max="9" width="9.875" style="38" customWidth="1"/>
    <col min="10" max="10" width="4.875" style="38" customWidth="1"/>
    <col min="11" max="11" width="10.25" style="38" customWidth="1"/>
    <col min="12" max="12" width="7.5" style="38" customWidth="1"/>
    <col min="13" max="13" width="6.125" style="38" customWidth="1"/>
    <col min="14" max="14" width="13.375" style="38" customWidth="1"/>
    <col min="15" max="15" width="9.125" style="38" customWidth="1"/>
    <col min="16" max="16" width="7.5" style="38" customWidth="1"/>
    <col min="17" max="17" width="6.125" style="38" customWidth="1"/>
    <col min="18" max="18" width="12.125" style="38" customWidth="1"/>
    <col min="19" max="19" width="11.25" style="38" customWidth="1"/>
    <col min="20" max="16384" width="9.125" style="38"/>
  </cols>
  <sheetData>
    <row r="1" spans="1:12" ht="15" customHeight="1" x14ac:dyDescent="0.3">
      <c r="A1" s="81" t="s">
        <v>109</v>
      </c>
      <c r="B1" s="71"/>
    </row>
    <row r="2" spans="1:12" ht="15" customHeight="1" x14ac:dyDescent="0.3">
      <c r="A2" s="33" t="s">
        <v>62</v>
      </c>
    </row>
    <row r="3" spans="1:12" ht="15" customHeight="1" x14ac:dyDescent="0.3">
      <c r="A3" s="33" t="s">
        <v>110</v>
      </c>
    </row>
    <row r="4" spans="1:12" ht="15" customHeight="1" x14ac:dyDescent="0.3">
      <c r="A4" s="33" t="s">
        <v>137</v>
      </c>
    </row>
    <row r="5" spans="1:12" ht="15" customHeight="1" x14ac:dyDescent="0.35">
      <c r="A5" s="35" t="s">
        <v>6</v>
      </c>
      <c r="K5" s="51"/>
      <c r="L5" s="51"/>
    </row>
    <row r="6" spans="1:12" ht="15" customHeight="1" x14ac:dyDescent="0.35">
      <c r="A6" s="35"/>
      <c r="K6" s="51"/>
      <c r="L6" s="51"/>
    </row>
    <row r="7" spans="1:12" ht="15" customHeight="1" x14ac:dyDescent="0.3">
      <c r="I7" s="38" t="s">
        <v>111</v>
      </c>
    </row>
    <row r="8" spans="1:12" ht="15" customHeight="1" x14ac:dyDescent="0.3">
      <c r="I8" s="82"/>
    </row>
    <row r="9" spans="1:12" ht="20.100000000000001" customHeight="1" x14ac:dyDescent="0.35">
      <c r="I9" s="51" t="str">
        <f>IF($I$8="정호","잘 했습니다!",IF($I$8="동율","다시 시도하세요...",IF($I$8="서현","아닙니다...",IF($I$8=" "," "," "))))</f>
        <v xml:space="preserve"> </v>
      </c>
    </row>
    <row r="10" spans="1:12" x14ac:dyDescent="0.3">
      <c r="B10"/>
      <c r="C10"/>
    </row>
    <row r="11" spans="1:12" ht="15" customHeight="1" x14ac:dyDescent="0.3"/>
    <row r="12" spans="1:12" ht="20.25" x14ac:dyDescent="0.35">
      <c r="B12" s="43" t="s">
        <v>142</v>
      </c>
      <c r="C12" s="24" t="s">
        <v>125</v>
      </c>
      <c r="D12"/>
      <c r="E12" s="24"/>
      <c r="F12" s="24"/>
      <c r="K12" s="51"/>
    </row>
    <row r="13" spans="1:12" x14ac:dyDescent="0.3">
      <c r="B13" s="65" t="s">
        <v>85</v>
      </c>
      <c r="C13" s="83">
        <v>5425</v>
      </c>
      <c r="D13"/>
      <c r="E13" s="24"/>
      <c r="F13" s="24"/>
    </row>
    <row r="14" spans="1:12" x14ac:dyDescent="0.3">
      <c r="B14" s="65" t="s">
        <v>83</v>
      </c>
      <c r="C14" s="83">
        <v>4760</v>
      </c>
      <c r="D14"/>
      <c r="E14" s="24"/>
      <c r="F14" s="24"/>
    </row>
    <row r="15" spans="1:12" x14ac:dyDescent="0.3">
      <c r="B15" s="65" t="s">
        <v>84</v>
      </c>
      <c r="C15" s="83">
        <v>3473</v>
      </c>
      <c r="D15"/>
      <c r="E15" s="24"/>
      <c r="F15" s="24"/>
    </row>
    <row r="16" spans="1:12" x14ac:dyDescent="0.3">
      <c r="B16" s="65" t="s">
        <v>82</v>
      </c>
      <c r="C16" s="83">
        <v>4100</v>
      </c>
      <c r="D16"/>
      <c r="E16" s="24"/>
      <c r="F16" s="24"/>
    </row>
    <row r="17" spans="2:6" x14ac:dyDescent="0.3">
      <c r="B17" s="65" t="s">
        <v>143</v>
      </c>
      <c r="C17" s="83">
        <v>17758</v>
      </c>
      <c r="D17"/>
      <c r="E17" s="24"/>
      <c r="F17" s="24"/>
    </row>
    <row r="18" spans="2:6" x14ac:dyDescent="0.3">
      <c r="B18"/>
      <c r="C18"/>
      <c r="D18"/>
      <c r="E18" s="24"/>
      <c r="F18" s="24"/>
    </row>
    <row r="19" spans="2:6" x14ac:dyDescent="0.3">
      <c r="B19"/>
      <c r="C19"/>
      <c r="D19"/>
    </row>
    <row r="20" spans="2:6" x14ac:dyDescent="0.3">
      <c r="B20"/>
      <c r="C20"/>
      <c r="D20"/>
    </row>
    <row r="21" spans="2:6" x14ac:dyDescent="0.3">
      <c r="B21"/>
      <c r="C21"/>
      <c r="D21"/>
    </row>
    <row r="22" spans="2:6" x14ac:dyDescent="0.3">
      <c r="B22"/>
      <c r="C22"/>
      <c r="D22"/>
    </row>
    <row r="23" spans="2:6" x14ac:dyDescent="0.3">
      <c r="B23"/>
      <c r="C23"/>
      <c r="D23"/>
    </row>
    <row r="24" spans="2:6" x14ac:dyDescent="0.3">
      <c r="B24"/>
      <c r="C24"/>
      <c r="D24"/>
    </row>
    <row r="25" spans="2:6" x14ac:dyDescent="0.3">
      <c r="B25"/>
      <c r="C25"/>
      <c r="D25"/>
    </row>
    <row r="26" spans="2:6" x14ac:dyDescent="0.3">
      <c r="B26"/>
      <c r="C26"/>
      <c r="D26"/>
    </row>
    <row r="27" spans="2:6" x14ac:dyDescent="0.3">
      <c r="B27"/>
      <c r="C27"/>
      <c r="D27"/>
    </row>
    <row r="28" spans="2:6" x14ac:dyDescent="0.3">
      <c r="B28"/>
      <c r="C28"/>
      <c r="D28"/>
    </row>
    <row r="29" spans="2:6" x14ac:dyDescent="0.3">
      <c r="B29"/>
      <c r="C29"/>
      <c r="D29"/>
    </row>
    <row r="30" spans="2:6" x14ac:dyDescent="0.3">
      <c r="B30" s="24"/>
      <c r="C30" s="24"/>
    </row>
    <row r="31" spans="2:6" x14ac:dyDescent="0.3">
      <c r="B31" s="24"/>
      <c r="C31" s="24"/>
    </row>
    <row r="32" spans="2:6" x14ac:dyDescent="0.3">
      <c r="B32" s="24"/>
      <c r="C32" s="24"/>
    </row>
    <row r="33" spans="2:3" x14ac:dyDescent="0.3">
      <c r="B33" s="24"/>
      <c r="C33" s="24"/>
    </row>
    <row r="34" spans="2:3" x14ac:dyDescent="0.3">
      <c r="B34" s="24"/>
      <c r="C34" s="24"/>
    </row>
    <row r="35" spans="2:3" x14ac:dyDescent="0.3">
      <c r="B35" s="24"/>
      <c r="C35" s="24"/>
    </row>
    <row r="36" spans="2:3" x14ac:dyDescent="0.3">
      <c r="B36" s="24"/>
      <c r="C36" s="24"/>
    </row>
    <row r="37" spans="2:3" x14ac:dyDescent="0.3">
      <c r="B37" s="24"/>
      <c r="C37" s="24"/>
    </row>
    <row r="38" spans="2:3" x14ac:dyDescent="0.3">
      <c r="B38" s="24"/>
      <c r="C38" s="24"/>
    </row>
    <row r="39" spans="2:3" x14ac:dyDescent="0.3">
      <c r="B39" s="24"/>
      <c r="C39" s="24"/>
    </row>
    <row r="40" spans="2:3" x14ac:dyDescent="0.3">
      <c r="B40" s="24"/>
      <c r="C40" s="24"/>
    </row>
    <row r="41" spans="2:3" x14ac:dyDescent="0.3">
      <c r="B41" s="24"/>
      <c r="C41" s="24"/>
    </row>
    <row r="42" spans="2:3" x14ac:dyDescent="0.3">
      <c r="B42" s="24"/>
      <c r="C42" s="24"/>
    </row>
    <row r="43" spans="2:3" x14ac:dyDescent="0.3">
      <c r="B43" s="24"/>
      <c r="C43" s="24"/>
    </row>
    <row r="44" spans="2:3" x14ac:dyDescent="0.3">
      <c r="B44" s="24"/>
      <c r="C44" s="24"/>
    </row>
    <row r="45" spans="2:3" x14ac:dyDescent="0.3">
      <c r="B45" s="24"/>
      <c r="C45" s="24"/>
    </row>
    <row r="46" spans="2:3" x14ac:dyDescent="0.3">
      <c r="B46" s="24"/>
      <c r="C46" s="24"/>
    </row>
    <row r="47" spans="2:3" x14ac:dyDescent="0.3">
      <c r="B47" s="24"/>
      <c r="C47" s="24"/>
    </row>
    <row r="48" spans="2:3" x14ac:dyDescent="0.3">
      <c r="B48" s="24"/>
      <c r="C48" s="24"/>
    </row>
    <row r="49" spans="2:3" x14ac:dyDescent="0.3">
      <c r="B49" s="24"/>
      <c r="C49" s="24"/>
    </row>
    <row r="50" spans="2:3" x14ac:dyDescent="0.3">
      <c r="B50" s="24"/>
      <c r="C50" s="24"/>
    </row>
    <row r="51" spans="2:3" x14ac:dyDescent="0.3">
      <c r="B51" s="24"/>
      <c r="C51" s="24"/>
    </row>
    <row r="52" spans="2:3" x14ac:dyDescent="0.3">
      <c r="B52" s="24"/>
      <c r="C52" s="24"/>
    </row>
    <row r="53" spans="2:3" x14ac:dyDescent="0.3">
      <c r="B53" s="24"/>
      <c r="C53" s="24"/>
    </row>
    <row r="54" spans="2:3" x14ac:dyDescent="0.3">
      <c r="B54" s="24"/>
      <c r="C54" s="24"/>
    </row>
    <row r="55" spans="2:3" x14ac:dyDescent="0.3">
      <c r="B55" s="24"/>
      <c r="C55" s="24"/>
    </row>
    <row r="56" spans="2:3" x14ac:dyDescent="0.3">
      <c r="B56" s="24"/>
      <c r="C56" s="24"/>
    </row>
    <row r="57" spans="2:3" x14ac:dyDescent="0.3">
      <c r="B57" s="24"/>
      <c r="C57" s="24"/>
    </row>
    <row r="58" spans="2:3" x14ac:dyDescent="0.3">
      <c r="B58" s="24"/>
      <c r="C58" s="24"/>
    </row>
    <row r="59" spans="2:3" x14ac:dyDescent="0.3">
      <c r="B59" s="24"/>
      <c r="C59" s="24"/>
    </row>
    <row r="60" spans="2:3" x14ac:dyDescent="0.3">
      <c r="B60" s="24"/>
      <c r="C60" s="24"/>
    </row>
    <row r="61" spans="2:3" x14ac:dyDescent="0.3">
      <c r="B61" s="24"/>
      <c r="C61" s="24"/>
    </row>
    <row r="62" spans="2:3" x14ac:dyDescent="0.3">
      <c r="B62" s="24"/>
      <c r="C62" s="24"/>
    </row>
    <row r="63" spans="2:3" x14ac:dyDescent="0.3">
      <c r="B63" s="24"/>
      <c r="C63" s="24"/>
    </row>
    <row r="64" spans="2:3" x14ac:dyDescent="0.3">
      <c r="B64" s="24"/>
      <c r="C64" s="24"/>
    </row>
    <row r="65" spans="2:3" x14ac:dyDescent="0.3">
      <c r="B65" s="24"/>
      <c r="C65" s="24"/>
    </row>
    <row r="66" spans="2:3" x14ac:dyDescent="0.3">
      <c r="B66" s="24"/>
      <c r="C66" s="24"/>
    </row>
    <row r="67" spans="2:3" x14ac:dyDescent="0.3">
      <c r="B67" s="24"/>
      <c r="C67" s="24"/>
    </row>
    <row r="68" spans="2:3" x14ac:dyDescent="0.3">
      <c r="B68" s="24"/>
      <c r="C68" s="24"/>
    </row>
    <row r="69" spans="2:3" x14ac:dyDescent="0.3">
      <c r="B69" s="24"/>
      <c r="C69" s="24"/>
    </row>
    <row r="70" spans="2:3" x14ac:dyDescent="0.3">
      <c r="B70" s="24"/>
      <c r="C70" s="24"/>
    </row>
    <row r="71" spans="2:3" x14ac:dyDescent="0.3">
      <c r="B71" s="24"/>
      <c r="C71" s="24"/>
    </row>
    <row r="72" spans="2:3" x14ac:dyDescent="0.3">
      <c r="B72" s="24"/>
      <c r="C72" s="24"/>
    </row>
    <row r="73" spans="2:3" x14ac:dyDescent="0.3">
      <c r="B73" s="24"/>
      <c r="C73" s="24"/>
    </row>
    <row r="74" spans="2:3" x14ac:dyDescent="0.3">
      <c r="B74" s="24"/>
      <c r="C74" s="24"/>
    </row>
    <row r="75" spans="2:3" x14ac:dyDescent="0.3">
      <c r="B75" s="24"/>
      <c r="C75" s="24"/>
    </row>
    <row r="76" spans="2:3" x14ac:dyDescent="0.3">
      <c r="B76" s="24"/>
      <c r="C76" s="24"/>
    </row>
    <row r="77" spans="2:3" x14ac:dyDescent="0.3">
      <c r="B77" s="24"/>
      <c r="C77" s="24"/>
    </row>
  </sheetData>
  <phoneticPr fontId="3" type="noConversion"/>
  <dataValidations count="1">
    <dataValidation type="list" allowBlank="1" showErrorMessage="1" promptTitle="Pick an item from the drop down." sqref="I8" xr:uid="{00000000-0002-0000-1400-000000000000}">
      <formula1>"동율,정호,서현"</formula1>
    </dataValidation>
  </dataValidations>
  <pageMargins left="0.7" right="0.7" top="0.75" bottom="0.75" header="0.3" footer="0.3"/>
  <pageSetup paperSize="9" scale="83" orientation="portrait" r:id="rId2"/>
  <colBreaks count="3" manualBreakCount="3">
    <brk id="8" max="30" man="1"/>
    <brk id="18" max="30" man="1"/>
    <brk id="27" max="30" man="1"/>
  </colBreaks>
  <drawing r:id="rId3"/>
</worksheet>
</file>

<file path=xl/worksheets/sheet2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K30"/>
  <sheetViews>
    <sheetView showGridLines="0" zoomScaleNormal="100" workbookViewId="0"/>
  </sheetViews>
  <sheetFormatPr defaultColWidth="9.125" defaultRowHeight="16.5" x14ac:dyDescent="0.3"/>
  <cols>
    <col min="1" max="1" width="9.125" style="33"/>
    <col min="2" max="3" width="16.5" style="38" customWidth="1"/>
    <col min="4" max="4" width="7.5" style="38" customWidth="1"/>
    <col min="5" max="5" width="6.125" style="38" customWidth="1"/>
    <col min="6" max="6" width="11.25" style="38" customWidth="1"/>
    <col min="7" max="7" width="8.375" style="38" customWidth="1"/>
    <col min="8" max="8" width="7.5" style="38" customWidth="1"/>
    <col min="9" max="9" width="6.125" style="38" customWidth="1"/>
    <col min="10" max="10" width="11.375" style="38" customWidth="1"/>
    <col min="11" max="11" width="10.25" style="38" customWidth="1"/>
    <col min="12" max="12" width="7.5" style="38" customWidth="1"/>
    <col min="13" max="13" width="6.125" style="38" customWidth="1"/>
    <col min="14" max="14" width="13.375" style="38" customWidth="1"/>
    <col min="15" max="15" width="9.125" style="38" customWidth="1"/>
    <col min="16" max="16" width="7.5" style="38" customWidth="1"/>
    <col min="17" max="17" width="6.125" style="38" customWidth="1"/>
    <col min="18" max="18" width="12.125" style="38" customWidth="1"/>
    <col min="19" max="19" width="11.25" style="38" customWidth="1"/>
    <col min="20" max="16384" width="9.125" style="38"/>
  </cols>
  <sheetData>
    <row r="1" spans="1:11" ht="15" customHeight="1" x14ac:dyDescent="0.3">
      <c r="A1" s="81" t="s">
        <v>138</v>
      </c>
    </row>
    <row r="2" spans="1:11" ht="15" customHeight="1" x14ac:dyDescent="0.3">
      <c r="A2" s="33" t="s">
        <v>62</v>
      </c>
    </row>
    <row r="3" spans="1:11" ht="15" customHeight="1" x14ac:dyDescent="0.3">
      <c r="A3" s="33" t="s">
        <v>112</v>
      </c>
    </row>
    <row r="4" spans="1:11" ht="15" customHeight="1" x14ac:dyDescent="0.35">
      <c r="A4" s="35" t="s">
        <v>6</v>
      </c>
      <c r="J4" s="51"/>
    </row>
    <row r="5" spans="1:11" ht="20.100000000000001" customHeight="1" x14ac:dyDescent="0.35">
      <c r="A5" s="35"/>
      <c r="J5" s="51" t="str">
        <f>IF(AND(B$14="가을",$C$17=3220),"잘 했습니다! 두 번째 행 필드를"," ")</f>
        <v xml:space="preserve"> </v>
      </c>
      <c r="K5" s="51"/>
    </row>
    <row r="6" spans="1:11" ht="20.100000000000001" customHeight="1" x14ac:dyDescent="0.35">
      <c r="J6" s="51" t="str">
        <f>IF(AND(B$14="가을",$C$17=3220),"배치했습니다. 이제 아래로"," ")</f>
        <v xml:space="preserve"> </v>
      </c>
      <c r="K6" s="51"/>
    </row>
    <row r="7" spans="1:11" ht="20.100000000000001" customHeight="1" x14ac:dyDescent="0.35">
      <c r="J7" s="51" t="str">
        <f>IF(AND(B$14="가을",$C$17=3220),"스크롤하고 다음을 클릭하세요."," ")</f>
        <v xml:space="preserve"> </v>
      </c>
      <c r="K7" s="51"/>
    </row>
    <row r="8" spans="1:11" ht="15" customHeight="1" x14ac:dyDescent="0.3"/>
    <row r="9" spans="1:11" ht="15" customHeight="1" x14ac:dyDescent="0.3"/>
    <row r="10" spans="1:11" ht="15" customHeight="1" x14ac:dyDescent="0.3"/>
    <row r="11" spans="1:11" x14ac:dyDescent="0.3">
      <c r="B11" s="24"/>
      <c r="C11" s="24"/>
    </row>
    <row r="12" spans="1:11" ht="15" customHeight="1" x14ac:dyDescent="0.3"/>
    <row r="13" spans="1:11" x14ac:dyDescent="0.3">
      <c r="B13" s="24" t="s">
        <v>125</v>
      </c>
      <c r="C13"/>
      <c r="D13" s="24"/>
    </row>
    <row r="14" spans="1:11" x14ac:dyDescent="0.3">
      <c r="B14" s="83">
        <v>17758</v>
      </c>
      <c r="C14"/>
      <c r="D14" s="24"/>
    </row>
    <row r="15" spans="1:11" x14ac:dyDescent="0.3">
      <c r="B15"/>
      <c r="C15"/>
      <c r="D15" s="24"/>
    </row>
    <row r="16" spans="1:11" x14ac:dyDescent="0.3">
      <c r="B16"/>
      <c r="C16"/>
      <c r="D16" s="24"/>
    </row>
    <row r="17" spans="2:4" x14ac:dyDescent="0.3">
      <c r="B17"/>
      <c r="C17"/>
      <c r="D17" s="24"/>
    </row>
    <row r="18" spans="2:4" x14ac:dyDescent="0.3">
      <c r="B18"/>
      <c r="C18"/>
      <c r="D18" s="24"/>
    </row>
    <row r="19" spans="2:4" x14ac:dyDescent="0.3">
      <c r="B19"/>
      <c r="C19"/>
      <c r="D19" s="24"/>
    </row>
    <row r="20" spans="2:4" x14ac:dyDescent="0.3">
      <c r="B20"/>
      <c r="C20"/>
      <c r="D20" s="24"/>
    </row>
    <row r="21" spans="2:4" x14ac:dyDescent="0.3">
      <c r="B21"/>
      <c r="C21"/>
      <c r="D21" s="24"/>
    </row>
    <row r="22" spans="2:4" x14ac:dyDescent="0.3">
      <c r="B22"/>
      <c r="C22"/>
      <c r="D22" s="24"/>
    </row>
    <row r="23" spans="2:4" x14ac:dyDescent="0.3">
      <c r="B23"/>
      <c r="C23"/>
      <c r="D23" s="24"/>
    </row>
    <row r="24" spans="2:4" x14ac:dyDescent="0.3">
      <c r="B24"/>
      <c r="C24"/>
      <c r="D24" s="24"/>
    </row>
    <row r="25" spans="2:4" x14ac:dyDescent="0.3">
      <c r="B25"/>
      <c r="C25"/>
      <c r="D25" s="24"/>
    </row>
    <row r="26" spans="2:4" x14ac:dyDescent="0.3">
      <c r="B26"/>
      <c r="C26"/>
      <c r="D26" s="24"/>
    </row>
    <row r="27" spans="2:4" x14ac:dyDescent="0.3">
      <c r="B27"/>
      <c r="C27"/>
      <c r="D27" s="24"/>
    </row>
    <row r="28" spans="2:4" x14ac:dyDescent="0.3">
      <c r="B28"/>
      <c r="C28"/>
      <c r="D28" s="24"/>
    </row>
    <row r="29" spans="2:4" x14ac:dyDescent="0.3">
      <c r="B29"/>
      <c r="C29"/>
      <c r="D29" s="24"/>
    </row>
    <row r="30" spans="2:4" x14ac:dyDescent="0.3">
      <c r="B30"/>
      <c r="C30"/>
      <c r="D30" s="24"/>
    </row>
  </sheetData>
  <phoneticPr fontId="3" type="noConversion"/>
  <pageMargins left="0.7" right="0.7" top="0.75" bottom="0.75" header="0.3" footer="0.3"/>
  <pageSetup paperSize="9" scale="83" orientation="portrait" r:id="rId2"/>
  <colBreaks count="2" manualBreakCount="2">
    <brk id="9" max="31" man="1"/>
    <brk id="18" max="31" man="1"/>
  </colBreaks>
  <drawing r:id="rId3"/>
</worksheet>
</file>

<file path=xl/worksheets/sheet23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78"/>
  <sheetViews>
    <sheetView showGridLines="0" zoomScaleNormal="100" workbookViewId="0"/>
  </sheetViews>
  <sheetFormatPr defaultColWidth="9.125" defaultRowHeight="16.5" x14ac:dyDescent="0.3"/>
  <cols>
    <col min="1" max="1" width="9.125" style="33"/>
    <col min="2" max="3" width="16.5" style="38" customWidth="1"/>
    <col min="4" max="4" width="6.5" style="38" customWidth="1"/>
    <col min="5" max="5" width="8.375" style="38" customWidth="1"/>
    <col min="6" max="6" width="7.25" style="38" customWidth="1"/>
    <col min="7" max="7" width="11.25" style="38" customWidth="1"/>
    <col min="8" max="8" width="7.5" style="38" customWidth="1"/>
    <col min="9" max="9" width="6.125" style="38" customWidth="1"/>
    <col min="10" max="10" width="11.375" style="38" customWidth="1"/>
    <col min="11" max="11" width="10.25" style="38" customWidth="1"/>
    <col min="12" max="12" width="7.5" style="38" customWidth="1"/>
    <col min="13" max="13" width="6.125" style="38" customWidth="1"/>
    <col min="14" max="14" width="13.375" style="38" customWidth="1"/>
    <col min="15" max="15" width="9.125" style="38" customWidth="1"/>
    <col min="16" max="16" width="7.5" style="38" customWidth="1"/>
    <col min="17" max="17" width="6.125" style="38" customWidth="1"/>
    <col min="18" max="18" width="12.125" style="38" customWidth="1"/>
    <col min="19" max="19" width="11.25" style="38" customWidth="1"/>
    <col min="20" max="16384" width="9.125" style="38"/>
  </cols>
  <sheetData>
    <row r="1" spans="1:11" ht="15" customHeight="1" x14ac:dyDescent="0.3">
      <c r="A1" s="81" t="s">
        <v>139</v>
      </c>
    </row>
    <row r="2" spans="1:11" ht="15" customHeight="1" x14ac:dyDescent="0.3">
      <c r="A2" s="33" t="s">
        <v>62</v>
      </c>
    </row>
    <row r="3" spans="1:11" ht="15" customHeight="1" x14ac:dyDescent="0.3">
      <c r="A3" s="33" t="s">
        <v>113</v>
      </c>
    </row>
    <row r="4" spans="1:11" ht="20.100000000000001" customHeight="1" x14ac:dyDescent="0.35">
      <c r="A4" s="35" t="s">
        <v>6</v>
      </c>
      <c r="J4" s="51" t="str">
        <f>IF(AND($B$15="무",$G$28=17758),"잘 했습니다! 왼쪽에 행"," ")</f>
        <v xml:space="preserve"> </v>
      </c>
    </row>
    <row r="5" spans="1:11" ht="20.100000000000001" customHeight="1" x14ac:dyDescent="0.35">
      <c r="A5" s="35"/>
      <c r="J5" s="51" t="str">
        <f>IF(AND($B$15="무",$G$28=17758),"필드를 배치하고 4개의 새"," ")</f>
        <v xml:space="preserve"> </v>
      </c>
      <c r="K5" s="51"/>
    </row>
    <row r="6" spans="1:11" ht="20.100000000000001" customHeight="1" x14ac:dyDescent="0.35">
      <c r="J6" s="51" t="str">
        <f>IF(AND($B$15="무",$G$28=17758),"열이 있는 열 필드를"," ")</f>
        <v xml:space="preserve"> </v>
      </c>
      <c r="K6" s="51"/>
    </row>
    <row r="7" spans="1:11" ht="20.100000000000001" customHeight="1" x14ac:dyDescent="0.35">
      <c r="J7" s="51" t="str">
        <f>IF(AND($B$15="무",$G$28=17758),"배치했습니다. 아래로"," ")</f>
        <v xml:space="preserve"> </v>
      </c>
      <c r="K7" s="51"/>
    </row>
    <row r="8" spans="1:11" ht="20.100000000000001" customHeight="1" x14ac:dyDescent="0.35">
      <c r="J8" s="51" t="str">
        <f>IF(AND($B$15="무",$G$28=17758),"스크롤하고 다음을 클릭하세요..."," ")</f>
        <v xml:space="preserve"> </v>
      </c>
    </row>
    <row r="9" spans="1:11" ht="15" customHeight="1" x14ac:dyDescent="0.3"/>
    <row r="10" spans="1:11" ht="15" customHeight="1" x14ac:dyDescent="0.3"/>
    <row r="11" spans="1:11" x14ac:dyDescent="0.3">
      <c r="B11"/>
      <c r="C11"/>
    </row>
    <row r="12" spans="1:11" ht="15" customHeight="1" x14ac:dyDescent="0.3"/>
    <row r="13" spans="1:11" x14ac:dyDescent="0.3">
      <c r="B13" s="24" t="s">
        <v>125</v>
      </c>
      <c r="C13"/>
      <c r="D13"/>
      <c r="E13"/>
      <c r="F13"/>
      <c r="G13"/>
    </row>
    <row r="14" spans="1:11" x14ac:dyDescent="0.3">
      <c r="B14" s="83">
        <v>17758</v>
      </c>
      <c r="C14"/>
      <c r="D14"/>
      <c r="E14"/>
      <c r="F14"/>
      <c r="G14"/>
    </row>
    <row r="15" spans="1:11" x14ac:dyDescent="0.3">
      <c r="B15"/>
      <c r="C15"/>
      <c r="D15"/>
      <c r="E15"/>
      <c r="F15"/>
      <c r="G15"/>
    </row>
    <row r="16" spans="1:11" x14ac:dyDescent="0.3">
      <c r="B16"/>
      <c r="C16"/>
      <c r="D16"/>
      <c r="E16"/>
      <c r="F16"/>
      <c r="G16"/>
    </row>
    <row r="17" spans="2:7" x14ac:dyDescent="0.3">
      <c r="B17"/>
      <c r="C17"/>
      <c r="D17"/>
      <c r="E17"/>
      <c r="F17"/>
      <c r="G17"/>
    </row>
    <row r="18" spans="2:7" x14ac:dyDescent="0.3">
      <c r="B18"/>
      <c r="C18"/>
      <c r="D18"/>
      <c r="E18"/>
      <c r="F18"/>
      <c r="G18"/>
    </row>
    <row r="19" spans="2:7" x14ac:dyDescent="0.3">
      <c r="B19"/>
      <c r="C19"/>
      <c r="D19"/>
      <c r="E19"/>
      <c r="F19"/>
      <c r="G19"/>
    </row>
    <row r="20" spans="2:7" x14ac:dyDescent="0.3">
      <c r="B20"/>
      <c r="C20"/>
      <c r="D20"/>
      <c r="E20"/>
      <c r="F20"/>
      <c r="G20"/>
    </row>
    <row r="21" spans="2:7" x14ac:dyDescent="0.3">
      <c r="B21"/>
      <c r="C21"/>
      <c r="D21"/>
      <c r="E21"/>
      <c r="F21"/>
      <c r="G21"/>
    </row>
    <row r="22" spans="2:7" x14ac:dyDescent="0.3">
      <c r="B22"/>
      <c r="C22"/>
      <c r="D22"/>
      <c r="E22"/>
      <c r="F22"/>
      <c r="G22"/>
    </row>
    <row r="23" spans="2:7" x14ac:dyDescent="0.3">
      <c r="B23"/>
      <c r="C23"/>
      <c r="D23"/>
      <c r="E23"/>
      <c r="F23"/>
      <c r="G23"/>
    </row>
    <row r="24" spans="2:7" x14ac:dyDescent="0.3">
      <c r="B24"/>
      <c r="C24"/>
      <c r="D24"/>
      <c r="E24"/>
      <c r="F24"/>
      <c r="G24"/>
    </row>
    <row r="25" spans="2:7" x14ac:dyDescent="0.3">
      <c r="B25"/>
      <c r="C25"/>
      <c r="D25"/>
      <c r="E25"/>
      <c r="F25"/>
      <c r="G25"/>
    </row>
    <row r="26" spans="2:7" x14ac:dyDescent="0.3">
      <c r="B26"/>
      <c r="C26"/>
      <c r="D26"/>
      <c r="E26"/>
      <c r="F26"/>
      <c r="G26"/>
    </row>
    <row r="27" spans="2:7" x14ac:dyDescent="0.3">
      <c r="B27"/>
      <c r="C27"/>
      <c r="D27"/>
      <c r="E27"/>
      <c r="F27"/>
      <c r="G27"/>
    </row>
    <row r="28" spans="2:7" x14ac:dyDescent="0.3">
      <c r="B28"/>
      <c r="C28"/>
      <c r="D28"/>
      <c r="E28"/>
      <c r="F28"/>
      <c r="G28"/>
    </row>
    <row r="29" spans="2:7" x14ac:dyDescent="0.3">
      <c r="B29"/>
      <c r="C29"/>
      <c r="D29" s="24"/>
      <c r="E29" s="24"/>
      <c r="F29" s="24"/>
      <c r="G29" s="24"/>
    </row>
    <row r="30" spans="2:7" x14ac:dyDescent="0.3">
      <c r="B30"/>
      <c r="C30"/>
      <c r="D30" s="24"/>
    </row>
    <row r="31" spans="2:7" x14ac:dyDescent="0.3">
      <c r="B31"/>
      <c r="C31"/>
    </row>
    <row r="32" spans="2:7" x14ac:dyDescent="0.3">
      <c r="B32"/>
      <c r="C32"/>
    </row>
    <row r="33" spans="2:3" x14ac:dyDescent="0.3">
      <c r="B33"/>
      <c r="C33"/>
    </row>
    <row r="34" spans="2:3" x14ac:dyDescent="0.3">
      <c r="B34"/>
      <c r="C34"/>
    </row>
    <row r="35" spans="2:3" x14ac:dyDescent="0.3">
      <c r="B35"/>
      <c r="C35"/>
    </row>
    <row r="36" spans="2:3" x14ac:dyDescent="0.3">
      <c r="B36"/>
      <c r="C36"/>
    </row>
    <row r="37" spans="2:3" x14ac:dyDescent="0.3">
      <c r="B37"/>
      <c r="C37"/>
    </row>
    <row r="38" spans="2:3" x14ac:dyDescent="0.3">
      <c r="B38"/>
      <c r="C38"/>
    </row>
    <row r="39" spans="2:3" x14ac:dyDescent="0.3">
      <c r="B39"/>
      <c r="C39"/>
    </row>
    <row r="40" spans="2:3" x14ac:dyDescent="0.3">
      <c r="B40"/>
      <c r="C40"/>
    </row>
    <row r="41" spans="2:3" x14ac:dyDescent="0.3">
      <c r="B41"/>
      <c r="C41"/>
    </row>
    <row r="42" spans="2:3" x14ac:dyDescent="0.3">
      <c r="B42"/>
      <c r="C42"/>
    </row>
    <row r="43" spans="2:3" x14ac:dyDescent="0.3">
      <c r="B43"/>
      <c r="C43"/>
    </row>
    <row r="44" spans="2:3" x14ac:dyDescent="0.3">
      <c r="B44"/>
      <c r="C44"/>
    </row>
    <row r="45" spans="2:3" x14ac:dyDescent="0.3">
      <c r="B45"/>
      <c r="C45"/>
    </row>
    <row r="46" spans="2:3" x14ac:dyDescent="0.3">
      <c r="B46"/>
      <c r="C46"/>
    </row>
    <row r="47" spans="2:3" x14ac:dyDescent="0.3">
      <c r="B47"/>
      <c r="C47"/>
    </row>
    <row r="48" spans="2:3" x14ac:dyDescent="0.3">
      <c r="B48"/>
      <c r="C48"/>
    </row>
    <row r="49" spans="2:3" x14ac:dyDescent="0.3">
      <c r="B49"/>
      <c r="C49"/>
    </row>
    <row r="50" spans="2:3" x14ac:dyDescent="0.3">
      <c r="B50"/>
      <c r="C50"/>
    </row>
    <row r="51" spans="2:3" x14ac:dyDescent="0.3">
      <c r="B51"/>
      <c r="C51"/>
    </row>
    <row r="52" spans="2:3" x14ac:dyDescent="0.3">
      <c r="B52"/>
      <c r="C52"/>
    </row>
    <row r="53" spans="2:3" x14ac:dyDescent="0.3">
      <c r="B53"/>
      <c r="C53"/>
    </row>
    <row r="54" spans="2:3" x14ac:dyDescent="0.3">
      <c r="B54"/>
      <c r="C54"/>
    </row>
    <row r="55" spans="2:3" x14ac:dyDescent="0.3">
      <c r="B55"/>
      <c r="C55"/>
    </row>
    <row r="56" spans="2:3" x14ac:dyDescent="0.3">
      <c r="B56"/>
      <c r="C56"/>
    </row>
    <row r="57" spans="2:3" x14ac:dyDescent="0.3">
      <c r="B57"/>
      <c r="C57"/>
    </row>
    <row r="58" spans="2:3" x14ac:dyDescent="0.3">
      <c r="B58"/>
      <c r="C58"/>
    </row>
    <row r="59" spans="2:3" x14ac:dyDescent="0.3">
      <c r="B59"/>
      <c r="C59"/>
    </row>
    <row r="60" spans="2:3" x14ac:dyDescent="0.3">
      <c r="B60"/>
      <c r="C60"/>
    </row>
    <row r="61" spans="2:3" x14ac:dyDescent="0.3">
      <c r="B61"/>
      <c r="C61"/>
    </row>
    <row r="62" spans="2:3" x14ac:dyDescent="0.3">
      <c r="B62"/>
      <c r="C62"/>
    </row>
    <row r="63" spans="2:3" x14ac:dyDescent="0.3">
      <c r="B63"/>
      <c r="C63"/>
    </row>
    <row r="64" spans="2:3" x14ac:dyDescent="0.3">
      <c r="B64"/>
      <c r="C64"/>
    </row>
    <row r="65" spans="2:3" x14ac:dyDescent="0.3">
      <c r="B65"/>
      <c r="C65"/>
    </row>
    <row r="66" spans="2:3" x14ac:dyDescent="0.3">
      <c r="B66"/>
      <c r="C66"/>
    </row>
    <row r="67" spans="2:3" x14ac:dyDescent="0.3">
      <c r="B67"/>
      <c r="C67"/>
    </row>
    <row r="68" spans="2:3" x14ac:dyDescent="0.3">
      <c r="B68"/>
      <c r="C68"/>
    </row>
    <row r="69" spans="2:3" x14ac:dyDescent="0.3">
      <c r="B69"/>
      <c r="C69"/>
    </row>
    <row r="70" spans="2:3" x14ac:dyDescent="0.3">
      <c r="B70"/>
      <c r="C70"/>
    </row>
    <row r="71" spans="2:3" x14ac:dyDescent="0.3">
      <c r="B71"/>
      <c r="C71"/>
    </row>
    <row r="72" spans="2:3" x14ac:dyDescent="0.3">
      <c r="B72"/>
      <c r="C72"/>
    </row>
    <row r="73" spans="2:3" x14ac:dyDescent="0.3">
      <c r="B73"/>
      <c r="C73"/>
    </row>
    <row r="74" spans="2:3" x14ac:dyDescent="0.3">
      <c r="B74"/>
      <c r="C74"/>
    </row>
    <row r="75" spans="2:3" x14ac:dyDescent="0.3">
      <c r="B75"/>
      <c r="C75"/>
    </row>
    <row r="76" spans="2:3" x14ac:dyDescent="0.3">
      <c r="B76"/>
      <c r="C76"/>
    </row>
    <row r="77" spans="2:3" x14ac:dyDescent="0.3">
      <c r="B77"/>
      <c r="C77"/>
    </row>
    <row r="78" spans="2:3" x14ac:dyDescent="0.3">
      <c r="B78"/>
      <c r="C78"/>
    </row>
  </sheetData>
  <phoneticPr fontId="3" type="noConversion"/>
  <pageMargins left="0.7" right="0.7" top="0.75" bottom="0.75" header="0.3" footer="0.3"/>
  <pageSetup paperSize="9" scale="83" orientation="portrait" r:id="rId2"/>
  <colBreaks count="2" manualBreakCount="2">
    <brk id="9" max="31" man="1"/>
    <brk id="18" max="31" man="1"/>
  </colBreaks>
  <drawing r:id="rId3"/>
</worksheet>
</file>

<file path=xl/worksheets/sheet2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S33"/>
  <sheetViews>
    <sheetView showGridLines="0" zoomScaleNormal="100" workbookViewId="0"/>
  </sheetViews>
  <sheetFormatPr defaultColWidth="9.125" defaultRowHeight="15" x14ac:dyDescent="0.25"/>
  <cols>
    <col min="1" max="1" width="9.125" style="4"/>
    <col min="2" max="2" width="17.125" style="5" customWidth="1"/>
    <col min="3" max="3" width="15.75" style="5" customWidth="1"/>
    <col min="4" max="11" width="10.625" style="5" customWidth="1"/>
    <col min="12" max="12" width="12.875" style="5" customWidth="1"/>
    <col min="13" max="18" width="10.625" style="5" customWidth="1"/>
    <col min="19" max="19" width="10.125" style="5" customWidth="1"/>
    <col min="20" max="59" width="9.125" style="5" customWidth="1"/>
    <col min="60" max="60" width="9.125" style="5"/>
    <col min="61" max="66" width="9.125" style="5" customWidth="1"/>
    <col min="67" max="16384" width="9.125" style="5"/>
  </cols>
  <sheetData>
    <row r="1" spans="1:19" ht="15" customHeight="1" x14ac:dyDescent="0.3">
      <c r="A1" s="85" t="s">
        <v>140</v>
      </c>
      <c r="B1" s="9"/>
      <c r="C1" s="9"/>
      <c r="D1" s="9"/>
      <c r="E1" s="9"/>
      <c r="F1" s="9"/>
      <c r="G1" s="9"/>
      <c r="H1" s="9"/>
      <c r="I1" s="9"/>
      <c r="J1" s="9"/>
      <c r="K1" s="9"/>
      <c r="L1" s="9"/>
      <c r="M1" s="9"/>
      <c r="N1" s="9"/>
      <c r="O1" s="9"/>
      <c r="P1" s="9"/>
      <c r="Q1" s="9"/>
      <c r="R1" s="9"/>
      <c r="S1" s="9"/>
    </row>
    <row r="2" spans="1:19" ht="15" customHeight="1" x14ac:dyDescent="0.3">
      <c r="A2" s="8" t="s">
        <v>62</v>
      </c>
      <c r="B2" s="9"/>
      <c r="C2" s="9"/>
      <c r="D2" s="9"/>
      <c r="E2" s="9"/>
      <c r="F2" s="9"/>
      <c r="G2" s="9"/>
      <c r="H2" s="9"/>
      <c r="I2" s="9"/>
      <c r="J2" s="9"/>
      <c r="K2" s="9"/>
      <c r="L2" s="9"/>
      <c r="M2" s="9"/>
      <c r="N2" s="9"/>
      <c r="O2" s="9"/>
      <c r="P2" s="9"/>
      <c r="Q2" s="9"/>
      <c r="R2" s="9"/>
      <c r="S2" s="9"/>
    </row>
    <row r="3" spans="1:19" ht="15" customHeight="1" x14ac:dyDescent="0.3">
      <c r="A3" s="8" t="s">
        <v>114</v>
      </c>
      <c r="B3" s="9"/>
      <c r="C3" s="9"/>
      <c r="D3" s="9"/>
      <c r="E3" s="9"/>
      <c r="F3" s="9"/>
      <c r="G3" s="9"/>
      <c r="H3" s="9"/>
      <c r="I3" s="9"/>
      <c r="J3" s="9"/>
      <c r="K3" s="9"/>
      <c r="L3" s="9"/>
      <c r="M3" s="9"/>
      <c r="N3" s="9"/>
      <c r="O3" s="9"/>
      <c r="P3" s="9"/>
      <c r="Q3" s="9"/>
      <c r="R3" s="9"/>
      <c r="S3" s="9"/>
    </row>
    <row r="4" spans="1:19" ht="15" customHeight="1" x14ac:dyDescent="0.3">
      <c r="A4" s="10" t="s">
        <v>6</v>
      </c>
      <c r="B4" s="9"/>
      <c r="C4" s="9"/>
      <c r="D4" s="9"/>
      <c r="E4" s="9"/>
      <c r="F4" s="9"/>
      <c r="G4" s="9"/>
      <c r="H4" s="9"/>
      <c r="I4" s="9"/>
      <c r="J4" s="9"/>
      <c r="K4" s="9"/>
      <c r="L4" s="9"/>
      <c r="M4" s="9"/>
      <c r="N4" s="9"/>
      <c r="O4" s="9"/>
      <c r="P4" s="9"/>
      <c r="Q4" s="9"/>
      <c r="R4" s="9"/>
      <c r="S4" s="9"/>
    </row>
    <row r="5" spans="1:19" ht="20.100000000000001" customHeight="1" x14ac:dyDescent="0.35">
      <c r="A5" s="10"/>
      <c r="B5" s="9"/>
      <c r="C5" s="9"/>
      <c r="D5" s="9"/>
      <c r="E5" s="9"/>
      <c r="F5" s="9"/>
      <c r="G5" s="9"/>
      <c r="H5" s="9"/>
      <c r="I5" s="12" t="str">
        <f>IF(AND($B$14="동율",$C$14=5036),"잘 했습니다! 이제 데이터를"," ")</f>
        <v xml:space="preserve"> </v>
      </c>
      <c r="K5" s="9"/>
      <c r="L5" s="9"/>
      <c r="M5" s="9"/>
      <c r="N5" s="9"/>
      <c r="O5" s="9"/>
      <c r="P5" s="9"/>
      <c r="Q5" s="9"/>
      <c r="R5" s="9"/>
      <c r="S5" s="9"/>
    </row>
    <row r="6" spans="1:19" ht="20.100000000000001" customHeight="1" x14ac:dyDescent="0.35">
      <c r="A6" s="8"/>
      <c r="B6" s="9"/>
      <c r="C6" s="9"/>
      <c r="D6" s="9"/>
      <c r="E6" s="9"/>
      <c r="F6" s="9"/>
      <c r="G6" s="9"/>
      <c r="H6" s="9"/>
      <c r="I6" s="12" t="str">
        <f>IF(AND($B$14="동율",$C$14=5036),"읽기 쉬워졌습니다. 아래로"," ")</f>
        <v xml:space="preserve"> </v>
      </c>
      <c r="K6" s="9"/>
      <c r="L6" s="9"/>
      <c r="M6" s="9"/>
      <c r="N6" s="9"/>
      <c r="O6" s="9"/>
      <c r="P6" s="9"/>
      <c r="Q6" s="9"/>
      <c r="R6" s="9"/>
      <c r="S6" s="9"/>
    </row>
    <row r="7" spans="1:19" ht="20.100000000000001" customHeight="1" x14ac:dyDescent="0.35">
      <c r="A7" s="8"/>
      <c r="B7" s="9"/>
      <c r="C7" s="9"/>
      <c r="D7" s="9"/>
      <c r="E7" s="9"/>
      <c r="F7" s="9"/>
      <c r="G7" s="9"/>
      <c r="H7" s="9"/>
      <c r="I7" s="12" t="str">
        <f>IF(AND($B$14="동율",$C$14=5036),"스크롤하고 다음을 클릭하세요..."," ")</f>
        <v xml:space="preserve"> </v>
      </c>
      <c r="K7" s="9"/>
      <c r="L7" s="9"/>
      <c r="M7" s="9"/>
      <c r="N7" s="9"/>
      <c r="O7" s="9"/>
      <c r="P7" s="9"/>
      <c r="Q7" s="9"/>
      <c r="R7" s="9"/>
      <c r="S7" s="9"/>
    </row>
    <row r="8" spans="1:19" ht="15" customHeight="1" x14ac:dyDescent="0.3">
      <c r="A8" s="8"/>
      <c r="B8" s="9"/>
      <c r="C8" s="9"/>
      <c r="D8" s="9"/>
      <c r="E8" s="9"/>
      <c r="F8" s="9"/>
      <c r="G8" s="9"/>
      <c r="H8" s="9"/>
      <c r="I8" s="9"/>
      <c r="J8" s="9"/>
      <c r="K8" s="9"/>
      <c r="L8" s="9"/>
      <c r="M8" s="9"/>
      <c r="N8" s="9"/>
      <c r="O8" s="9"/>
      <c r="P8" s="9"/>
      <c r="Q8" s="9"/>
      <c r="R8" s="9"/>
      <c r="S8" s="9"/>
    </row>
    <row r="9" spans="1:19" ht="15" customHeight="1" x14ac:dyDescent="0.3">
      <c r="A9" s="8"/>
      <c r="B9" s="9"/>
      <c r="C9" s="9"/>
      <c r="D9" s="9"/>
      <c r="E9" s="9"/>
      <c r="F9" s="9"/>
      <c r="G9" s="9"/>
      <c r="H9" s="9"/>
      <c r="I9" s="9"/>
      <c r="J9" s="9"/>
      <c r="K9" s="9"/>
      <c r="L9" s="9"/>
      <c r="M9" s="9"/>
      <c r="N9" s="9"/>
      <c r="O9" s="9"/>
      <c r="P9" s="9"/>
      <c r="Q9" s="9"/>
      <c r="R9" s="9"/>
      <c r="S9" s="9"/>
    </row>
    <row r="10" spans="1:19" ht="15" customHeight="1" x14ac:dyDescent="0.3">
      <c r="A10" s="8"/>
      <c r="B10" s="9"/>
      <c r="C10" s="9"/>
      <c r="D10" s="9"/>
      <c r="E10" s="9"/>
      <c r="F10" s="9"/>
      <c r="G10" s="9"/>
      <c r="H10" s="9"/>
      <c r="I10" s="9"/>
      <c r="J10" s="9"/>
      <c r="K10" s="9"/>
      <c r="L10" s="9"/>
      <c r="M10" s="9"/>
      <c r="N10" s="9"/>
      <c r="O10" s="9"/>
      <c r="P10" s="9"/>
      <c r="Q10" s="9"/>
      <c r="R10" s="9"/>
      <c r="S10" s="9"/>
    </row>
    <row r="11" spans="1:19" ht="16.5" x14ac:dyDescent="0.3">
      <c r="A11" s="8"/>
      <c r="B11"/>
      <c r="C11"/>
      <c r="D11" s="9"/>
      <c r="E11" s="9"/>
      <c r="F11" s="9"/>
      <c r="G11" s="9"/>
      <c r="H11" s="9"/>
      <c r="I11" s="9"/>
      <c r="J11" s="9"/>
      <c r="K11" s="9"/>
      <c r="L11" s="9"/>
      <c r="M11" s="9"/>
      <c r="N11" s="9"/>
      <c r="O11" s="9"/>
      <c r="P11" s="9"/>
      <c r="Q11" s="9"/>
      <c r="R11" s="9"/>
      <c r="S11" s="9"/>
    </row>
    <row r="12" spans="1:19" ht="15" customHeight="1" x14ac:dyDescent="0.3">
      <c r="A12" s="8"/>
      <c r="B12" s="9"/>
      <c r="C12" s="9"/>
      <c r="D12" s="9"/>
      <c r="E12" s="9"/>
      <c r="F12" s="9"/>
      <c r="G12" s="9"/>
      <c r="H12" s="9"/>
      <c r="I12" s="9"/>
      <c r="J12" s="9"/>
      <c r="K12" s="9"/>
      <c r="L12" s="9"/>
      <c r="M12" s="9"/>
      <c r="N12" s="9"/>
      <c r="O12" s="9"/>
      <c r="P12" s="9"/>
      <c r="Q12" s="9"/>
      <c r="R12" s="9"/>
      <c r="S12" s="9"/>
    </row>
    <row r="13" spans="1:19" ht="15" customHeight="1" x14ac:dyDescent="0.3">
      <c r="A13" s="8"/>
      <c r="B13"/>
      <c r="C13" s="2" t="s">
        <v>144</v>
      </c>
      <c r="D13"/>
      <c r="E13"/>
      <c r="F13"/>
      <c r="G13"/>
      <c r="H13"/>
      <c r="I13"/>
      <c r="J13"/>
      <c r="K13"/>
      <c r="L13"/>
      <c r="M13"/>
      <c r="N13"/>
      <c r="O13"/>
      <c r="P13"/>
      <c r="Q13"/>
      <c r="R13"/>
      <c r="S13" s="11"/>
    </row>
    <row r="14" spans="1:19" ht="15" customHeight="1" x14ac:dyDescent="0.3">
      <c r="A14" s="8"/>
      <c r="B14"/>
      <c r="C14" t="s">
        <v>93</v>
      </c>
      <c r="D14"/>
      <c r="E14"/>
      <c r="F14"/>
      <c r="G14" t="s">
        <v>145</v>
      </c>
      <c r="H14" t="s">
        <v>92</v>
      </c>
      <c r="I14"/>
      <c r="J14"/>
      <c r="K14"/>
      <c r="L14" t="s">
        <v>146</v>
      </c>
      <c r="M14" t="s">
        <v>91</v>
      </c>
      <c r="N14"/>
      <c r="O14"/>
      <c r="P14"/>
      <c r="Q14" t="s">
        <v>147</v>
      </c>
      <c r="R14" t="s">
        <v>143</v>
      </c>
      <c r="S14" s="11"/>
    </row>
    <row r="15" spans="1:19" ht="15" customHeight="1" x14ac:dyDescent="0.3">
      <c r="A15" s="8"/>
      <c r="B15"/>
      <c r="C15" t="s">
        <v>85</v>
      </c>
      <c r="D15" t="s">
        <v>83</v>
      </c>
      <c r="E15" t="s">
        <v>84</v>
      </c>
      <c r="F15" t="s">
        <v>82</v>
      </c>
      <c r="G15"/>
      <c r="H15" t="s">
        <v>85</v>
      </c>
      <c r="I15" t="s">
        <v>83</v>
      </c>
      <c r="J15" t="s">
        <v>84</v>
      </c>
      <c r="K15" t="s">
        <v>82</v>
      </c>
      <c r="L15"/>
      <c r="M15" t="s">
        <v>85</v>
      </c>
      <c r="N15" t="s">
        <v>83</v>
      </c>
      <c r="O15" t="s">
        <v>84</v>
      </c>
      <c r="P15" t="s">
        <v>82</v>
      </c>
      <c r="Q15"/>
      <c r="R15"/>
      <c r="S15" s="11"/>
    </row>
    <row r="16" spans="1:19" ht="15" customHeight="1" x14ac:dyDescent="0.3">
      <c r="A16" s="8"/>
      <c r="B16" t="s">
        <v>125</v>
      </c>
      <c r="C16" s="23">
        <v>933</v>
      </c>
      <c r="D16" s="23">
        <v>1320</v>
      </c>
      <c r="E16" s="23">
        <v>1133</v>
      </c>
      <c r="F16" s="23">
        <v>1650</v>
      </c>
      <c r="G16" s="23">
        <v>5036</v>
      </c>
      <c r="H16" s="23">
        <v>3220</v>
      </c>
      <c r="I16" s="23">
        <v>2400</v>
      </c>
      <c r="J16" s="23">
        <v>1260</v>
      </c>
      <c r="K16" s="23">
        <v>1420</v>
      </c>
      <c r="L16" s="23">
        <v>8300</v>
      </c>
      <c r="M16" s="23">
        <v>1272</v>
      </c>
      <c r="N16" s="23">
        <v>1040</v>
      </c>
      <c r="O16" s="23">
        <v>1080</v>
      </c>
      <c r="P16" s="23">
        <v>1030</v>
      </c>
      <c r="Q16" s="23">
        <v>4422</v>
      </c>
      <c r="R16" s="23">
        <v>17758</v>
      </c>
      <c r="S16" s="11"/>
    </row>
    <row r="17" spans="1:19" ht="15" customHeight="1" x14ac:dyDescent="0.3">
      <c r="A17" s="8"/>
      <c r="B17"/>
      <c r="C17"/>
      <c r="D17"/>
      <c r="E17"/>
      <c r="F17"/>
      <c r="G17"/>
      <c r="H17" s="9"/>
      <c r="I17" s="9"/>
      <c r="J17" s="9"/>
      <c r="K17" s="9"/>
      <c r="L17" s="9"/>
      <c r="M17" s="9"/>
      <c r="N17" s="9"/>
      <c r="O17" s="9"/>
      <c r="P17" s="9"/>
      <c r="Q17" s="9"/>
      <c r="R17" s="9"/>
      <c r="S17" s="9"/>
    </row>
    <row r="18" spans="1:19" ht="15" customHeight="1" x14ac:dyDescent="0.3">
      <c r="A18" s="8"/>
      <c r="B18"/>
      <c r="C18"/>
      <c r="D18"/>
      <c r="E18"/>
      <c r="F18"/>
      <c r="G18"/>
      <c r="H18" s="9"/>
      <c r="I18" s="9"/>
      <c r="J18" s="9"/>
      <c r="K18" s="9"/>
      <c r="L18" s="9"/>
      <c r="M18" s="9"/>
      <c r="N18" s="9"/>
      <c r="O18" s="9"/>
      <c r="P18" s="9"/>
      <c r="Q18" s="9"/>
      <c r="R18" s="9"/>
      <c r="S18" s="9"/>
    </row>
    <row r="19" spans="1:19" ht="15" customHeight="1" x14ac:dyDescent="0.3">
      <c r="A19" s="8"/>
      <c r="B19"/>
      <c r="C19"/>
      <c r="D19"/>
      <c r="E19"/>
      <c r="F19"/>
      <c r="G19" s="9"/>
      <c r="H19" s="9"/>
      <c r="I19" s="9"/>
      <c r="J19" s="9"/>
      <c r="K19" s="9"/>
      <c r="L19" s="9"/>
      <c r="M19" s="9"/>
      <c r="N19" s="9"/>
      <c r="O19" s="9"/>
      <c r="P19" s="9"/>
      <c r="Q19" s="9"/>
      <c r="R19" s="9"/>
      <c r="S19" s="9"/>
    </row>
    <row r="20" spans="1:19" ht="16.5" x14ac:dyDescent="0.3">
      <c r="A20" s="8"/>
      <c r="B20"/>
      <c r="C20"/>
      <c r="D20"/>
      <c r="E20" s="9"/>
      <c r="F20" s="9"/>
      <c r="G20" s="9"/>
      <c r="H20" s="9"/>
      <c r="I20" s="9"/>
      <c r="J20" s="9"/>
      <c r="K20" s="9"/>
      <c r="L20" s="9"/>
      <c r="M20" s="9"/>
      <c r="N20" s="9"/>
      <c r="O20" s="9"/>
      <c r="P20" s="9"/>
      <c r="Q20" s="9"/>
      <c r="R20" s="9"/>
      <c r="S20" s="9"/>
    </row>
    <row r="21" spans="1:19" ht="16.5" x14ac:dyDescent="0.3">
      <c r="A21" s="8"/>
      <c r="B21"/>
      <c r="C21"/>
      <c r="D21"/>
      <c r="E21" s="9"/>
      <c r="F21" s="9"/>
      <c r="G21" s="9"/>
      <c r="H21" s="9"/>
      <c r="I21" s="9"/>
      <c r="J21" s="9"/>
      <c r="K21" s="9"/>
      <c r="L21" s="9"/>
      <c r="M21" s="9"/>
      <c r="N21" s="9"/>
      <c r="O21" s="9"/>
      <c r="P21" s="9"/>
      <c r="Q21" s="9"/>
      <c r="R21" s="9"/>
      <c r="S21" s="9"/>
    </row>
    <row r="22" spans="1:19" ht="16.5" x14ac:dyDescent="0.3">
      <c r="A22" s="8"/>
      <c r="B22"/>
      <c r="C22"/>
      <c r="D22"/>
      <c r="E22" s="9"/>
      <c r="F22" s="9"/>
      <c r="G22" s="9"/>
      <c r="H22" s="9"/>
      <c r="I22" s="9"/>
      <c r="J22" s="9"/>
      <c r="K22" s="9"/>
      <c r="L22" s="9"/>
      <c r="M22" s="9"/>
      <c r="N22" s="9"/>
      <c r="O22" s="9"/>
      <c r="P22" s="9"/>
      <c r="Q22" s="9"/>
      <c r="R22" s="9"/>
      <c r="S22" s="9"/>
    </row>
    <row r="23" spans="1:19" ht="16.5" x14ac:dyDescent="0.3">
      <c r="A23" s="8"/>
      <c r="B23"/>
      <c r="C23"/>
      <c r="D23"/>
      <c r="E23" s="9"/>
      <c r="F23" s="9"/>
      <c r="G23" s="9"/>
      <c r="H23" s="9"/>
      <c r="I23" s="9"/>
      <c r="J23" s="9"/>
      <c r="K23" s="9"/>
      <c r="L23" s="9"/>
      <c r="M23" s="9"/>
      <c r="N23" s="9"/>
      <c r="O23" s="9"/>
      <c r="P23" s="9"/>
      <c r="Q23" s="9"/>
      <c r="R23" s="9"/>
      <c r="S23" s="9"/>
    </row>
    <row r="24" spans="1:19" ht="16.5" x14ac:dyDescent="0.3">
      <c r="A24" s="8"/>
      <c r="B24"/>
      <c r="C24"/>
      <c r="D24"/>
      <c r="E24" s="9"/>
      <c r="F24" s="9"/>
      <c r="G24" s="9"/>
      <c r="H24" s="9"/>
      <c r="I24" s="9"/>
      <c r="J24" s="9"/>
      <c r="K24" s="9"/>
      <c r="L24" s="9"/>
      <c r="M24" s="9"/>
      <c r="N24" s="9"/>
      <c r="O24" s="9"/>
      <c r="P24" s="9"/>
      <c r="Q24" s="9"/>
      <c r="R24" s="9"/>
      <c r="S24" s="9"/>
    </row>
    <row r="25" spans="1:19" ht="16.5" x14ac:dyDescent="0.3">
      <c r="A25" s="8"/>
      <c r="B25"/>
      <c r="C25"/>
      <c r="D25"/>
      <c r="E25" s="9"/>
      <c r="F25" s="9"/>
      <c r="G25" s="9"/>
      <c r="H25" s="9"/>
      <c r="I25" s="9"/>
      <c r="J25" s="9"/>
      <c r="K25" s="9"/>
      <c r="L25" s="9"/>
      <c r="M25" s="9"/>
      <c r="N25" s="9"/>
      <c r="O25" s="9"/>
      <c r="P25" s="9"/>
      <c r="Q25" s="9"/>
      <c r="R25" s="9"/>
      <c r="S25" s="9"/>
    </row>
    <row r="26" spans="1:19" ht="16.5" x14ac:dyDescent="0.3">
      <c r="A26" s="8"/>
      <c r="B26"/>
      <c r="C26"/>
      <c r="D26"/>
      <c r="E26" s="9"/>
      <c r="F26" s="9"/>
      <c r="G26" s="9"/>
      <c r="H26" s="9"/>
      <c r="I26" s="9"/>
      <c r="J26" s="9"/>
      <c r="K26" s="9"/>
      <c r="L26" s="9"/>
      <c r="M26" s="9"/>
      <c r="N26" s="9"/>
      <c r="O26" s="9"/>
      <c r="P26" s="9"/>
      <c r="Q26" s="9"/>
      <c r="R26" s="9"/>
      <c r="S26" s="9"/>
    </row>
    <row r="27" spans="1:19" ht="16.5" x14ac:dyDescent="0.3">
      <c r="A27" s="8"/>
      <c r="B27"/>
      <c r="C27"/>
      <c r="D27"/>
      <c r="E27" s="9"/>
      <c r="F27" s="9"/>
      <c r="G27" s="9"/>
      <c r="H27" s="9"/>
      <c r="I27" s="9"/>
      <c r="J27" s="9"/>
      <c r="K27" s="9"/>
      <c r="L27" s="9"/>
      <c r="M27" s="9"/>
      <c r="N27" s="9"/>
      <c r="O27" s="9"/>
      <c r="P27" s="9"/>
      <c r="Q27" s="9"/>
      <c r="R27" s="9"/>
      <c r="S27" s="9"/>
    </row>
    <row r="28" spans="1:19" ht="16.5" x14ac:dyDescent="0.3">
      <c r="A28" s="8"/>
      <c r="B28"/>
      <c r="C28"/>
      <c r="D28"/>
      <c r="E28" s="9"/>
      <c r="F28" s="9"/>
      <c r="G28" s="9"/>
      <c r="H28" s="9"/>
      <c r="I28" s="9"/>
      <c r="J28" s="9"/>
      <c r="K28" s="9"/>
      <c r="L28" s="9"/>
      <c r="M28" s="9"/>
      <c r="N28" s="9"/>
      <c r="O28" s="9"/>
      <c r="P28" s="9"/>
      <c r="Q28" s="9"/>
      <c r="R28" s="9"/>
      <c r="S28" s="9"/>
    </row>
    <row r="29" spans="1:19" ht="16.5" x14ac:dyDescent="0.3">
      <c r="A29" s="8"/>
      <c r="B29"/>
      <c r="C29"/>
      <c r="D29"/>
      <c r="E29" s="9"/>
      <c r="F29" s="9"/>
      <c r="G29" s="9"/>
      <c r="H29" s="9"/>
      <c r="I29" s="9"/>
      <c r="J29" s="9"/>
      <c r="K29" s="9"/>
      <c r="L29" s="9"/>
      <c r="M29" s="9"/>
      <c r="N29" s="9"/>
      <c r="O29" s="9"/>
      <c r="P29" s="9"/>
      <c r="Q29" s="9"/>
      <c r="R29" s="9"/>
      <c r="S29" s="9"/>
    </row>
    <row r="30" spans="1:19" ht="16.5" x14ac:dyDescent="0.3">
      <c r="A30" s="8"/>
      <c r="B30"/>
      <c r="C30"/>
      <c r="D30"/>
      <c r="E30" s="9"/>
      <c r="F30" s="9"/>
      <c r="G30" s="9"/>
      <c r="H30" s="9"/>
      <c r="I30" s="9"/>
      <c r="J30" s="9"/>
      <c r="K30" s="9"/>
      <c r="L30" s="9"/>
      <c r="M30" s="9"/>
      <c r="N30" s="9"/>
      <c r="O30" s="9"/>
      <c r="P30" s="9"/>
      <c r="Q30" s="9"/>
      <c r="R30" s="9"/>
      <c r="S30" s="9"/>
    </row>
    <row r="31" spans="1:19" ht="15" customHeight="1" x14ac:dyDescent="0.3">
      <c r="A31" s="8"/>
      <c r="B31" s="9"/>
      <c r="C31" s="9"/>
      <c r="D31" s="9"/>
      <c r="E31" s="9"/>
      <c r="F31" s="9"/>
      <c r="G31" s="9"/>
      <c r="H31" s="9"/>
      <c r="I31" s="9"/>
      <c r="J31" s="9"/>
      <c r="K31" s="9"/>
      <c r="L31" s="9"/>
      <c r="M31" s="9"/>
      <c r="N31" s="9"/>
      <c r="O31" s="9"/>
      <c r="P31" s="9"/>
      <c r="Q31" s="9"/>
      <c r="R31" s="9"/>
      <c r="S31" s="9"/>
    </row>
    <row r="32" spans="1:19" ht="15" customHeight="1" x14ac:dyDescent="0.3">
      <c r="A32" s="8"/>
      <c r="B32" s="9"/>
      <c r="C32" s="9"/>
      <c r="D32" s="9"/>
      <c r="E32" s="9"/>
      <c r="F32" s="9"/>
      <c r="G32" s="9"/>
      <c r="H32" s="9"/>
      <c r="I32" s="9"/>
      <c r="J32" s="9"/>
      <c r="K32" s="9"/>
      <c r="L32" s="9"/>
      <c r="M32" s="9"/>
      <c r="N32" s="9"/>
      <c r="O32" s="9"/>
      <c r="P32" s="9"/>
      <c r="Q32" s="9"/>
      <c r="R32" s="9"/>
      <c r="S32" s="9"/>
    </row>
    <row r="33" spans="1:19" ht="15" customHeight="1" x14ac:dyDescent="0.3">
      <c r="A33" s="8"/>
      <c r="B33" s="9"/>
      <c r="C33" s="9"/>
      <c r="D33" s="9"/>
      <c r="E33" s="9"/>
      <c r="F33" s="9"/>
      <c r="G33" s="9"/>
      <c r="H33" s="9"/>
      <c r="I33" s="9"/>
      <c r="J33" s="9"/>
      <c r="K33" s="9"/>
      <c r="L33" s="9"/>
      <c r="M33" s="9"/>
      <c r="N33" s="9"/>
      <c r="O33" s="9"/>
      <c r="P33" s="9"/>
      <c r="Q33" s="9"/>
      <c r="R33" s="9"/>
      <c r="S33" s="9"/>
    </row>
  </sheetData>
  <phoneticPr fontId="3" type="noConversion"/>
  <pageMargins left="0.7" right="0.7" top="0.75" bottom="0.75" header="0.3" footer="0.3"/>
  <pageSetup paperSize="9" scale="92" orientation="portrait" r:id="rId2"/>
  <colBreaks count="2" manualBreakCount="2">
    <brk id="7" max="1048575" man="1"/>
    <brk id="15" max="1048575" man="1"/>
  </colBreaks>
  <drawing r:id="rId3"/>
</worksheet>
</file>

<file path=xl/worksheets/sheet25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I92"/>
  <sheetViews>
    <sheetView showGridLines="0" zoomScaleNormal="100" workbookViewId="0"/>
  </sheetViews>
  <sheetFormatPr defaultColWidth="9.125" defaultRowHeight="16.5" x14ac:dyDescent="0.3"/>
  <cols>
    <col min="1" max="1" width="9.125" style="33"/>
    <col min="2" max="2" width="16.5" style="38" customWidth="1"/>
    <col min="3" max="14" width="10.625" style="38" customWidth="1"/>
    <col min="15" max="15" width="9.125" style="38" customWidth="1"/>
    <col min="16" max="16" width="7.5" style="38" customWidth="1"/>
    <col min="17" max="17" width="6.125" style="38" customWidth="1"/>
    <col min="18" max="18" width="12.125" style="38" customWidth="1"/>
    <col min="19" max="19" width="11.25" style="38" customWidth="1"/>
    <col min="20" max="20" width="11.375" style="38" customWidth="1"/>
    <col min="21" max="21" width="10.75" style="38" customWidth="1"/>
    <col min="22" max="22" width="13.125" style="38" customWidth="1"/>
    <col min="23" max="23" width="7.5" style="38" customWidth="1"/>
    <col min="24" max="24" width="6.125" style="38" customWidth="1"/>
    <col min="25" max="25" width="13.375" style="38" customWidth="1"/>
    <col min="26" max="26" width="16.25" style="38" customWidth="1"/>
    <col min="27" max="27" width="12.125" style="38" customWidth="1"/>
    <col min="28" max="28" width="7.5" style="38" customWidth="1"/>
    <col min="29" max="29" width="6.125" style="38" customWidth="1"/>
    <col min="30" max="30" width="12.125" style="38" customWidth="1"/>
    <col min="31" max="31" width="15.25" style="38" customWidth="1"/>
    <col min="32" max="32" width="10.25" style="38" customWidth="1"/>
    <col min="33" max="33" width="7.5" style="38" customWidth="1"/>
    <col min="34" max="34" width="6.125" style="38" customWidth="1"/>
    <col min="35" max="35" width="13.375" style="38" customWidth="1"/>
    <col min="36" max="36" width="12.125" style="38" customWidth="1"/>
    <col min="37" max="37" width="9.375" style="38" customWidth="1"/>
    <col min="38" max="38" width="7.5" style="38" customWidth="1"/>
    <col min="39" max="39" width="6.125" style="38" customWidth="1"/>
    <col min="40" max="40" width="11.375" style="38" customWidth="1"/>
    <col min="41" max="41" width="12.375" style="38" customWidth="1"/>
    <col min="42" max="42" width="10.125" style="38" customWidth="1"/>
    <col min="43" max="43" width="7.5" style="38" customWidth="1"/>
    <col min="44" max="44" width="6.125" style="38" customWidth="1"/>
    <col min="45" max="45" width="8.875" style="38" customWidth="1"/>
    <col min="46" max="46" width="9.125" style="38" customWidth="1"/>
    <col min="47" max="47" width="7.5" style="38" customWidth="1"/>
    <col min="48" max="48" width="6.125" style="38" customWidth="1"/>
    <col min="49" max="49" width="12.125" style="38" customWidth="1"/>
    <col min="50" max="50" width="13.25" style="38" customWidth="1"/>
    <col min="51" max="51" width="10.625" style="38" customWidth="1"/>
    <col min="52" max="52" width="7.5" style="38" customWidth="1"/>
    <col min="53" max="53" width="6.125" style="38" customWidth="1"/>
    <col min="54" max="54" width="11.375" style="38" customWidth="1"/>
    <col min="55" max="55" width="13.75" style="38" customWidth="1"/>
    <col min="56" max="56" width="11.5" style="38" customWidth="1"/>
    <col min="57" max="57" width="7.5" style="38" customWidth="1"/>
    <col min="58" max="58" width="6.125" style="38" customWidth="1"/>
    <col min="59" max="59" width="13.375" style="38" customWidth="1"/>
    <col min="60" max="60" width="14.625" style="38" customWidth="1"/>
    <col min="61" max="61" width="10.625" style="38" customWidth="1"/>
    <col min="62" max="62" width="7.5" style="38" customWidth="1"/>
    <col min="63" max="63" width="6.125" style="38" customWidth="1"/>
    <col min="64" max="64" width="11.375" style="38" customWidth="1"/>
    <col min="65" max="65" width="13.75" style="38" customWidth="1"/>
    <col min="66" max="66" width="9.125" style="38" customWidth="1"/>
    <col min="67" max="67" width="7.5" style="38" customWidth="1"/>
    <col min="68" max="68" width="6.125" style="38" customWidth="1"/>
    <col min="69" max="69" width="8.875" style="38" customWidth="1"/>
    <col min="70" max="70" width="12.125" style="38" customWidth="1"/>
    <col min="71" max="71" width="14.125" style="38" customWidth="1"/>
    <col min="72" max="72" width="7.5" style="38" customWidth="1"/>
    <col min="73" max="73" width="6.125" style="38" customWidth="1"/>
    <col min="74" max="74" width="13.375" style="38" customWidth="1"/>
    <col min="75" max="75" width="17.375" style="38" customWidth="1"/>
    <col min="76" max="76" width="10.125" style="38" customWidth="1"/>
    <col min="77" max="77" width="7.5" style="38" customWidth="1"/>
    <col min="78" max="78" width="6.125" style="38" customWidth="1"/>
    <col min="79" max="79" width="8.875" style="38" customWidth="1"/>
    <col min="80" max="80" width="13.25" style="38" customWidth="1"/>
    <col min="81" max="81" width="11.25" style="38" customWidth="1"/>
    <col min="82" max="16384" width="9.125" style="38"/>
  </cols>
  <sheetData>
    <row r="1" spans="1:9" ht="15" customHeight="1" x14ac:dyDescent="0.3">
      <c r="A1" s="77" t="s">
        <v>141</v>
      </c>
    </row>
    <row r="2" spans="1:9" ht="15" customHeight="1" x14ac:dyDescent="0.3">
      <c r="A2" s="33" t="s">
        <v>62</v>
      </c>
    </row>
    <row r="3" spans="1:9" ht="15" customHeight="1" x14ac:dyDescent="0.3">
      <c r="A3" s="33" t="s">
        <v>115</v>
      </c>
    </row>
    <row r="4" spans="1:9" ht="15" customHeight="1" x14ac:dyDescent="0.3">
      <c r="A4" s="33" t="s">
        <v>116</v>
      </c>
    </row>
    <row r="5" spans="1:9" ht="15" customHeight="1" x14ac:dyDescent="0.3">
      <c r="A5" s="35" t="s">
        <v>6</v>
      </c>
    </row>
    <row r="6" spans="1:9" ht="15" customHeight="1" x14ac:dyDescent="0.3">
      <c r="A6" s="35"/>
    </row>
    <row r="7" spans="1:9" ht="15" customHeight="1" x14ac:dyDescent="0.35">
      <c r="B7" s="51"/>
      <c r="D7" s="51"/>
    </row>
    <row r="8" spans="1:9" ht="15" customHeight="1" x14ac:dyDescent="0.3">
      <c r="I8" s="84" t="s">
        <v>111</v>
      </c>
    </row>
    <row r="9" spans="1:9" ht="15" customHeight="1" x14ac:dyDescent="0.3">
      <c r="I9" s="82"/>
    </row>
    <row r="10" spans="1:9" ht="15" customHeight="1" x14ac:dyDescent="0.35">
      <c r="I10" s="51" t="str">
        <f>IF($I$9=400,"잘 했습니다!",IF($I$9=530,"다시 시도하세요...",IF($I$9=123,"아닙니다..."," ")))</f>
        <v xml:space="preserve"> </v>
      </c>
    </row>
    <row r="11" spans="1:9" x14ac:dyDescent="0.3">
      <c r="B11"/>
      <c r="C11"/>
    </row>
    <row r="12" spans="1:9" ht="15" customHeight="1" x14ac:dyDescent="0.3"/>
    <row r="13" spans="1:9" x14ac:dyDescent="0.3">
      <c r="B13" s="24" t="s">
        <v>125</v>
      </c>
      <c r="C13"/>
      <c r="D13"/>
      <c r="E13" s="24"/>
      <c r="F13" s="24"/>
    </row>
    <row r="14" spans="1:9" x14ac:dyDescent="0.3">
      <c r="B14" s="83">
        <v>17758</v>
      </c>
      <c r="C14"/>
      <c r="D14"/>
      <c r="E14" s="24"/>
      <c r="F14" s="24"/>
    </row>
    <row r="15" spans="1:9" x14ac:dyDescent="0.3">
      <c r="B15"/>
      <c r="C15"/>
      <c r="D15"/>
      <c r="E15" s="24"/>
      <c r="F15" s="24"/>
    </row>
    <row r="16" spans="1:9" x14ac:dyDescent="0.3">
      <c r="B16"/>
      <c r="C16"/>
      <c r="D16"/>
      <c r="E16" s="24"/>
      <c r="F16" s="24"/>
    </row>
    <row r="17" spans="2:6" x14ac:dyDescent="0.3">
      <c r="B17"/>
      <c r="C17"/>
      <c r="D17"/>
      <c r="E17" s="24"/>
      <c r="F17" s="24"/>
    </row>
    <row r="18" spans="2:6" x14ac:dyDescent="0.3">
      <c r="B18"/>
      <c r="C18"/>
      <c r="D18"/>
      <c r="E18" s="24"/>
      <c r="F18" s="24"/>
    </row>
    <row r="19" spans="2:6" x14ac:dyDescent="0.3">
      <c r="B19"/>
      <c r="C19"/>
      <c r="D19"/>
      <c r="E19" s="24"/>
      <c r="F19" s="24"/>
    </row>
    <row r="20" spans="2:6" x14ac:dyDescent="0.3">
      <c r="B20"/>
      <c r="C20"/>
      <c r="D20"/>
      <c r="E20" s="24"/>
      <c r="F20" s="24"/>
    </row>
    <row r="21" spans="2:6" x14ac:dyDescent="0.3">
      <c r="B21"/>
      <c r="C21"/>
      <c r="D21"/>
      <c r="E21" s="24"/>
      <c r="F21" s="24"/>
    </row>
    <row r="22" spans="2:6" x14ac:dyDescent="0.3">
      <c r="B22"/>
      <c r="C22"/>
      <c r="D22"/>
      <c r="E22" s="24"/>
      <c r="F22" s="24"/>
    </row>
    <row r="23" spans="2:6" x14ac:dyDescent="0.3">
      <c r="B23"/>
      <c r="C23"/>
      <c r="D23"/>
      <c r="E23" s="24"/>
      <c r="F23" s="24"/>
    </row>
    <row r="24" spans="2:6" x14ac:dyDescent="0.3">
      <c r="B24"/>
      <c r="C24"/>
      <c r="D24"/>
      <c r="E24" s="24"/>
      <c r="F24" s="24"/>
    </row>
    <row r="25" spans="2:6" x14ac:dyDescent="0.3">
      <c r="B25"/>
      <c r="C25"/>
      <c r="D25"/>
      <c r="E25" s="24"/>
      <c r="F25" s="24"/>
    </row>
    <row r="26" spans="2:6" x14ac:dyDescent="0.3">
      <c r="B26"/>
      <c r="C26"/>
      <c r="D26"/>
      <c r="E26" s="24"/>
      <c r="F26" s="24"/>
    </row>
    <row r="27" spans="2:6" x14ac:dyDescent="0.3">
      <c r="B27"/>
      <c r="C27"/>
      <c r="D27"/>
      <c r="E27" s="24"/>
      <c r="F27" s="24"/>
    </row>
    <row r="28" spans="2:6" x14ac:dyDescent="0.3">
      <c r="B28"/>
      <c r="C28"/>
      <c r="D28"/>
      <c r="E28" s="24"/>
      <c r="F28" s="24"/>
    </row>
    <row r="29" spans="2:6" x14ac:dyDescent="0.3">
      <c r="B29"/>
      <c r="C29"/>
      <c r="D29"/>
      <c r="E29" s="24"/>
      <c r="F29" s="24"/>
    </row>
    <row r="30" spans="2:6" x14ac:dyDescent="0.3">
      <c r="B30"/>
      <c r="C30"/>
      <c r="D30"/>
      <c r="E30" s="24"/>
      <c r="F30" s="24"/>
    </row>
    <row r="31" spans="2:6" ht="15" customHeight="1" x14ac:dyDescent="0.3">
      <c r="B31" s="24"/>
      <c r="C31" s="24"/>
      <c r="D31" s="24"/>
      <c r="E31" s="24"/>
      <c r="F31" s="24"/>
    </row>
    <row r="32" spans="2:6" ht="15" customHeight="1" x14ac:dyDescent="0.3">
      <c r="B32" s="24"/>
      <c r="C32" s="24"/>
      <c r="D32" s="24"/>
      <c r="E32" s="24"/>
      <c r="F32" s="24"/>
    </row>
    <row r="33" spans="2:6" ht="15" customHeight="1" x14ac:dyDescent="0.3">
      <c r="B33" s="24"/>
      <c r="C33" s="24"/>
      <c r="D33" s="24"/>
      <c r="E33" s="24"/>
      <c r="F33" s="24"/>
    </row>
    <row r="34" spans="2:6" ht="15" customHeight="1" x14ac:dyDescent="0.3">
      <c r="B34" s="24"/>
      <c r="C34" s="24"/>
      <c r="D34" s="24"/>
      <c r="E34" s="24"/>
      <c r="F34" s="24"/>
    </row>
    <row r="35" spans="2:6" ht="15" customHeight="1" x14ac:dyDescent="0.3">
      <c r="B35" s="24"/>
      <c r="C35" s="24"/>
      <c r="D35" s="24"/>
      <c r="E35" s="24"/>
      <c r="F35" s="24"/>
    </row>
    <row r="36" spans="2:6" ht="15" customHeight="1" x14ac:dyDescent="0.3">
      <c r="B36" s="24"/>
      <c r="C36" s="24"/>
    </row>
    <row r="37" spans="2:6" ht="15" customHeight="1" x14ac:dyDescent="0.3">
      <c r="B37" s="24"/>
      <c r="C37" s="24"/>
    </row>
    <row r="38" spans="2:6" ht="15" customHeight="1" x14ac:dyDescent="0.3">
      <c r="B38" s="24"/>
      <c r="C38" s="24"/>
    </row>
    <row r="39" spans="2:6" x14ac:dyDescent="0.3">
      <c r="B39" s="24"/>
      <c r="C39" s="24"/>
    </row>
    <row r="40" spans="2:6" x14ac:dyDescent="0.3">
      <c r="B40" s="24"/>
      <c r="C40" s="24"/>
    </row>
    <row r="41" spans="2:6" x14ac:dyDescent="0.3">
      <c r="B41" s="24"/>
      <c r="C41" s="24"/>
    </row>
    <row r="42" spans="2:6" x14ac:dyDescent="0.3">
      <c r="B42" s="24"/>
      <c r="C42" s="24"/>
    </row>
    <row r="43" spans="2:6" x14ac:dyDescent="0.3">
      <c r="B43" s="24"/>
      <c r="C43" s="24"/>
    </row>
    <row r="44" spans="2:6" x14ac:dyDescent="0.3">
      <c r="B44" s="24"/>
      <c r="C44" s="24"/>
    </row>
    <row r="45" spans="2:6" x14ac:dyDescent="0.3">
      <c r="B45" s="24"/>
      <c r="C45" s="24"/>
    </row>
    <row r="46" spans="2:6" x14ac:dyDescent="0.3">
      <c r="B46" s="24"/>
      <c r="C46" s="24"/>
    </row>
    <row r="47" spans="2:6" x14ac:dyDescent="0.3">
      <c r="B47" s="24"/>
      <c r="C47" s="24"/>
    </row>
    <row r="48" spans="2:6" x14ac:dyDescent="0.3">
      <c r="B48" s="24"/>
      <c r="C48" s="24"/>
    </row>
    <row r="49" spans="2:3" x14ac:dyDescent="0.3">
      <c r="B49" s="24"/>
      <c r="C49" s="24"/>
    </row>
    <row r="50" spans="2:3" x14ac:dyDescent="0.3">
      <c r="B50" s="24"/>
      <c r="C50" s="24"/>
    </row>
    <row r="51" spans="2:3" x14ac:dyDescent="0.3">
      <c r="B51" s="24"/>
      <c r="C51" s="24"/>
    </row>
    <row r="52" spans="2:3" x14ac:dyDescent="0.3">
      <c r="B52" s="24"/>
      <c r="C52" s="24"/>
    </row>
    <row r="53" spans="2:3" x14ac:dyDescent="0.3">
      <c r="B53" s="24"/>
      <c r="C53" s="24"/>
    </row>
    <row r="54" spans="2:3" x14ac:dyDescent="0.3">
      <c r="B54" s="24"/>
      <c r="C54" s="24"/>
    </row>
    <row r="55" spans="2:3" x14ac:dyDescent="0.3">
      <c r="B55" s="24"/>
      <c r="C55" s="24"/>
    </row>
    <row r="56" spans="2:3" x14ac:dyDescent="0.3">
      <c r="B56" s="24"/>
      <c r="C56" s="24"/>
    </row>
    <row r="57" spans="2:3" x14ac:dyDescent="0.3">
      <c r="B57" s="24"/>
      <c r="C57" s="24"/>
    </row>
    <row r="58" spans="2:3" x14ac:dyDescent="0.3">
      <c r="B58" s="24"/>
      <c r="C58" s="24"/>
    </row>
    <row r="59" spans="2:3" x14ac:dyDescent="0.3">
      <c r="B59" s="24"/>
      <c r="C59" s="24"/>
    </row>
    <row r="60" spans="2:3" x14ac:dyDescent="0.3">
      <c r="B60" s="24"/>
      <c r="C60" s="24"/>
    </row>
    <row r="61" spans="2:3" x14ac:dyDescent="0.3">
      <c r="B61" s="24"/>
      <c r="C61" s="24"/>
    </row>
    <row r="62" spans="2:3" x14ac:dyDescent="0.3">
      <c r="B62" s="24"/>
      <c r="C62" s="24"/>
    </row>
    <row r="63" spans="2:3" x14ac:dyDescent="0.3">
      <c r="B63" s="24"/>
      <c r="C63" s="24"/>
    </row>
    <row r="64" spans="2:3" x14ac:dyDescent="0.3">
      <c r="B64" s="24"/>
      <c r="C64" s="24"/>
    </row>
    <row r="65" spans="2:3" x14ac:dyDescent="0.3">
      <c r="B65" s="24"/>
      <c r="C65" s="24"/>
    </row>
    <row r="66" spans="2:3" x14ac:dyDescent="0.3">
      <c r="B66" s="24"/>
      <c r="C66" s="24"/>
    </row>
    <row r="67" spans="2:3" x14ac:dyDescent="0.3">
      <c r="B67" s="24"/>
      <c r="C67" s="24"/>
    </row>
    <row r="68" spans="2:3" x14ac:dyDescent="0.3">
      <c r="B68" s="24"/>
      <c r="C68" s="24"/>
    </row>
    <row r="69" spans="2:3" x14ac:dyDescent="0.3">
      <c r="B69" s="24"/>
      <c r="C69" s="24"/>
    </row>
    <row r="70" spans="2:3" x14ac:dyDescent="0.3">
      <c r="B70" s="24"/>
      <c r="C70" s="24"/>
    </row>
    <row r="71" spans="2:3" x14ac:dyDescent="0.3">
      <c r="B71" s="24"/>
      <c r="C71" s="24"/>
    </row>
    <row r="72" spans="2:3" x14ac:dyDescent="0.3">
      <c r="B72" s="24"/>
      <c r="C72" s="24"/>
    </row>
    <row r="73" spans="2:3" x14ac:dyDescent="0.3">
      <c r="B73" s="24"/>
      <c r="C73" s="24"/>
    </row>
    <row r="74" spans="2:3" x14ac:dyDescent="0.3">
      <c r="B74" s="24"/>
      <c r="C74" s="24"/>
    </row>
    <row r="75" spans="2:3" x14ac:dyDescent="0.3">
      <c r="B75" s="24"/>
      <c r="C75" s="24"/>
    </row>
    <row r="76" spans="2:3" x14ac:dyDescent="0.3">
      <c r="B76" s="24"/>
      <c r="C76" s="24"/>
    </row>
    <row r="77" spans="2:3" x14ac:dyDescent="0.3">
      <c r="B77" s="24"/>
      <c r="C77" s="24"/>
    </row>
    <row r="78" spans="2:3" x14ac:dyDescent="0.3">
      <c r="B78" s="24"/>
      <c r="C78" s="24"/>
    </row>
    <row r="79" spans="2:3" x14ac:dyDescent="0.3">
      <c r="B79" s="24"/>
      <c r="C79" s="24"/>
    </row>
    <row r="80" spans="2:3" x14ac:dyDescent="0.3">
      <c r="B80" s="24"/>
      <c r="C80" s="24"/>
    </row>
    <row r="81" spans="2:3" x14ac:dyDescent="0.3">
      <c r="B81" s="24"/>
      <c r="C81" s="24"/>
    </row>
    <row r="82" spans="2:3" x14ac:dyDescent="0.3">
      <c r="B82" s="24"/>
      <c r="C82" s="24"/>
    </row>
    <row r="83" spans="2:3" x14ac:dyDescent="0.3">
      <c r="B83" s="24"/>
      <c r="C83" s="24"/>
    </row>
    <row r="84" spans="2:3" x14ac:dyDescent="0.3">
      <c r="B84" s="24"/>
      <c r="C84" s="24"/>
    </row>
    <row r="85" spans="2:3" x14ac:dyDescent="0.3">
      <c r="B85" s="24"/>
      <c r="C85" s="24"/>
    </row>
    <row r="86" spans="2:3" x14ac:dyDescent="0.3">
      <c r="B86" s="24"/>
      <c r="C86" s="24"/>
    </row>
    <row r="87" spans="2:3" x14ac:dyDescent="0.3">
      <c r="B87" s="24"/>
      <c r="C87" s="24"/>
    </row>
    <row r="88" spans="2:3" x14ac:dyDescent="0.3">
      <c r="B88" s="24"/>
      <c r="C88" s="24"/>
    </row>
    <row r="89" spans="2:3" x14ac:dyDescent="0.3">
      <c r="B89" s="24"/>
      <c r="C89" s="24"/>
    </row>
    <row r="90" spans="2:3" x14ac:dyDescent="0.3">
      <c r="B90" s="24"/>
      <c r="C90" s="24"/>
    </row>
    <row r="91" spans="2:3" x14ac:dyDescent="0.3">
      <c r="B91" s="24"/>
      <c r="C91" s="24"/>
    </row>
    <row r="92" spans="2:3" x14ac:dyDescent="0.3">
      <c r="B92" s="24"/>
      <c r="C92" s="24"/>
    </row>
  </sheetData>
  <phoneticPr fontId="3" type="noConversion"/>
  <dataValidations count="1">
    <dataValidation type="list" allowBlank="1" showInputMessage="1" showErrorMessage="1" sqref="I9" xr:uid="{00000000-0002-0000-1800-000000000000}">
      <formula1>"530,123,400"</formula1>
    </dataValidation>
  </dataValidations>
  <pageMargins left="0.7" right="0.7" top="0.75" bottom="0.75" header="0.3" footer="0.3"/>
  <pageSetup paperSize="9" scale="90" orientation="portrait" r:id="rId2"/>
  <colBreaks count="1" manualBreakCount="1">
    <brk id="8" max="38" man="1"/>
  </col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7"/>
  <sheetViews>
    <sheetView showGridLines="0" zoomScaleNormal="100" workbookViewId="0"/>
  </sheetViews>
  <sheetFormatPr defaultColWidth="9.125" defaultRowHeight="16.5" x14ac:dyDescent="0.3"/>
  <cols>
    <col min="1" max="1" width="9.125" style="33" customWidth="1"/>
    <col min="2" max="2" width="10.875" style="38" customWidth="1"/>
    <col min="3" max="6" width="9.125" style="38"/>
    <col min="7" max="7" width="10.625" style="38" customWidth="1"/>
    <col min="8" max="8" width="11.25" style="38" customWidth="1"/>
    <col min="9" max="9" width="14.75" style="38" customWidth="1"/>
    <col min="10" max="10" width="8.75" style="38" customWidth="1"/>
    <col min="11" max="16384" width="9.125" style="38"/>
  </cols>
  <sheetData>
    <row r="1" spans="1:19" x14ac:dyDescent="0.3">
      <c r="A1" s="33" t="s">
        <v>5</v>
      </c>
    </row>
    <row r="2" spans="1:19" x14ac:dyDescent="0.3">
      <c r="A2" s="35" t="s">
        <v>124</v>
      </c>
    </row>
    <row r="3" spans="1:19" x14ac:dyDescent="0.3">
      <c r="A3" s="35" t="s">
        <v>6</v>
      </c>
    </row>
    <row r="4" spans="1:19" x14ac:dyDescent="0.3">
      <c r="A4" s="39"/>
    </row>
    <row r="8" spans="1:19" x14ac:dyDescent="0.3">
      <c r="B8" s="40" t="s">
        <v>9</v>
      </c>
      <c r="C8" s="40" t="s">
        <v>10</v>
      </c>
      <c r="D8" s="40" t="s">
        <v>14</v>
      </c>
      <c r="E8" s="40" t="s">
        <v>20</v>
      </c>
    </row>
    <row r="9" spans="1:19" x14ac:dyDescent="0.3">
      <c r="A9" s="33" t="s">
        <v>7</v>
      </c>
      <c r="B9" s="45">
        <v>42736</v>
      </c>
      <c r="C9" s="41" t="s">
        <v>11</v>
      </c>
      <c r="D9" s="41" t="s">
        <v>15</v>
      </c>
      <c r="E9" s="42">
        <v>95</v>
      </c>
    </row>
    <row r="10" spans="1:19" x14ac:dyDescent="0.3">
      <c r="A10" s="33" t="s">
        <v>8</v>
      </c>
      <c r="B10" s="45">
        <v>42750</v>
      </c>
      <c r="C10" s="41" t="s">
        <v>12</v>
      </c>
      <c r="D10" s="41" t="s">
        <v>16</v>
      </c>
      <c r="E10" s="42">
        <v>325</v>
      </c>
      <c r="H10" s="43" t="s">
        <v>10</v>
      </c>
      <c r="I10" s="24" t="s">
        <v>123</v>
      </c>
      <c r="J10"/>
    </row>
    <row r="11" spans="1:19" x14ac:dyDescent="0.3">
      <c r="B11" s="45">
        <v>42752</v>
      </c>
      <c r="C11" s="41" t="s">
        <v>12</v>
      </c>
      <c r="D11" s="41" t="s">
        <v>17</v>
      </c>
      <c r="E11" s="42">
        <v>250</v>
      </c>
      <c r="H11" s="24" t="s">
        <v>11</v>
      </c>
      <c r="I11" s="46">
        <v>220</v>
      </c>
      <c r="J11"/>
      <c r="P11" s="24"/>
      <c r="Q11" s="24"/>
      <c r="R11" s="24"/>
      <c r="S11" s="24"/>
    </row>
    <row r="12" spans="1:19" x14ac:dyDescent="0.3">
      <c r="B12" s="45">
        <v>42756</v>
      </c>
      <c r="C12" s="41" t="s">
        <v>11</v>
      </c>
      <c r="D12" s="41" t="s">
        <v>16</v>
      </c>
      <c r="E12" s="42">
        <v>125</v>
      </c>
      <c r="H12" s="24" t="s">
        <v>13</v>
      </c>
      <c r="I12" s="46">
        <v>270</v>
      </c>
      <c r="J12"/>
      <c r="P12" s="24"/>
      <c r="Q12" s="24"/>
      <c r="R12" s="24"/>
      <c r="S12" s="24"/>
    </row>
    <row r="13" spans="1:19" x14ac:dyDescent="0.3">
      <c r="B13" s="45">
        <v>42768</v>
      </c>
      <c r="C13" s="41" t="s">
        <v>12</v>
      </c>
      <c r="D13" s="41" t="s">
        <v>16</v>
      </c>
      <c r="E13" s="42">
        <v>235</v>
      </c>
      <c r="H13" s="24" t="s">
        <v>12</v>
      </c>
      <c r="I13" s="46">
        <v>810</v>
      </c>
      <c r="J13"/>
      <c r="P13" s="24"/>
      <c r="Q13" s="24"/>
      <c r="R13" s="24"/>
      <c r="S13" s="24"/>
    </row>
    <row r="14" spans="1:19" x14ac:dyDescent="0.3">
      <c r="B14" s="45">
        <v>42786</v>
      </c>
      <c r="C14" s="41" t="s">
        <v>13</v>
      </c>
      <c r="D14" s="41" t="s">
        <v>18</v>
      </c>
      <c r="E14" s="42">
        <v>20</v>
      </c>
      <c r="H14" s="24" t="s">
        <v>143</v>
      </c>
      <c r="I14" s="46">
        <v>1300</v>
      </c>
      <c r="J14"/>
      <c r="P14" s="24"/>
      <c r="Q14" s="24"/>
      <c r="R14" s="24"/>
      <c r="S14" s="24"/>
    </row>
    <row r="15" spans="1:19" x14ac:dyDescent="0.3">
      <c r="B15" s="45">
        <v>42791</v>
      </c>
      <c r="C15" s="41" t="s">
        <v>13</v>
      </c>
      <c r="D15" s="41" t="s">
        <v>17</v>
      </c>
      <c r="E15" s="42">
        <v>125</v>
      </c>
      <c r="H15"/>
      <c r="I15"/>
      <c r="J15"/>
      <c r="P15" s="24"/>
      <c r="Q15" s="24"/>
      <c r="R15" s="24"/>
      <c r="S15" s="24"/>
    </row>
    <row r="16" spans="1:19" x14ac:dyDescent="0.3">
      <c r="B16" s="45">
        <v>42791</v>
      </c>
      <c r="C16" s="44" t="s">
        <v>13</v>
      </c>
      <c r="D16" s="44" t="s">
        <v>19</v>
      </c>
      <c r="E16" s="42">
        <v>125</v>
      </c>
      <c r="H16"/>
      <c r="I16"/>
      <c r="J16"/>
      <c r="P16" s="24"/>
      <c r="Q16" s="24"/>
      <c r="R16" s="24"/>
      <c r="S16" s="24"/>
    </row>
    <row r="17" spans="8:19" x14ac:dyDescent="0.3">
      <c r="H17"/>
      <c r="I17"/>
      <c r="J17"/>
      <c r="P17" s="24"/>
      <c r="Q17" s="24"/>
      <c r="R17" s="24"/>
      <c r="S17" s="24"/>
    </row>
    <row r="18" spans="8:19" x14ac:dyDescent="0.3">
      <c r="H18"/>
      <c r="I18"/>
      <c r="J18"/>
      <c r="P18" s="24"/>
      <c r="Q18" s="24"/>
      <c r="R18" s="24"/>
      <c r="S18" s="24"/>
    </row>
    <row r="19" spans="8:19" x14ac:dyDescent="0.3">
      <c r="H19"/>
      <c r="I19"/>
      <c r="J19"/>
      <c r="P19" s="24"/>
      <c r="Q19" s="24"/>
      <c r="R19" s="24"/>
      <c r="S19" s="24"/>
    </row>
    <row r="20" spans="8:19" x14ac:dyDescent="0.3">
      <c r="H20"/>
      <c r="I20"/>
      <c r="J20"/>
    </row>
    <row r="21" spans="8:19" x14ac:dyDescent="0.3">
      <c r="H21"/>
      <c r="I21"/>
      <c r="J21"/>
    </row>
    <row r="22" spans="8:19" x14ac:dyDescent="0.3">
      <c r="H22"/>
      <c r="I22"/>
      <c r="J22"/>
    </row>
    <row r="23" spans="8:19" x14ac:dyDescent="0.3">
      <c r="H23"/>
      <c r="I23"/>
      <c r="J23"/>
    </row>
    <row r="24" spans="8:19" x14ac:dyDescent="0.3">
      <c r="H24"/>
      <c r="I24"/>
      <c r="J24"/>
    </row>
    <row r="25" spans="8:19" x14ac:dyDescent="0.3">
      <c r="H25"/>
      <c r="I25"/>
      <c r="J25"/>
    </row>
    <row r="26" spans="8:19" x14ac:dyDescent="0.3">
      <c r="H26"/>
      <c r="I26"/>
      <c r="J26"/>
    </row>
    <row r="27" spans="8:19" x14ac:dyDescent="0.3">
      <c r="H27"/>
      <c r="I27"/>
      <c r="J27"/>
    </row>
  </sheetData>
  <phoneticPr fontId="3" type="noConversion"/>
  <pageMargins left="0.7" right="0.7" top="0.75" bottom="0.75" header="0.3" footer="0.3"/>
  <pageSetup paperSize="9" scale="92" orientation="portrait" r:id="rId2"/>
  <colBreaks count="2" manualBreakCount="2">
    <brk id="8" max="20" man="1"/>
    <brk id="17" max="1048575" man="1"/>
  </colBreaks>
  <drawing r:id="rId3"/>
  <tableParts count="1">
    <tablePart r:id="rId4"/>
  </tableParts>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_LearnMore">
    <tabColor theme="9"/>
    <pageSetUpPr fitToPage="1"/>
  </sheetPr>
  <dimension ref="A1:B13"/>
  <sheetViews>
    <sheetView showGridLines="0" showRowColHeaders="0" zoomScaleNormal="100" workbookViewId="0"/>
  </sheetViews>
  <sheetFormatPr defaultColWidth="8.75" defaultRowHeight="14.65" customHeight="1" x14ac:dyDescent="0.3"/>
  <cols>
    <col min="1" max="1" width="8.75" style="33"/>
    <col min="2" max="2" width="95.125" style="29" customWidth="1"/>
    <col min="3" max="16384" width="8.75" style="29"/>
  </cols>
  <sheetData>
    <row r="1" spans="1:2" ht="14.65" customHeight="1" x14ac:dyDescent="0.3">
      <c r="A1" s="33" t="s">
        <v>117</v>
      </c>
    </row>
    <row r="2" spans="1:2" s="34" customFormat="1" ht="14.65" customHeight="1" x14ac:dyDescent="0.3">
      <c r="A2" s="33" t="s">
        <v>118</v>
      </c>
      <c r="B2" s="29"/>
    </row>
    <row r="3" spans="1:2" s="34" customFormat="1" ht="14.65" customHeight="1" x14ac:dyDescent="0.3">
      <c r="A3" s="35" t="s">
        <v>119</v>
      </c>
      <c r="B3" s="29"/>
    </row>
    <row r="4" spans="1:2" s="36" customFormat="1" ht="14.65" customHeight="1" x14ac:dyDescent="0.7">
      <c r="A4" s="35" t="s">
        <v>120</v>
      </c>
      <c r="B4" s="29"/>
    </row>
    <row r="5" spans="1:2" s="37" customFormat="1" ht="14.65" customHeight="1" x14ac:dyDescent="0.3">
      <c r="A5" s="35" t="s">
        <v>121</v>
      </c>
      <c r="B5" s="29"/>
    </row>
    <row r="6" spans="1:2" s="37" customFormat="1" ht="14.65" customHeight="1" x14ac:dyDescent="0.3">
      <c r="B6" s="29"/>
    </row>
    <row r="8" spans="1:2" ht="14.65" customHeight="1" x14ac:dyDescent="0.3">
      <c r="A8" s="33" t="s">
        <v>122</v>
      </c>
    </row>
    <row r="13" spans="1:2" ht="14.65" customHeight="1" x14ac:dyDescent="0.3">
      <c r="B13" s="38"/>
    </row>
  </sheetData>
  <phoneticPr fontId="3" type="noConversion"/>
  <hyperlinks>
    <hyperlink ref="A3" r:id="rId1" display="https://go.microsoft.com/fwlink/?linkid=874825" xr:uid="{00000000-0004-0000-1900-000000000000}"/>
    <hyperlink ref="A4" r:id="rId2" display="https://go.microsoft.com/fwlink/?linkid=874826" xr:uid="{00000000-0004-0000-1900-000001000000}"/>
    <hyperlink ref="A5" r:id="rId3" display="https://go.microsoft.com/fwlink/?linkid=874828" xr:uid="{00000000-0004-0000-1900-000002000000}"/>
  </hyperlinks>
  <printOptions horizontalCentered="1"/>
  <pageMargins left="0.7" right="0.7" top="0.75" bottom="0.75" header="0.3" footer="0.3"/>
  <pageSetup paperSize="9" scale="61" fitToHeight="0" orientation="portrait" r:id="rId4"/>
  <headerFooter differentFirst="1">
    <oddFooter>Page &amp;P of &amp;N</oddFooter>
  </headerFooter>
  <drawing r:id="rId5"/>
</worksheet>
</file>

<file path=xl/worksheets/sheet3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dimension ref="A1:M108"/>
  <sheetViews>
    <sheetView showGridLines="0" zoomScaleNormal="100" workbookViewId="0"/>
  </sheetViews>
  <sheetFormatPr defaultColWidth="9.125" defaultRowHeight="16.5" x14ac:dyDescent="0.3"/>
  <cols>
    <col min="1" max="1" width="9.125" style="33"/>
    <col min="2" max="2" width="10.875" style="38" customWidth="1"/>
    <col min="3" max="4" width="9.125" style="38"/>
    <col min="5" max="5" width="10.875" style="38" customWidth="1"/>
    <col min="6" max="6" width="11.25" style="38" customWidth="1"/>
    <col min="7" max="8" width="14.75" style="38" customWidth="1"/>
    <col min="9" max="9" width="14.375" style="38" customWidth="1"/>
    <col min="10" max="10" width="8.75" style="38" customWidth="1"/>
    <col min="11" max="16384" width="9.125" style="38"/>
  </cols>
  <sheetData>
    <row r="1" spans="1:13" x14ac:dyDescent="0.3">
      <c r="A1" s="33" t="s">
        <v>22</v>
      </c>
    </row>
    <row r="2" spans="1:13" x14ac:dyDescent="0.3">
      <c r="A2" s="33" t="s">
        <v>23</v>
      </c>
    </row>
    <row r="3" spans="1:13" x14ac:dyDescent="0.3">
      <c r="A3" s="33" t="s">
        <v>126</v>
      </c>
    </row>
    <row r="4" spans="1:13" x14ac:dyDescent="0.3">
      <c r="A4" s="35" t="s">
        <v>6</v>
      </c>
    </row>
    <row r="5" spans="1:13" ht="14.25" customHeight="1" x14ac:dyDescent="0.3">
      <c r="A5" s="47"/>
    </row>
    <row r="6" spans="1:13" ht="14.25" customHeight="1" x14ac:dyDescent="0.3"/>
    <row r="9" spans="1:13" x14ac:dyDescent="0.3">
      <c r="L9" s="24"/>
      <c r="M9" s="48"/>
    </row>
    <row r="10" spans="1:13" x14ac:dyDescent="0.3">
      <c r="K10" s="48"/>
    </row>
    <row r="11" spans="1:13" x14ac:dyDescent="0.3">
      <c r="F11" s="43" t="s">
        <v>10</v>
      </c>
      <c r="G11" s="24" t="s">
        <v>123</v>
      </c>
      <c r="H11" s="24"/>
      <c r="L11" s="48"/>
    </row>
    <row r="12" spans="1:13" x14ac:dyDescent="0.3">
      <c r="F12" s="24" t="s">
        <v>11</v>
      </c>
      <c r="G12" s="46">
        <v>220</v>
      </c>
      <c r="H12" s="24"/>
    </row>
    <row r="13" spans="1:13" x14ac:dyDescent="0.3">
      <c r="F13" s="24" t="s">
        <v>13</v>
      </c>
      <c r="G13" s="46">
        <v>270</v>
      </c>
      <c r="H13" s="24"/>
    </row>
    <row r="14" spans="1:13" x14ac:dyDescent="0.3">
      <c r="F14" s="24" t="s">
        <v>12</v>
      </c>
      <c r="G14" s="46">
        <v>810</v>
      </c>
      <c r="H14" s="24"/>
    </row>
    <row r="15" spans="1:13" x14ac:dyDescent="0.3">
      <c r="F15" s="24" t="s">
        <v>143</v>
      </c>
      <c r="G15" s="46">
        <v>1300</v>
      </c>
      <c r="H15" s="24"/>
    </row>
    <row r="16" spans="1:13" x14ac:dyDescent="0.3">
      <c r="F16" s="24"/>
      <c r="G16" s="24"/>
      <c r="H16" s="24"/>
    </row>
    <row r="17" spans="6:8" x14ac:dyDescent="0.3">
      <c r="F17" s="24"/>
      <c r="G17" s="24"/>
      <c r="H17" s="24"/>
    </row>
    <row r="18" spans="6:8" x14ac:dyDescent="0.3">
      <c r="F18" s="24"/>
      <c r="G18" s="24"/>
      <c r="H18" s="24"/>
    </row>
    <row r="19" spans="6:8" x14ac:dyDescent="0.3">
      <c r="F19" s="24"/>
      <c r="G19" s="24"/>
      <c r="H19" s="24"/>
    </row>
    <row r="20" spans="6:8" x14ac:dyDescent="0.3">
      <c r="F20" s="24"/>
      <c r="G20" s="24"/>
      <c r="H20" s="24"/>
    </row>
    <row r="21" spans="6:8" x14ac:dyDescent="0.3">
      <c r="F21" s="24"/>
      <c r="G21" s="24"/>
      <c r="H21" s="24"/>
    </row>
    <row r="22" spans="6:8" x14ac:dyDescent="0.3">
      <c r="F22" s="24"/>
      <c r="G22" s="24"/>
      <c r="H22" s="24"/>
    </row>
    <row r="23" spans="6:8" x14ac:dyDescent="0.3">
      <c r="F23" s="24"/>
      <c r="G23" s="24"/>
      <c r="H23" s="24"/>
    </row>
    <row r="24" spans="6:8" x14ac:dyDescent="0.3">
      <c r="F24" s="24"/>
      <c r="G24" s="24"/>
      <c r="H24" s="24"/>
    </row>
    <row r="25" spans="6:8" x14ac:dyDescent="0.3">
      <c r="F25" s="24"/>
      <c r="G25" s="24"/>
      <c r="H25" s="24"/>
    </row>
    <row r="26" spans="6:8" x14ac:dyDescent="0.3">
      <c r="F26" s="24"/>
      <c r="G26" s="24"/>
      <c r="H26" s="24"/>
    </row>
    <row r="27" spans="6:8" x14ac:dyDescent="0.3">
      <c r="F27" s="24"/>
      <c r="G27" s="24"/>
      <c r="H27" s="24"/>
    </row>
    <row r="28" spans="6:8" x14ac:dyDescent="0.3">
      <c r="F28" s="24"/>
      <c r="G28" s="24"/>
      <c r="H28" s="24"/>
    </row>
    <row r="100" spans="2:5" x14ac:dyDescent="0.3">
      <c r="B100" s="40" t="s">
        <v>9</v>
      </c>
      <c r="C100" s="40" t="s">
        <v>10</v>
      </c>
      <c r="D100" s="40" t="s">
        <v>14</v>
      </c>
      <c r="E100" s="40" t="s">
        <v>20</v>
      </c>
    </row>
    <row r="101" spans="2:5" x14ac:dyDescent="0.3">
      <c r="B101" s="49">
        <v>42736</v>
      </c>
      <c r="C101" s="38" t="s">
        <v>11</v>
      </c>
      <c r="D101" s="38" t="s">
        <v>15</v>
      </c>
      <c r="E101" s="42">
        <v>95</v>
      </c>
    </row>
    <row r="102" spans="2:5" x14ac:dyDescent="0.3">
      <c r="B102" s="49">
        <v>42750</v>
      </c>
      <c r="C102" s="38" t="s">
        <v>12</v>
      </c>
      <c r="D102" s="38" t="s">
        <v>16</v>
      </c>
      <c r="E102" s="42">
        <v>325</v>
      </c>
    </row>
    <row r="103" spans="2:5" x14ac:dyDescent="0.3">
      <c r="B103" s="49">
        <v>42752</v>
      </c>
      <c r="C103" s="38" t="s">
        <v>12</v>
      </c>
      <c r="D103" s="38" t="s">
        <v>17</v>
      </c>
      <c r="E103" s="42">
        <v>250</v>
      </c>
    </row>
    <row r="104" spans="2:5" x14ac:dyDescent="0.3">
      <c r="B104" s="49">
        <v>42756</v>
      </c>
      <c r="C104" s="38" t="s">
        <v>11</v>
      </c>
      <c r="D104" s="38" t="s">
        <v>16</v>
      </c>
      <c r="E104" s="42">
        <v>125</v>
      </c>
    </row>
    <row r="105" spans="2:5" x14ac:dyDescent="0.3">
      <c r="B105" s="49">
        <v>42768</v>
      </c>
      <c r="C105" s="38" t="s">
        <v>12</v>
      </c>
      <c r="D105" s="38" t="s">
        <v>16</v>
      </c>
      <c r="E105" s="42">
        <v>235</v>
      </c>
    </row>
    <row r="106" spans="2:5" x14ac:dyDescent="0.3">
      <c r="B106" s="49">
        <v>42786</v>
      </c>
      <c r="C106" s="38" t="s">
        <v>13</v>
      </c>
      <c r="D106" s="38" t="s">
        <v>18</v>
      </c>
      <c r="E106" s="42">
        <v>20</v>
      </c>
    </row>
    <row r="107" spans="2:5" x14ac:dyDescent="0.3">
      <c r="B107" s="49">
        <v>42791</v>
      </c>
      <c r="C107" s="38" t="s">
        <v>13</v>
      </c>
      <c r="D107" s="38" t="s">
        <v>17</v>
      </c>
      <c r="E107" s="42">
        <v>125</v>
      </c>
    </row>
    <row r="108" spans="2:5" x14ac:dyDescent="0.3">
      <c r="B108" s="49">
        <v>42791</v>
      </c>
      <c r="C108" s="38" t="s">
        <v>13</v>
      </c>
      <c r="D108" s="38" t="s">
        <v>19</v>
      </c>
      <c r="E108" s="42">
        <v>125</v>
      </c>
    </row>
  </sheetData>
  <phoneticPr fontId="3" type="noConversion"/>
  <pageMargins left="0.7" right="0.7" top="0.75" bottom="0.75" header="0.3" footer="0.3"/>
  <pageSetup paperSize="9" scale="79" orientation="portrait" r:id="rId2"/>
  <rowBreaks count="1" manualBreakCount="1">
    <brk id="47" max="16383" man="1"/>
  </rowBreaks>
  <colBreaks count="2" manualBreakCount="2">
    <brk id="8" max="1048575" man="1"/>
    <brk id="17" max="1048575" man="1"/>
  </colBreaks>
  <drawing r:id="rId3"/>
  <tableParts count="1">
    <tablePart r:id="rId4"/>
  </tableParts>
</worksheet>
</file>

<file path=xl/worksheets/sheet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H108"/>
  <sheetViews>
    <sheetView showGridLines="0" zoomScaleNormal="100" workbookViewId="0"/>
  </sheetViews>
  <sheetFormatPr defaultColWidth="9.125" defaultRowHeight="16.5" x14ac:dyDescent="0.3"/>
  <cols>
    <col min="1" max="1" width="9.125" style="33"/>
    <col min="2" max="2" width="10.875" style="38" customWidth="1"/>
    <col min="3" max="4" width="9.125" style="38"/>
    <col min="5" max="5" width="10.875" style="38" customWidth="1"/>
    <col min="6" max="6" width="11.25" style="38" customWidth="1"/>
    <col min="7" max="8" width="14.75" style="38" customWidth="1"/>
    <col min="9" max="9" width="14.375" style="38" customWidth="1"/>
    <col min="10" max="10" width="8.75" style="38" customWidth="1"/>
    <col min="11" max="16384" width="9.125" style="38"/>
  </cols>
  <sheetData>
    <row r="1" spans="1:8" x14ac:dyDescent="0.3">
      <c r="A1" s="33" t="s">
        <v>24</v>
      </c>
    </row>
    <row r="2" spans="1:8" x14ac:dyDescent="0.3">
      <c r="A2" s="33" t="s">
        <v>25</v>
      </c>
    </row>
    <row r="3" spans="1:8" x14ac:dyDescent="0.3">
      <c r="A3" s="33" t="s">
        <v>127</v>
      </c>
    </row>
    <row r="4" spans="1:8" x14ac:dyDescent="0.3">
      <c r="A4" s="35" t="s">
        <v>6</v>
      </c>
    </row>
    <row r="5" spans="1:8" ht="14.25" customHeight="1" x14ac:dyDescent="0.3">
      <c r="A5" s="47"/>
    </row>
    <row r="6" spans="1:8" ht="14.25" customHeight="1" x14ac:dyDescent="0.3"/>
    <row r="11" spans="1:8" x14ac:dyDescent="0.3">
      <c r="F11" s="43" t="s">
        <v>10</v>
      </c>
      <c r="G11" s="24" t="s">
        <v>123</v>
      </c>
      <c r="H11"/>
    </row>
    <row r="12" spans="1:8" x14ac:dyDescent="0.3">
      <c r="F12" s="24" t="s">
        <v>11</v>
      </c>
      <c r="G12" s="46">
        <v>220</v>
      </c>
      <c r="H12"/>
    </row>
    <row r="13" spans="1:8" x14ac:dyDescent="0.3">
      <c r="F13" s="24" t="s">
        <v>13</v>
      </c>
      <c r="G13" s="46">
        <v>270</v>
      </c>
      <c r="H13"/>
    </row>
    <row r="14" spans="1:8" x14ac:dyDescent="0.3">
      <c r="F14" s="24" t="s">
        <v>12</v>
      </c>
      <c r="G14" s="46">
        <v>810</v>
      </c>
      <c r="H14"/>
    </row>
    <row r="15" spans="1:8" x14ac:dyDescent="0.3">
      <c r="F15" s="24" t="s">
        <v>143</v>
      </c>
      <c r="G15" s="46">
        <v>1300</v>
      </c>
      <c r="H15"/>
    </row>
    <row r="16" spans="1:8" x14ac:dyDescent="0.3">
      <c r="F16"/>
      <c r="G16"/>
      <c r="H16"/>
    </row>
    <row r="17" spans="6:8" x14ac:dyDescent="0.3">
      <c r="F17"/>
      <c r="G17"/>
      <c r="H17"/>
    </row>
    <row r="18" spans="6:8" x14ac:dyDescent="0.3">
      <c r="F18"/>
      <c r="G18"/>
      <c r="H18"/>
    </row>
    <row r="19" spans="6:8" x14ac:dyDescent="0.3">
      <c r="F19"/>
      <c r="G19"/>
      <c r="H19"/>
    </row>
    <row r="20" spans="6:8" x14ac:dyDescent="0.3">
      <c r="F20"/>
      <c r="G20"/>
      <c r="H20"/>
    </row>
    <row r="21" spans="6:8" x14ac:dyDescent="0.3">
      <c r="F21"/>
      <c r="G21"/>
      <c r="H21"/>
    </row>
    <row r="22" spans="6:8" x14ac:dyDescent="0.3">
      <c r="F22"/>
      <c r="G22"/>
      <c r="H22"/>
    </row>
    <row r="23" spans="6:8" x14ac:dyDescent="0.3">
      <c r="F23"/>
      <c r="G23"/>
      <c r="H23"/>
    </row>
    <row r="24" spans="6:8" x14ac:dyDescent="0.3">
      <c r="F24"/>
      <c r="G24"/>
      <c r="H24"/>
    </row>
    <row r="25" spans="6:8" x14ac:dyDescent="0.3">
      <c r="F25"/>
      <c r="G25"/>
      <c r="H25"/>
    </row>
    <row r="26" spans="6:8" x14ac:dyDescent="0.3">
      <c r="F26"/>
      <c r="G26"/>
      <c r="H26"/>
    </row>
    <row r="27" spans="6:8" x14ac:dyDescent="0.3">
      <c r="F27"/>
      <c r="G27"/>
      <c r="H27"/>
    </row>
    <row r="28" spans="6:8" x14ac:dyDescent="0.3">
      <c r="F28"/>
      <c r="G28"/>
      <c r="H28"/>
    </row>
    <row r="100" spans="2:5" x14ac:dyDescent="0.3">
      <c r="B100" s="40" t="s">
        <v>9</v>
      </c>
      <c r="C100" s="40" t="s">
        <v>10</v>
      </c>
      <c r="D100" s="40" t="s">
        <v>14</v>
      </c>
      <c r="E100" s="40" t="s">
        <v>20</v>
      </c>
    </row>
    <row r="101" spans="2:5" x14ac:dyDescent="0.3">
      <c r="B101" s="50">
        <v>42736</v>
      </c>
      <c r="C101" s="1" t="s">
        <v>11</v>
      </c>
      <c r="D101" s="1" t="s">
        <v>15</v>
      </c>
      <c r="E101" s="42">
        <v>95</v>
      </c>
    </row>
    <row r="102" spans="2:5" x14ac:dyDescent="0.3">
      <c r="B102" s="50">
        <v>42750</v>
      </c>
      <c r="C102" s="1" t="s">
        <v>12</v>
      </c>
      <c r="D102" s="1" t="s">
        <v>16</v>
      </c>
      <c r="E102" s="42">
        <v>325</v>
      </c>
    </row>
    <row r="103" spans="2:5" x14ac:dyDescent="0.3">
      <c r="B103" s="50">
        <v>42752</v>
      </c>
      <c r="C103" s="1" t="s">
        <v>12</v>
      </c>
      <c r="D103" s="1" t="s">
        <v>17</v>
      </c>
      <c r="E103" s="42">
        <v>250</v>
      </c>
    </row>
    <row r="104" spans="2:5" x14ac:dyDescent="0.3">
      <c r="B104" s="50">
        <v>42756</v>
      </c>
      <c r="C104" s="1" t="s">
        <v>11</v>
      </c>
      <c r="D104" s="1" t="s">
        <v>16</v>
      </c>
      <c r="E104" s="42">
        <v>125</v>
      </c>
    </row>
    <row r="105" spans="2:5" x14ac:dyDescent="0.3">
      <c r="B105" s="50">
        <v>42768</v>
      </c>
      <c r="C105" s="1" t="s">
        <v>12</v>
      </c>
      <c r="D105" s="1" t="s">
        <v>16</v>
      </c>
      <c r="E105" s="42">
        <v>235</v>
      </c>
    </row>
    <row r="106" spans="2:5" x14ac:dyDescent="0.3">
      <c r="B106" s="50">
        <v>42786</v>
      </c>
      <c r="C106" s="1" t="s">
        <v>13</v>
      </c>
      <c r="D106" s="1" t="s">
        <v>18</v>
      </c>
      <c r="E106" s="42">
        <v>20</v>
      </c>
    </row>
    <row r="107" spans="2:5" x14ac:dyDescent="0.3">
      <c r="B107" s="50">
        <v>42791</v>
      </c>
      <c r="C107" s="1" t="s">
        <v>13</v>
      </c>
      <c r="D107" s="1" t="s">
        <v>17</v>
      </c>
      <c r="E107" s="42">
        <v>125</v>
      </c>
    </row>
    <row r="108" spans="2:5" x14ac:dyDescent="0.3">
      <c r="B108" s="50">
        <v>42791</v>
      </c>
      <c r="C108" s="1" t="s">
        <v>13</v>
      </c>
      <c r="D108" s="1" t="s">
        <v>19</v>
      </c>
      <c r="E108" s="42">
        <v>125</v>
      </c>
    </row>
  </sheetData>
  <phoneticPr fontId="3" type="noConversion"/>
  <pageMargins left="0.7" right="0.7" top="0.75" bottom="0.75" header="0.3" footer="0.3"/>
  <pageSetup paperSize="9" scale="89" orientation="portrait" r:id="rId2"/>
  <rowBreaks count="1" manualBreakCount="1">
    <brk id="47" max="16383" man="1"/>
  </rowBreaks>
  <colBreaks count="1" manualBreakCount="1">
    <brk id="8" max="1048575" man="1"/>
  </colBreaks>
  <drawing r:id="rId3"/>
  <tableParts count="1">
    <tablePart r:id="rId4"/>
  </tableParts>
</worksheet>
</file>

<file path=xl/worksheets/sheet5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J108"/>
  <sheetViews>
    <sheetView showGridLines="0" zoomScaleNormal="100" workbookViewId="0"/>
  </sheetViews>
  <sheetFormatPr defaultColWidth="9.125" defaultRowHeight="16.5" x14ac:dyDescent="0.3"/>
  <cols>
    <col min="1" max="1" width="9.125" style="33"/>
    <col min="2" max="2" width="9.75" style="38" customWidth="1"/>
    <col min="3" max="3" width="14.75" style="38" customWidth="1"/>
    <col min="4" max="4" width="8.5" style="38" customWidth="1"/>
    <col min="5" max="5" width="11.5" style="38" customWidth="1"/>
    <col min="6" max="8" width="7.5" style="38" customWidth="1"/>
    <col min="9" max="10" width="11.25" style="38" customWidth="1"/>
    <col min="11" max="16384" width="9.125" style="38"/>
  </cols>
  <sheetData>
    <row r="1" spans="1:10" x14ac:dyDescent="0.3">
      <c r="A1" s="33" t="s">
        <v>26</v>
      </c>
    </row>
    <row r="2" spans="1:10" x14ac:dyDescent="0.3">
      <c r="A2" s="33" t="s">
        <v>27</v>
      </c>
    </row>
    <row r="3" spans="1:10" x14ac:dyDescent="0.3">
      <c r="A3" s="33" t="s">
        <v>128</v>
      </c>
    </row>
    <row r="4" spans="1:10" x14ac:dyDescent="0.3">
      <c r="A4" s="35" t="s">
        <v>6</v>
      </c>
    </row>
    <row r="5" spans="1:10" x14ac:dyDescent="0.3">
      <c r="A5" s="47"/>
    </row>
    <row r="7" spans="1:10" ht="20.25" x14ac:dyDescent="0.35">
      <c r="C7" s="51"/>
    </row>
    <row r="10" spans="1:10" x14ac:dyDescent="0.3">
      <c r="C10" s="43" t="s">
        <v>123</v>
      </c>
      <c r="D10" s="43" t="s">
        <v>14</v>
      </c>
      <c r="E10" s="24"/>
      <c r="F10" s="24"/>
      <c r="G10" s="24"/>
      <c r="H10" s="24"/>
      <c r="I10" s="24"/>
      <c r="J10" s="24"/>
    </row>
    <row r="11" spans="1:10" x14ac:dyDescent="0.3">
      <c r="C11" s="43" t="s">
        <v>10</v>
      </c>
      <c r="D11" s="24" t="s">
        <v>16</v>
      </c>
      <c r="E11" s="24" t="s">
        <v>18</v>
      </c>
      <c r="F11" s="24" t="s">
        <v>19</v>
      </c>
      <c r="G11" s="24" t="s">
        <v>17</v>
      </c>
      <c r="H11" s="24" t="s">
        <v>15</v>
      </c>
      <c r="I11" s="24" t="s">
        <v>143</v>
      </c>
      <c r="J11" s="24"/>
    </row>
    <row r="12" spans="1:10" x14ac:dyDescent="0.3">
      <c r="C12" s="24" t="s">
        <v>11</v>
      </c>
      <c r="D12" s="46">
        <v>125</v>
      </c>
      <c r="E12" s="46"/>
      <c r="F12" s="46"/>
      <c r="G12" s="46"/>
      <c r="H12" s="46">
        <v>95</v>
      </c>
      <c r="I12" s="46">
        <v>220</v>
      </c>
      <c r="J12" s="24"/>
    </row>
    <row r="13" spans="1:10" x14ac:dyDescent="0.3">
      <c r="C13" s="24" t="s">
        <v>13</v>
      </c>
      <c r="D13" s="46"/>
      <c r="E13" s="46">
        <v>20</v>
      </c>
      <c r="F13" s="46">
        <v>125</v>
      </c>
      <c r="G13" s="46">
        <v>125</v>
      </c>
      <c r="H13" s="46"/>
      <c r="I13" s="46">
        <v>270</v>
      </c>
      <c r="J13" s="24"/>
    </row>
    <row r="14" spans="1:10" x14ac:dyDescent="0.3">
      <c r="C14" s="24" t="s">
        <v>12</v>
      </c>
      <c r="D14" s="46">
        <v>560</v>
      </c>
      <c r="E14" s="46"/>
      <c r="F14" s="46"/>
      <c r="G14" s="46">
        <v>250</v>
      </c>
      <c r="H14" s="46"/>
      <c r="I14" s="46">
        <v>810</v>
      </c>
      <c r="J14" s="24"/>
    </row>
    <row r="15" spans="1:10" x14ac:dyDescent="0.3">
      <c r="C15" s="24" t="s">
        <v>143</v>
      </c>
      <c r="D15" s="46">
        <v>685</v>
      </c>
      <c r="E15" s="46">
        <v>20</v>
      </c>
      <c r="F15" s="46">
        <v>125</v>
      </c>
      <c r="G15" s="46">
        <v>375</v>
      </c>
      <c r="H15" s="46">
        <v>95</v>
      </c>
      <c r="I15" s="46">
        <v>1300</v>
      </c>
      <c r="J15" s="24"/>
    </row>
    <row r="16" spans="1:10" x14ac:dyDescent="0.3">
      <c r="C16"/>
      <c r="D16"/>
      <c r="E16"/>
    </row>
    <row r="17" spans="3:5" x14ac:dyDescent="0.3">
      <c r="C17"/>
      <c r="D17"/>
      <c r="E17"/>
    </row>
    <row r="18" spans="3:5" x14ac:dyDescent="0.3">
      <c r="C18"/>
      <c r="D18"/>
      <c r="E18"/>
    </row>
    <row r="19" spans="3:5" x14ac:dyDescent="0.3">
      <c r="C19"/>
      <c r="D19"/>
      <c r="E19"/>
    </row>
    <row r="20" spans="3:5" x14ac:dyDescent="0.3">
      <c r="C20"/>
      <c r="D20"/>
      <c r="E20"/>
    </row>
    <row r="21" spans="3:5" x14ac:dyDescent="0.3">
      <c r="C21"/>
      <c r="D21"/>
      <c r="E21"/>
    </row>
    <row r="22" spans="3:5" x14ac:dyDescent="0.3">
      <c r="C22"/>
      <c r="D22"/>
      <c r="E22"/>
    </row>
    <row r="23" spans="3:5" x14ac:dyDescent="0.3">
      <c r="C23"/>
      <c r="D23"/>
      <c r="E23"/>
    </row>
    <row r="24" spans="3:5" x14ac:dyDescent="0.3">
      <c r="C24"/>
      <c r="D24"/>
      <c r="E24"/>
    </row>
    <row r="25" spans="3:5" x14ac:dyDescent="0.3">
      <c r="C25"/>
      <c r="D25"/>
      <c r="E25"/>
    </row>
    <row r="26" spans="3:5" x14ac:dyDescent="0.3">
      <c r="C26"/>
      <c r="D26"/>
      <c r="E26"/>
    </row>
    <row r="27" spans="3:5" x14ac:dyDescent="0.3">
      <c r="C27"/>
      <c r="D27"/>
      <c r="E27"/>
    </row>
    <row r="100" spans="2:10" x14ac:dyDescent="0.3">
      <c r="B100" s="40" t="s">
        <v>9</v>
      </c>
      <c r="C100" s="40" t="s">
        <v>10</v>
      </c>
      <c r="D100" s="40" t="s">
        <v>14</v>
      </c>
      <c r="E100" s="40" t="s">
        <v>20</v>
      </c>
    </row>
    <row r="101" spans="2:10" x14ac:dyDescent="0.3">
      <c r="B101" s="50">
        <v>42736</v>
      </c>
      <c r="C101" s="1" t="s">
        <v>11</v>
      </c>
      <c r="D101" s="1" t="s">
        <v>15</v>
      </c>
      <c r="E101" s="42">
        <v>95</v>
      </c>
    </row>
    <row r="102" spans="2:10" x14ac:dyDescent="0.3">
      <c r="B102" s="50">
        <v>42750</v>
      </c>
      <c r="C102" s="1" t="s">
        <v>12</v>
      </c>
      <c r="D102" s="1" t="s">
        <v>16</v>
      </c>
      <c r="E102" s="42">
        <v>325</v>
      </c>
    </row>
    <row r="103" spans="2:10" x14ac:dyDescent="0.3">
      <c r="B103" s="50">
        <v>42752</v>
      </c>
      <c r="C103" s="1" t="s">
        <v>12</v>
      </c>
      <c r="D103" s="1" t="s">
        <v>17</v>
      </c>
      <c r="E103" s="42">
        <v>250</v>
      </c>
    </row>
    <row r="104" spans="2:10" x14ac:dyDescent="0.3">
      <c r="B104" s="50">
        <v>42756</v>
      </c>
      <c r="C104" s="1" t="s">
        <v>11</v>
      </c>
      <c r="D104" s="1" t="s">
        <v>16</v>
      </c>
      <c r="E104" s="42">
        <v>125</v>
      </c>
    </row>
    <row r="105" spans="2:10" x14ac:dyDescent="0.3">
      <c r="B105" s="50">
        <v>42768</v>
      </c>
      <c r="C105" s="1" t="s">
        <v>12</v>
      </c>
      <c r="D105" s="1" t="s">
        <v>16</v>
      </c>
      <c r="E105" s="42">
        <v>235</v>
      </c>
    </row>
    <row r="106" spans="2:10" x14ac:dyDescent="0.3">
      <c r="B106" s="50">
        <v>42786</v>
      </c>
      <c r="C106" s="1" t="s">
        <v>13</v>
      </c>
      <c r="D106" s="1" t="s">
        <v>18</v>
      </c>
      <c r="E106" s="42">
        <v>20</v>
      </c>
    </row>
    <row r="107" spans="2:10" x14ac:dyDescent="0.3">
      <c r="B107" s="50">
        <v>42791</v>
      </c>
      <c r="C107" s="1" t="s">
        <v>13</v>
      </c>
      <c r="D107" s="1" t="s">
        <v>17</v>
      </c>
      <c r="E107" s="42">
        <v>125</v>
      </c>
      <c r="J107" s="24"/>
    </row>
    <row r="108" spans="2:10" x14ac:dyDescent="0.3">
      <c r="B108" s="50">
        <v>42791</v>
      </c>
      <c r="C108" s="1" t="s">
        <v>13</v>
      </c>
      <c r="D108" s="1" t="s">
        <v>19</v>
      </c>
      <c r="E108" s="42">
        <v>125</v>
      </c>
    </row>
  </sheetData>
  <phoneticPr fontId="3" type="noConversion"/>
  <pageMargins left="0.7" right="0.7" top="0.75" bottom="0.75" header="0.3" footer="0.3"/>
  <pageSetup paperSize="9" scale="84" orientation="portrait" r:id="rId2"/>
  <rowBreaks count="2" manualBreakCount="2">
    <brk id="46" max="16383" man="1"/>
    <brk id="93" max="19" man="1"/>
  </rowBreaks>
  <colBreaks count="2" manualBreakCount="2">
    <brk id="9" max="107" man="1"/>
    <brk id="18" max="107" man="1"/>
  </colBreaks>
  <drawing r:id="rId3"/>
  <tableParts count="1">
    <tablePart r:id="rId4"/>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J108"/>
  <sheetViews>
    <sheetView showGridLines="0" zoomScaleNormal="100" workbookViewId="0"/>
  </sheetViews>
  <sheetFormatPr defaultColWidth="9.125" defaultRowHeight="16.5" x14ac:dyDescent="0.3"/>
  <cols>
    <col min="1" max="1" width="9.125" style="33"/>
    <col min="2" max="2" width="10.875" style="38" customWidth="1"/>
    <col min="3" max="3" width="14.75" style="38" customWidth="1"/>
    <col min="4" max="4" width="9.125" style="38" customWidth="1"/>
    <col min="5" max="5" width="11.125" style="38" customWidth="1"/>
    <col min="6" max="8" width="7.5" style="38" customWidth="1"/>
    <col min="9" max="10" width="11.25" style="38" customWidth="1"/>
    <col min="11" max="16384" width="9.125" style="38"/>
  </cols>
  <sheetData>
    <row r="1" spans="1:10" x14ac:dyDescent="0.3">
      <c r="A1" s="33" t="s">
        <v>129</v>
      </c>
    </row>
    <row r="2" spans="1:10" x14ac:dyDescent="0.3">
      <c r="A2" s="35" t="s">
        <v>6</v>
      </c>
    </row>
    <row r="3" spans="1:10" x14ac:dyDescent="0.3">
      <c r="A3" s="39"/>
    </row>
    <row r="7" spans="1:10" ht="20.25" x14ac:dyDescent="0.35">
      <c r="C7" s="51"/>
    </row>
    <row r="10" spans="1:10" x14ac:dyDescent="0.3">
      <c r="C10" s="43" t="s">
        <v>123</v>
      </c>
      <c r="D10" s="43" t="s">
        <v>14</v>
      </c>
      <c r="E10" s="24"/>
      <c r="F10" s="24"/>
      <c r="G10" s="24"/>
      <c r="H10" s="24"/>
      <c r="I10" s="24"/>
      <c r="J10" s="24"/>
    </row>
    <row r="11" spans="1:10" x14ac:dyDescent="0.3">
      <c r="C11" s="43" t="s">
        <v>10</v>
      </c>
      <c r="D11" s="24" t="s">
        <v>16</v>
      </c>
      <c r="E11" s="24" t="s">
        <v>15</v>
      </c>
      <c r="F11" s="24" t="s">
        <v>18</v>
      </c>
      <c r="G11" s="24" t="s">
        <v>19</v>
      </c>
      <c r="H11" s="24" t="s">
        <v>17</v>
      </c>
      <c r="I11" s="24" t="s">
        <v>143</v>
      </c>
      <c r="J11" s="24"/>
    </row>
    <row r="12" spans="1:10" x14ac:dyDescent="0.3">
      <c r="C12" s="24" t="s">
        <v>11</v>
      </c>
      <c r="D12" s="46">
        <v>125</v>
      </c>
      <c r="E12" s="46">
        <v>95</v>
      </c>
      <c r="F12" s="46"/>
      <c r="G12" s="46"/>
      <c r="H12" s="46"/>
      <c r="I12" s="46">
        <v>220</v>
      </c>
      <c r="J12" s="24"/>
    </row>
    <row r="13" spans="1:10" x14ac:dyDescent="0.3">
      <c r="C13" s="24" t="s">
        <v>13</v>
      </c>
      <c r="D13" s="46"/>
      <c r="E13" s="46"/>
      <c r="F13" s="46">
        <v>20</v>
      </c>
      <c r="G13" s="46">
        <v>125</v>
      </c>
      <c r="H13" s="46">
        <v>125</v>
      </c>
      <c r="I13" s="46">
        <v>270</v>
      </c>
      <c r="J13" s="24"/>
    </row>
    <row r="14" spans="1:10" x14ac:dyDescent="0.3">
      <c r="C14" s="24" t="s">
        <v>12</v>
      </c>
      <c r="D14" s="46">
        <v>560</v>
      </c>
      <c r="E14" s="46"/>
      <c r="F14" s="46"/>
      <c r="G14" s="46"/>
      <c r="H14" s="46">
        <v>250</v>
      </c>
      <c r="I14" s="46">
        <v>810</v>
      </c>
      <c r="J14" s="24"/>
    </row>
    <row r="15" spans="1:10" x14ac:dyDescent="0.3">
      <c r="C15" s="24" t="s">
        <v>143</v>
      </c>
      <c r="D15" s="46">
        <v>685</v>
      </c>
      <c r="E15" s="46">
        <v>95</v>
      </c>
      <c r="F15" s="46">
        <v>20</v>
      </c>
      <c r="G15" s="46">
        <v>125</v>
      </c>
      <c r="H15" s="46">
        <v>375</v>
      </c>
      <c r="I15" s="46">
        <v>1300</v>
      </c>
      <c r="J15" s="24"/>
    </row>
    <row r="16" spans="1:10" x14ac:dyDescent="0.3">
      <c r="C16"/>
      <c r="D16"/>
      <c r="E16"/>
    </row>
    <row r="17" spans="3:5" x14ac:dyDescent="0.3">
      <c r="C17"/>
      <c r="D17"/>
      <c r="E17"/>
    </row>
    <row r="18" spans="3:5" x14ac:dyDescent="0.3">
      <c r="C18"/>
      <c r="D18"/>
      <c r="E18"/>
    </row>
    <row r="19" spans="3:5" x14ac:dyDescent="0.3">
      <c r="C19"/>
      <c r="D19"/>
      <c r="E19"/>
    </row>
    <row r="20" spans="3:5" x14ac:dyDescent="0.3">
      <c r="C20"/>
      <c r="D20"/>
      <c r="E20"/>
    </row>
    <row r="21" spans="3:5" x14ac:dyDescent="0.3">
      <c r="C21"/>
      <c r="D21"/>
      <c r="E21"/>
    </row>
    <row r="22" spans="3:5" x14ac:dyDescent="0.3">
      <c r="C22"/>
      <c r="D22"/>
      <c r="E22"/>
    </row>
    <row r="23" spans="3:5" x14ac:dyDescent="0.3">
      <c r="C23"/>
      <c r="D23"/>
      <c r="E23"/>
    </row>
    <row r="24" spans="3:5" x14ac:dyDescent="0.3">
      <c r="C24"/>
      <c r="D24"/>
      <c r="E24"/>
    </row>
    <row r="25" spans="3:5" x14ac:dyDescent="0.3">
      <c r="C25"/>
      <c r="D25"/>
      <c r="E25"/>
    </row>
    <row r="26" spans="3:5" x14ac:dyDescent="0.3">
      <c r="C26"/>
      <c r="D26"/>
      <c r="E26"/>
    </row>
    <row r="27" spans="3:5" x14ac:dyDescent="0.3">
      <c r="C27"/>
      <c r="D27"/>
      <c r="E27"/>
    </row>
    <row r="100" spans="2:5" x14ac:dyDescent="0.3">
      <c r="B100" s="38" t="s">
        <v>9</v>
      </c>
      <c r="C100" s="38" t="s">
        <v>10</v>
      </c>
      <c r="D100" s="38" t="s">
        <v>14</v>
      </c>
      <c r="E100" s="38" t="s">
        <v>20</v>
      </c>
    </row>
    <row r="101" spans="2:5" x14ac:dyDescent="0.3">
      <c r="B101" s="50">
        <v>42736</v>
      </c>
      <c r="C101" t="s">
        <v>11</v>
      </c>
      <c r="D101" t="s">
        <v>15</v>
      </c>
      <c r="E101" s="52">
        <v>95</v>
      </c>
    </row>
    <row r="102" spans="2:5" x14ac:dyDescent="0.3">
      <c r="B102" s="50">
        <v>42750</v>
      </c>
      <c r="C102" t="s">
        <v>12</v>
      </c>
      <c r="D102" t="s">
        <v>16</v>
      </c>
      <c r="E102" s="52">
        <v>325</v>
      </c>
    </row>
    <row r="103" spans="2:5" x14ac:dyDescent="0.3">
      <c r="B103" s="50">
        <v>42752</v>
      </c>
      <c r="C103" t="s">
        <v>12</v>
      </c>
      <c r="D103" t="s">
        <v>17</v>
      </c>
      <c r="E103" s="52">
        <v>250</v>
      </c>
    </row>
    <row r="104" spans="2:5" x14ac:dyDescent="0.3">
      <c r="B104" s="50">
        <v>42756</v>
      </c>
      <c r="C104" t="s">
        <v>11</v>
      </c>
      <c r="D104" t="s">
        <v>16</v>
      </c>
      <c r="E104" s="52">
        <v>125</v>
      </c>
    </row>
    <row r="105" spans="2:5" x14ac:dyDescent="0.3">
      <c r="B105" s="50">
        <v>42768</v>
      </c>
      <c r="C105" t="s">
        <v>12</v>
      </c>
      <c r="D105" t="s">
        <v>16</v>
      </c>
      <c r="E105" s="52">
        <v>235</v>
      </c>
    </row>
    <row r="106" spans="2:5" x14ac:dyDescent="0.3">
      <c r="B106" s="50">
        <v>42786</v>
      </c>
      <c r="C106" t="s">
        <v>13</v>
      </c>
      <c r="D106" t="s">
        <v>18</v>
      </c>
      <c r="E106" s="52">
        <v>20</v>
      </c>
    </row>
    <row r="107" spans="2:5" x14ac:dyDescent="0.3">
      <c r="B107" s="50">
        <v>42791</v>
      </c>
      <c r="C107" t="s">
        <v>13</v>
      </c>
      <c r="D107" t="s">
        <v>17</v>
      </c>
      <c r="E107" s="52">
        <v>125</v>
      </c>
    </row>
    <row r="108" spans="2:5" x14ac:dyDescent="0.3">
      <c r="B108" s="50">
        <v>42791</v>
      </c>
      <c r="C108" t="s">
        <v>13</v>
      </c>
      <c r="D108" t="s">
        <v>19</v>
      </c>
      <c r="E108" s="52">
        <v>125</v>
      </c>
    </row>
  </sheetData>
  <phoneticPr fontId="3" type="noConversion"/>
  <pageMargins left="0.7" right="0.7" top="0.75" bottom="0.75" header="0.3" footer="0.3"/>
  <pageSetup paperSize="9" scale="90" orientation="portrait" r:id="rId2"/>
  <rowBreaks count="2" manualBreakCount="2">
    <brk id="46" max="26" man="1"/>
    <brk id="93" max="26" man="1"/>
  </rowBreaks>
  <colBreaks count="1" manualBreakCount="1">
    <brk id="9" max="1048575" man="1"/>
  </colBreaks>
  <drawing r:id="rId3"/>
  <tableParts count="1">
    <tablePart r:id="rId4"/>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9"/>
  <dimension ref="A1:C7"/>
  <sheetViews>
    <sheetView showGridLines="0" zoomScaleNormal="100" workbookViewId="0"/>
  </sheetViews>
  <sheetFormatPr defaultColWidth="9.125" defaultRowHeight="16.5" x14ac:dyDescent="0.3"/>
  <cols>
    <col min="1" max="1" width="9.125" style="33"/>
    <col min="2" max="2" width="9.125" style="38"/>
    <col min="3" max="3" width="14.375" style="38" customWidth="1"/>
    <col min="4" max="9" width="7.25" style="38" customWidth="1"/>
    <col min="10" max="10" width="10.625" style="38" customWidth="1"/>
    <col min="11" max="16384" width="9.125" style="38"/>
  </cols>
  <sheetData>
    <row r="1" spans="1:3" x14ac:dyDescent="0.3">
      <c r="A1" s="33" t="s">
        <v>130</v>
      </c>
    </row>
    <row r="2" spans="1:3" x14ac:dyDescent="0.3">
      <c r="A2" s="33" t="s">
        <v>28</v>
      </c>
    </row>
    <row r="3" spans="1:3" x14ac:dyDescent="0.3">
      <c r="A3" s="35" t="s">
        <v>6</v>
      </c>
    </row>
    <row r="4" spans="1:3" x14ac:dyDescent="0.3">
      <c r="A4" s="54"/>
    </row>
    <row r="7" spans="1:3" ht="20.25" x14ac:dyDescent="0.35">
      <c r="C7" s="51"/>
    </row>
  </sheetData>
  <phoneticPr fontId="3" type="noConversion"/>
  <pageMargins left="0.7" right="0.7" top="0.75" bottom="0.75" header="0.3" footer="0.3"/>
  <pageSetup paperSize="9" scale="92" orientation="portrait" r:id="rId1"/>
  <colBreaks count="1" manualBreakCount="1">
    <brk id="10" max="1048575" man="1"/>
  </colBreaks>
  <drawing r:id="rId2"/>
</worksheet>
</file>

<file path=xl/worksheets/sheet8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108"/>
  <sheetViews>
    <sheetView showGridLines="0" zoomScaleNormal="100" workbookViewId="0"/>
  </sheetViews>
  <sheetFormatPr defaultColWidth="9.125" defaultRowHeight="16.5" x14ac:dyDescent="0.3"/>
  <cols>
    <col min="1" max="1" width="9.125" style="33"/>
    <col min="2" max="3" width="14.75" style="38" customWidth="1"/>
    <col min="4" max="9" width="11.125" style="38" customWidth="1"/>
    <col min="10" max="16384" width="9.125" style="38"/>
  </cols>
  <sheetData>
    <row r="1" spans="1:9" ht="15" customHeight="1" x14ac:dyDescent="0.3">
      <c r="A1" s="55" t="s">
        <v>29</v>
      </c>
    </row>
    <row r="2" spans="1:9" ht="15" customHeight="1" x14ac:dyDescent="0.3">
      <c r="A2" s="33" t="s">
        <v>131</v>
      </c>
    </row>
    <row r="3" spans="1:9" ht="15" customHeight="1" x14ac:dyDescent="0.3">
      <c r="A3" s="33" t="s">
        <v>132</v>
      </c>
    </row>
    <row r="4" spans="1:9" ht="15" customHeight="1" x14ac:dyDescent="0.3">
      <c r="A4" s="33" t="s">
        <v>133</v>
      </c>
    </row>
    <row r="5" spans="1:9" ht="15" customHeight="1" x14ac:dyDescent="0.3">
      <c r="A5" s="35" t="s">
        <v>6</v>
      </c>
    </row>
    <row r="6" spans="1:9" ht="15" customHeight="1" x14ac:dyDescent="0.3">
      <c r="A6" s="47"/>
    </row>
    <row r="7" spans="1:9" ht="15" customHeight="1" x14ac:dyDescent="0.3">
      <c r="A7" s="55"/>
    </row>
    <row r="8" spans="1:9" ht="15" customHeight="1" x14ac:dyDescent="0.3"/>
    <row r="9" spans="1:9" ht="20.100000000000001" customHeight="1" x14ac:dyDescent="0.35">
      <c r="H9" s="51" t="str">
        <f>IF(AND($B$14="구매자",$H$17=810),"잘 했습니다! 첫 번째"," ")</f>
        <v xml:space="preserve"> </v>
      </c>
    </row>
    <row r="10" spans="1:9" ht="20.100000000000001" customHeight="1" x14ac:dyDescent="0.35">
      <c r="H10" s="51" t="str">
        <f>IF(AND($B$14="구매자",$H$17=810),"열 필드를 배치했습니다."," ")</f>
        <v xml:space="preserve"> </v>
      </c>
    </row>
    <row r="11" spans="1:9" ht="20.100000000000001" customHeight="1" x14ac:dyDescent="0.35">
      <c r="H11" s="51" t="str">
        <f>IF(AND($B$14="구매자",$H$17=810),"계속하려면 다음을 클릭하세요..."," ")</f>
        <v xml:space="preserve"> </v>
      </c>
    </row>
    <row r="13" spans="1:9" x14ac:dyDescent="0.3">
      <c r="B13" s="43" t="s">
        <v>10</v>
      </c>
      <c r="C13" s="24" t="s">
        <v>123</v>
      </c>
      <c r="D13"/>
      <c r="E13"/>
      <c r="F13"/>
      <c r="G13"/>
      <c r="H13"/>
      <c r="I13" s="24"/>
    </row>
    <row r="14" spans="1:9" x14ac:dyDescent="0.3">
      <c r="B14" s="24" t="s">
        <v>11</v>
      </c>
      <c r="C14" s="46">
        <v>220</v>
      </c>
      <c r="D14"/>
      <c r="E14"/>
      <c r="F14"/>
      <c r="G14"/>
      <c r="H14"/>
      <c r="I14" s="24"/>
    </row>
    <row r="15" spans="1:9" x14ac:dyDescent="0.3">
      <c r="B15" s="24" t="s">
        <v>13</v>
      </c>
      <c r="C15" s="46">
        <v>270</v>
      </c>
      <c r="D15"/>
      <c r="E15"/>
      <c r="F15"/>
      <c r="G15"/>
      <c r="H15"/>
      <c r="I15" s="24"/>
    </row>
    <row r="16" spans="1:9" x14ac:dyDescent="0.3">
      <c r="B16" s="24" t="s">
        <v>12</v>
      </c>
      <c r="C16" s="46">
        <v>810</v>
      </c>
      <c r="D16"/>
      <c r="E16"/>
      <c r="F16"/>
      <c r="G16"/>
      <c r="H16"/>
      <c r="I16" s="24"/>
    </row>
    <row r="17" spans="2:9" x14ac:dyDescent="0.3">
      <c r="B17" s="24" t="s">
        <v>21</v>
      </c>
      <c r="C17" s="46">
        <v>1300</v>
      </c>
      <c r="D17"/>
      <c r="E17"/>
      <c r="F17"/>
      <c r="G17"/>
      <c r="H17"/>
      <c r="I17" s="24"/>
    </row>
    <row r="18" spans="2:9" x14ac:dyDescent="0.3">
      <c r="B18"/>
      <c r="C18"/>
      <c r="D18"/>
      <c r="E18"/>
      <c r="F18"/>
      <c r="G18"/>
      <c r="H18"/>
      <c r="I18" s="24"/>
    </row>
    <row r="19" spans="2:9" x14ac:dyDescent="0.3">
      <c r="B19"/>
      <c r="C19"/>
      <c r="D19"/>
    </row>
    <row r="20" spans="2:9" x14ac:dyDescent="0.3">
      <c r="B20"/>
      <c r="C20"/>
      <c r="D20"/>
    </row>
    <row r="21" spans="2:9" x14ac:dyDescent="0.3">
      <c r="B21"/>
      <c r="C21"/>
      <c r="D21"/>
    </row>
    <row r="22" spans="2:9" x14ac:dyDescent="0.3">
      <c r="B22"/>
      <c r="C22"/>
      <c r="D22"/>
    </row>
    <row r="23" spans="2:9" x14ac:dyDescent="0.3">
      <c r="B23"/>
      <c r="C23"/>
      <c r="D23"/>
    </row>
    <row r="24" spans="2:9" x14ac:dyDescent="0.3">
      <c r="B24"/>
      <c r="C24"/>
      <c r="D24"/>
    </row>
    <row r="25" spans="2:9" x14ac:dyDescent="0.3">
      <c r="B25"/>
      <c r="C25"/>
      <c r="D25"/>
    </row>
    <row r="26" spans="2:9" x14ac:dyDescent="0.3">
      <c r="B26"/>
      <c r="C26"/>
      <c r="D26"/>
    </row>
    <row r="27" spans="2:9" x14ac:dyDescent="0.3">
      <c r="B27"/>
      <c r="C27"/>
      <c r="D27"/>
    </row>
    <row r="28" spans="2:9" x14ac:dyDescent="0.3">
      <c r="B28"/>
      <c r="C28"/>
      <c r="D28"/>
    </row>
    <row r="29" spans="2:9" x14ac:dyDescent="0.3">
      <c r="B29"/>
      <c r="C29"/>
      <c r="D29"/>
    </row>
    <row r="30" spans="2:9" x14ac:dyDescent="0.3">
      <c r="B30"/>
      <c r="C30"/>
      <c r="D30"/>
    </row>
    <row r="100" spans="2:5" x14ac:dyDescent="0.3">
      <c r="B100" s="38" t="s">
        <v>9</v>
      </c>
      <c r="C100" s="38" t="s">
        <v>10</v>
      </c>
      <c r="D100" s="38" t="s">
        <v>14</v>
      </c>
      <c r="E100" s="38" t="s">
        <v>20</v>
      </c>
    </row>
    <row r="101" spans="2:5" x14ac:dyDescent="0.3">
      <c r="B101" s="49">
        <v>42736</v>
      </c>
      <c r="C101" s="24" t="s">
        <v>11</v>
      </c>
      <c r="D101" s="24" t="s">
        <v>15</v>
      </c>
      <c r="E101" s="53">
        <v>95</v>
      </c>
    </row>
    <row r="102" spans="2:5" x14ac:dyDescent="0.3">
      <c r="B102" s="49">
        <v>42750</v>
      </c>
      <c r="C102" s="24" t="s">
        <v>12</v>
      </c>
      <c r="D102" s="24" t="s">
        <v>16</v>
      </c>
      <c r="E102" s="53">
        <v>325</v>
      </c>
    </row>
    <row r="103" spans="2:5" x14ac:dyDescent="0.3">
      <c r="B103" s="49">
        <v>42752</v>
      </c>
      <c r="C103" s="24" t="s">
        <v>12</v>
      </c>
      <c r="D103" s="24" t="s">
        <v>17</v>
      </c>
      <c r="E103" s="53">
        <v>250</v>
      </c>
    </row>
    <row r="104" spans="2:5" x14ac:dyDescent="0.3">
      <c r="B104" s="49">
        <v>42756</v>
      </c>
      <c r="C104" s="24" t="s">
        <v>11</v>
      </c>
      <c r="D104" s="24" t="s">
        <v>16</v>
      </c>
      <c r="E104" s="53">
        <v>125</v>
      </c>
    </row>
    <row r="105" spans="2:5" x14ac:dyDescent="0.3">
      <c r="B105" s="49">
        <v>42768</v>
      </c>
      <c r="C105" s="24" t="s">
        <v>12</v>
      </c>
      <c r="D105" s="24" t="s">
        <v>16</v>
      </c>
      <c r="E105" s="53">
        <v>235</v>
      </c>
    </row>
    <row r="106" spans="2:5" x14ac:dyDescent="0.3">
      <c r="B106" s="49">
        <v>42786</v>
      </c>
      <c r="C106" s="24" t="s">
        <v>13</v>
      </c>
      <c r="D106" s="24" t="s">
        <v>18</v>
      </c>
      <c r="E106" s="53">
        <v>20</v>
      </c>
    </row>
    <row r="107" spans="2:5" x14ac:dyDescent="0.3">
      <c r="B107" s="49">
        <v>42791</v>
      </c>
      <c r="C107" s="24" t="s">
        <v>13</v>
      </c>
      <c r="D107" s="24" t="s">
        <v>17</v>
      </c>
      <c r="E107" s="53">
        <v>125</v>
      </c>
    </row>
    <row r="108" spans="2:5" x14ac:dyDescent="0.3">
      <c r="B108" s="49">
        <v>42791</v>
      </c>
      <c r="C108" s="24" t="s">
        <v>13</v>
      </c>
      <c r="D108" s="24" t="s">
        <v>19</v>
      </c>
      <c r="E108" s="53">
        <v>125</v>
      </c>
    </row>
  </sheetData>
  <phoneticPr fontId="3" type="noConversion"/>
  <pageMargins left="0.7" right="0.7" top="0.75" bottom="0.75" header="0.3" footer="0.3"/>
  <pageSetup paperSize="9" scale="93" orientation="portrait" r:id="rId2"/>
  <rowBreaks count="1" manualBreakCount="1">
    <brk id="47" max="15" man="1"/>
  </rowBreaks>
  <colBreaks count="1" manualBreakCount="1">
    <brk id="7" max="107" man="1"/>
  </colBreaks>
  <drawing r:id="rId3"/>
  <tableParts count="1">
    <tablePart r:id="rId4"/>
  </tableParts>
</worksheet>
</file>

<file path=xl/worksheets/sheet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dimension ref="A1:N108"/>
  <sheetViews>
    <sheetView showGridLines="0" zoomScaleNormal="100" workbookViewId="0"/>
  </sheetViews>
  <sheetFormatPr defaultColWidth="9.125" defaultRowHeight="16.5" x14ac:dyDescent="0.3"/>
  <cols>
    <col min="1" max="1" width="9.125" style="33"/>
    <col min="2" max="3" width="14.75" style="38" customWidth="1"/>
    <col min="4" max="8" width="11.125" style="38" customWidth="1"/>
    <col min="9" max="9" width="11.25" style="38" customWidth="1"/>
    <col min="10" max="10" width="11.125" style="38" customWidth="1"/>
    <col min="11" max="15" width="9.125" style="38" customWidth="1"/>
    <col min="16" max="16384" width="9.125" style="38"/>
  </cols>
  <sheetData>
    <row r="1" spans="1:14" x14ac:dyDescent="0.3">
      <c r="A1" s="33" t="s">
        <v>30</v>
      </c>
    </row>
    <row r="2" spans="1:14" x14ac:dyDescent="0.3">
      <c r="A2" s="33" t="s">
        <v>31</v>
      </c>
    </row>
    <row r="3" spans="1:14" x14ac:dyDescent="0.3">
      <c r="A3" s="33" t="s">
        <v>32</v>
      </c>
    </row>
    <row r="4" spans="1:14" x14ac:dyDescent="0.3">
      <c r="A4" s="33" t="s">
        <v>33</v>
      </c>
    </row>
    <row r="5" spans="1:14" x14ac:dyDescent="0.3">
      <c r="A5" s="35" t="s">
        <v>6</v>
      </c>
    </row>
    <row r="6" spans="1:14" x14ac:dyDescent="0.3">
      <c r="A6" s="47"/>
      <c r="K6" s="24"/>
      <c r="L6" s="24"/>
      <c r="M6" s="24"/>
      <c r="N6" s="24"/>
    </row>
    <row r="7" spans="1:14" x14ac:dyDescent="0.3">
      <c r="K7" s="24"/>
      <c r="L7" s="24"/>
      <c r="M7" s="24"/>
      <c r="N7" s="24"/>
    </row>
    <row r="8" spans="1:14" x14ac:dyDescent="0.3">
      <c r="C8" s="57"/>
      <c r="K8" s="24"/>
      <c r="L8" s="24"/>
      <c r="M8" s="24"/>
      <c r="N8" s="24"/>
    </row>
    <row r="9" spans="1:14" x14ac:dyDescent="0.3">
      <c r="C9" s="25" t="s">
        <v>123</v>
      </c>
      <c r="D9" s="58" t="s">
        <v>14</v>
      </c>
      <c r="E9" s="25"/>
      <c r="F9" s="25"/>
      <c r="G9" s="25"/>
      <c r="H9" s="25"/>
      <c r="I9" s="26"/>
      <c r="J9" s="24"/>
      <c r="K9" s="24"/>
      <c r="L9" s="24"/>
      <c r="M9" s="24"/>
      <c r="N9" s="24"/>
    </row>
    <row r="10" spans="1:14" x14ac:dyDescent="0.3">
      <c r="C10" s="59" t="s">
        <v>10</v>
      </c>
      <c r="D10" s="58" t="s">
        <v>16</v>
      </c>
      <c r="E10" s="58" t="s">
        <v>15</v>
      </c>
      <c r="F10" s="58" t="s">
        <v>18</v>
      </c>
      <c r="G10" s="58" t="s">
        <v>19</v>
      </c>
      <c r="H10" s="58" t="s">
        <v>17</v>
      </c>
      <c r="I10" s="27" t="s">
        <v>143</v>
      </c>
      <c r="J10" s="24"/>
      <c r="K10" s="24"/>
      <c r="L10" s="24"/>
      <c r="M10" s="24"/>
      <c r="N10" s="24"/>
    </row>
    <row r="11" spans="1:14" x14ac:dyDescent="0.3">
      <c r="C11" s="59" t="s">
        <v>11</v>
      </c>
      <c r="D11" s="60">
        <v>125</v>
      </c>
      <c r="E11" s="60">
        <v>95</v>
      </c>
      <c r="F11" s="60"/>
      <c r="G11" s="60"/>
      <c r="H11" s="60"/>
      <c r="I11" s="61">
        <v>220</v>
      </c>
      <c r="J11" s="24"/>
      <c r="K11" s="24"/>
      <c r="L11" s="24"/>
      <c r="M11" s="24"/>
      <c r="N11" s="24"/>
    </row>
    <row r="12" spans="1:14" x14ac:dyDescent="0.3">
      <c r="C12" s="59" t="s">
        <v>13</v>
      </c>
      <c r="D12" s="60"/>
      <c r="E12" s="60"/>
      <c r="F12" s="60">
        <v>20</v>
      </c>
      <c r="G12" s="60">
        <v>125</v>
      </c>
      <c r="H12" s="60">
        <v>125</v>
      </c>
      <c r="I12" s="61">
        <v>270</v>
      </c>
      <c r="J12" s="24"/>
      <c r="K12" s="24"/>
      <c r="L12" s="24"/>
      <c r="M12" s="24"/>
      <c r="N12" s="24"/>
    </row>
    <row r="13" spans="1:14" x14ac:dyDescent="0.3">
      <c r="C13" s="59" t="s">
        <v>12</v>
      </c>
      <c r="D13" s="60">
        <v>560</v>
      </c>
      <c r="E13" s="60"/>
      <c r="F13" s="60"/>
      <c r="G13" s="60"/>
      <c r="H13" s="60">
        <v>250</v>
      </c>
      <c r="I13" s="61">
        <v>810</v>
      </c>
      <c r="J13" s="24"/>
    </row>
    <row r="14" spans="1:14" x14ac:dyDescent="0.3">
      <c r="C14" s="27" t="s">
        <v>143</v>
      </c>
      <c r="D14" s="56">
        <v>685</v>
      </c>
      <c r="E14" s="56">
        <v>95</v>
      </c>
      <c r="F14" s="56">
        <v>20</v>
      </c>
      <c r="G14" s="56">
        <v>125</v>
      </c>
      <c r="H14" s="56">
        <v>375</v>
      </c>
      <c r="I14" s="56">
        <v>1300</v>
      </c>
      <c r="J14" s="24"/>
      <c r="K14" s="24"/>
    </row>
    <row r="15" spans="1:14" x14ac:dyDescent="0.3">
      <c r="C15" s="24"/>
      <c r="D15" s="24"/>
      <c r="E15" s="24"/>
      <c r="K15" s="24"/>
    </row>
    <row r="16" spans="1:14" x14ac:dyDescent="0.3">
      <c r="C16" s="24"/>
      <c r="D16" s="24"/>
      <c r="E16" s="24"/>
      <c r="K16" s="24"/>
    </row>
    <row r="17" spans="3:11" x14ac:dyDescent="0.3">
      <c r="C17" s="24"/>
      <c r="D17" s="24"/>
      <c r="E17" s="24"/>
      <c r="K17" s="24"/>
    </row>
    <row r="18" spans="3:11" x14ac:dyDescent="0.3">
      <c r="C18" s="24"/>
      <c r="D18" s="24"/>
      <c r="E18" s="24"/>
    </row>
    <row r="19" spans="3:11" x14ac:dyDescent="0.3">
      <c r="C19" s="24"/>
      <c r="D19" s="24"/>
      <c r="E19" s="24"/>
    </row>
    <row r="20" spans="3:11" x14ac:dyDescent="0.3">
      <c r="C20" s="24"/>
      <c r="D20" s="24"/>
      <c r="E20" s="24"/>
    </row>
    <row r="21" spans="3:11" x14ac:dyDescent="0.3">
      <c r="C21" s="24"/>
      <c r="D21" s="24"/>
      <c r="E21" s="24"/>
    </row>
    <row r="22" spans="3:11" x14ac:dyDescent="0.3">
      <c r="C22" s="24"/>
      <c r="D22" s="24"/>
      <c r="E22" s="24"/>
    </row>
    <row r="23" spans="3:11" x14ac:dyDescent="0.3">
      <c r="C23" s="24"/>
      <c r="D23" s="24"/>
      <c r="E23" s="24"/>
    </row>
    <row r="24" spans="3:11" x14ac:dyDescent="0.3">
      <c r="C24" s="24"/>
      <c r="D24" s="24"/>
      <c r="E24" s="24"/>
    </row>
    <row r="25" spans="3:11" x14ac:dyDescent="0.3">
      <c r="C25" s="24"/>
      <c r="D25" s="24"/>
      <c r="E25" s="24"/>
    </row>
    <row r="26" spans="3:11" x14ac:dyDescent="0.3">
      <c r="C26" s="24"/>
      <c r="D26" s="24"/>
      <c r="E26" s="24"/>
    </row>
    <row r="100" spans="2:5" x14ac:dyDescent="0.3">
      <c r="B100" s="38" t="s">
        <v>9</v>
      </c>
      <c r="C100" s="38" t="s">
        <v>10</v>
      </c>
      <c r="D100" s="38" t="s">
        <v>14</v>
      </c>
      <c r="E100" s="38" t="s">
        <v>20</v>
      </c>
    </row>
    <row r="101" spans="2:5" x14ac:dyDescent="0.3">
      <c r="B101" s="49">
        <v>42736</v>
      </c>
      <c r="C101" s="24" t="s">
        <v>11</v>
      </c>
      <c r="D101" s="24" t="s">
        <v>15</v>
      </c>
      <c r="E101" s="53">
        <v>95</v>
      </c>
    </row>
    <row r="102" spans="2:5" x14ac:dyDescent="0.3">
      <c r="B102" s="49">
        <v>42750</v>
      </c>
      <c r="C102" s="24" t="s">
        <v>12</v>
      </c>
      <c r="D102" s="24" t="s">
        <v>16</v>
      </c>
      <c r="E102" s="53">
        <v>325</v>
      </c>
    </row>
    <row r="103" spans="2:5" x14ac:dyDescent="0.3">
      <c r="B103" s="49">
        <v>42752</v>
      </c>
      <c r="C103" s="24" t="s">
        <v>12</v>
      </c>
      <c r="D103" s="24" t="s">
        <v>17</v>
      </c>
      <c r="E103" s="53">
        <v>250</v>
      </c>
    </row>
    <row r="104" spans="2:5" x14ac:dyDescent="0.3">
      <c r="B104" s="49">
        <v>42756</v>
      </c>
      <c r="C104" s="24" t="s">
        <v>11</v>
      </c>
      <c r="D104" s="24" t="s">
        <v>16</v>
      </c>
      <c r="E104" s="53">
        <v>125</v>
      </c>
    </row>
    <row r="105" spans="2:5" x14ac:dyDescent="0.3">
      <c r="B105" s="49">
        <v>42768</v>
      </c>
      <c r="C105" s="24" t="s">
        <v>12</v>
      </c>
      <c r="D105" s="24" t="s">
        <v>16</v>
      </c>
      <c r="E105" s="53">
        <v>235</v>
      </c>
    </row>
    <row r="106" spans="2:5" x14ac:dyDescent="0.3">
      <c r="B106" s="49">
        <v>42786</v>
      </c>
      <c r="C106" s="24" t="s">
        <v>13</v>
      </c>
      <c r="D106" s="24" t="s">
        <v>18</v>
      </c>
      <c r="E106" s="53">
        <v>20</v>
      </c>
    </row>
    <row r="107" spans="2:5" x14ac:dyDescent="0.3">
      <c r="B107" s="49">
        <v>42791</v>
      </c>
      <c r="C107" s="24" t="s">
        <v>13</v>
      </c>
      <c r="D107" s="24" t="s">
        <v>17</v>
      </c>
      <c r="E107" s="53">
        <v>125</v>
      </c>
    </row>
    <row r="108" spans="2:5" x14ac:dyDescent="0.3">
      <c r="B108" s="49">
        <v>42791</v>
      </c>
      <c r="C108" s="24" t="s">
        <v>13</v>
      </c>
      <c r="D108" s="24" t="s">
        <v>19</v>
      </c>
      <c r="E108" s="53">
        <v>125</v>
      </c>
    </row>
  </sheetData>
  <phoneticPr fontId="3" type="noConversion"/>
  <pageMargins left="0.7" right="0.7" top="0.75" bottom="0.75" header="0.3" footer="0.3"/>
  <pageSetup paperSize="9" scale="93" orientation="portrait" r:id="rId2"/>
  <rowBreaks count="1" manualBreakCount="1">
    <brk id="47" max="16383" man="1"/>
  </rowBreaks>
  <drawing r:id="rId3"/>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2B1C47AD08B946A60F426AF87C5B61" ma:contentTypeVersion="17" ma:contentTypeDescription="Create a new document." ma:contentTypeScope="" ma:versionID="404ea20462402f80f4fc55dfa67f5be9">
  <xsd:schema xmlns:xsd="http://www.w3.org/2001/XMLSchema" xmlns:xs="http://www.w3.org/2001/XMLSchema" xmlns:p="http://schemas.microsoft.com/office/2006/metadata/properties" xmlns:ns1="http://schemas.microsoft.com/sharepoint/v3" xmlns:ns3="dd7c47ff-c060-483d-b183-fc753face390" xmlns:ns4="7f83e6f8-886b-43af-82bd-c70191393313" targetNamespace="http://schemas.microsoft.com/office/2006/metadata/properties" ma:root="true" ma:fieldsID="cb9166c5be9d9327f794e20268dd75b4" ns1:_="" ns3:_="" ns4:_="">
    <xsd:import namespace="http://schemas.microsoft.com/sharepoint/v3"/>
    <xsd:import namespace="dd7c47ff-c060-483d-b183-fc753face390"/>
    <xsd:import namespace="7f83e6f8-886b-43af-82bd-c70191393313"/>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7c47ff-c060-483d-b183-fc753face390"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83e6f8-886b-43af-82bd-c7019139331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description=""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description="" ma:internalName="MediaServiceKeyPoints" ma:readOnly="fals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p:properties xmlns:p="http://schemas.microsoft.com/office/2006/metadata/properties" xmlns:xsi="http://www.w3.org/2001/XMLSchema-instance" xmlns:pc="http://schemas.microsoft.com/office/infopath/2007/PartnerControls">
  <documentManagement>
    <MediaServiceKeyPoints xmlns="7f83e6f8-886b-43af-82bd-c70191393313" xsi:nil="true"/>
    <_ip_UnifiedCompliancePolicyUIAction xmlns="http://schemas.microsoft.com/sharepoint/v3" xsi:nil="true"/>
    <_ip_UnifiedCompliancePolicyProperties xmlns="http://schemas.microsoft.com/sharepoint/v3" xsi:nil="true"/>
  </documentManagement>
</p:properties>
</file>

<file path=customXml/itemProps13.xml><?xml version="1.0" encoding="utf-8"?>
<ds:datastoreItem xmlns:ds="http://schemas.openxmlformats.org/officeDocument/2006/customXml" ds:itemID="{7F08E896-550B-4A3C-B56E-9540575C694A}">
  <ds:schemaRefs>
    <ds:schemaRef ds:uri="http://schemas.microsoft.com/sharepoint/v3/contenttype/forms"/>
  </ds:schemaRefs>
</ds:datastoreItem>
</file>

<file path=customXml/itemProps21.xml><?xml version="1.0" encoding="utf-8"?>
<ds:datastoreItem xmlns:ds="http://schemas.openxmlformats.org/officeDocument/2006/customXml" ds:itemID="{EE5C8CB5-71A9-485D-81A4-FDC8363A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c47ff-c060-483d-b183-fc753face390"/>
    <ds:schemaRef ds:uri="7f83e6f8-886b-43af-82bd-c7019139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D7F44CAA-2682-4B2B-8C04-5B8DBC979155}">
  <ds:schemaRefs>
    <ds:schemaRef ds:uri="http://schemas.microsoft.com/office/2006/metadata/properties"/>
    <ds:schemaRef ds:uri="http://schemas.microsoft.com/office/infopath/2007/PartnerControls"/>
    <ds:schemaRef ds:uri="7f83e6f8-886b-43af-82bd-c70191393313"/>
    <ds:schemaRef ds:uri="http://schemas.microsoft.com/sharepoint/v3"/>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TM16410255</ap:Template>
  <ap:DocSecurity>0</ap:DocSecurity>
  <ap:ScaleCrop>false</ap:ScaleCrop>
  <ap:HeadingPairs>
    <vt:vector baseType="variant" size="2">
      <vt:variant>
        <vt:lpstr>Worksheets</vt:lpstr>
      </vt:variant>
      <vt:variant>
        <vt:i4>26</vt:i4>
      </vt:variant>
    </vt:vector>
  </ap:HeadingPairs>
  <ap:TitlesOfParts>
    <vt:vector baseType="lpstr" size="26">
      <vt:lpstr>시작</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자세한 정보</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2018-06-06T23:42:07Z</dcterms:created>
  <dcterms:modified xsi:type="dcterms:W3CDTF">2021-10-21T09:26:18Z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0x010100622B1C47AD08B946A60F426AF87C5B61</vt:lpwstr>
  </property>
</Properties>
</file>