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13"/>
  <workbookPr filterPrivacy="1" codeName="ThisWorkbook"/>
  <xr:revisionPtr revIDLastSave="0" documentId="13_ncr:1_{72ADE560-CDD0-4CC0-A9CD-C1F5180F6BFB}" xr6:coauthVersionLast="47" xr6:coauthVersionMax="47" xr10:uidLastSave="{00000000-0000-0000-0000-000000000000}"/>
  <bookViews>
    <workbookView xWindow="-120" yWindow="-120" windowWidth="28980" windowHeight="15855" xr2:uid="{00000000-000D-0000-FFFF-FFFF00000000}"/>
  </bookViews>
  <sheets>
    <sheet name="주간 판매 활동" sheetId="1" r:id="rId1"/>
  </sheets>
  <definedNames>
    <definedName name="_xlnm.Print_Titles" localSheetId="0">'주간 판매 활동'!$5:$5</definedName>
    <definedName name="제목1">활동[[#Headers],[요일]]</definedName>
    <definedName name="행제목영역1..J3">'주간 판매 활동'!$I$1:$I$2</definedName>
    <definedName name="행제목영역2..M3">'주간 판매 활동'!$L$1:$L$2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" i="1" l="1"/>
  <c r="C16" i="1" l="1"/>
  <c r="D13" i="1"/>
  <c r="D16" i="1" s="1"/>
  <c r="E13" i="1"/>
  <c r="F16" i="1" s="1"/>
  <c r="F13" i="1"/>
  <c r="G13" i="1"/>
  <c r="G16" i="1" s="1"/>
  <c r="H13" i="1"/>
  <c r="H16" i="1" s="1"/>
  <c r="I13" i="1"/>
  <c r="I16" i="1" s="1"/>
  <c r="J13" i="1"/>
  <c r="J16" i="1" s="1"/>
  <c r="K13" i="1"/>
  <c r="K16" i="1" s="1"/>
  <c r="L13" i="1"/>
  <c r="L16" i="1" s="1"/>
  <c r="M15" i="1"/>
  <c r="E16" i="1"/>
  <c r="M12" i="1"/>
  <c r="M11" i="1"/>
  <c r="M10" i="1"/>
  <c r="M9" i="1"/>
  <c r="M8" i="1"/>
  <c r="M7" i="1"/>
  <c r="M6" i="1"/>
  <c r="M13" i="1" l="1"/>
  <c r="M16" i="1"/>
</calcChain>
</file>

<file path=xl/sharedStrings.xml><?xml version="1.0" encoding="utf-8"?>
<sst xmlns="http://schemas.openxmlformats.org/spreadsheetml/2006/main" count="33" uniqueCount="30">
  <si>
    <t>요일</t>
  </si>
  <si>
    <t>월요일</t>
  </si>
  <si>
    <t>화요일</t>
  </si>
  <si>
    <t>수요일</t>
  </si>
  <si>
    <t>목요일</t>
  </si>
  <si>
    <t>금요일</t>
  </si>
  <si>
    <t>토요일</t>
  </si>
  <si>
    <t>일요일</t>
  </si>
  <si>
    <t>합계</t>
  </si>
  <si>
    <t>목표</t>
  </si>
  <si>
    <t>차이</t>
  </si>
  <si>
    <t>*설명</t>
  </si>
  <si>
    <t>승인</t>
  </si>
  <si>
    <t>사무실 영업</t>
  </si>
  <si>
    <t>외근 영업</t>
  </si>
  <si>
    <t>사무실 내방</t>
  </si>
  <si>
    <t>외부 통화</t>
  </si>
  <si>
    <t>전화 통화 기록</t>
  </si>
  <si>
    <t>새 계정 전화 번호</t>
  </si>
  <si>
    <t>판매원</t>
  </si>
  <si>
    <t>위치</t>
  </si>
  <si>
    <t>접객실</t>
  </si>
  <si>
    <t>이름</t>
  </si>
  <si>
    <t>음식 및 음료</t>
  </si>
  <si>
    <t>회의실 대여</t>
  </si>
  <si>
    <t>주 종료</t>
  </si>
  <si>
    <t>오늘 날짜</t>
  </si>
  <si>
    <t>기타*</t>
  </si>
  <si>
    <t>날짜</t>
  </si>
  <si>
    <r>
      <rPr>
        <b/>
        <sz val="24"/>
        <color theme="3"/>
        <rFont val="Malgun Gothic"/>
        <family val="2"/>
      </rPr>
      <t>주간</t>
    </r>
    <r>
      <rPr>
        <b/>
        <sz val="24"/>
        <color theme="4"/>
        <rFont val="Arial"/>
        <family val="2"/>
        <scheme val="minor"/>
      </rPr>
      <t xml:space="preserve"> </t>
    </r>
    <r>
      <rPr>
        <sz val="24"/>
        <color theme="4" tint="-0.499984740745262"/>
        <rFont val="Arial"/>
        <family val="2"/>
        <scheme val="minor"/>
      </rPr>
      <t xml:space="preserve"> </t>
    </r>
    <r>
      <rPr>
        <sz val="24"/>
        <color theme="4" tint="-0.499984740745262"/>
        <rFont val="맑은 고딕"/>
        <family val="3"/>
        <charset val="129"/>
        <scheme val="minor"/>
      </rPr>
      <t>판매</t>
    </r>
    <r>
      <rPr>
        <sz val="24"/>
        <color theme="4" tint="-0.499984740745262"/>
        <rFont val="Arial"/>
        <family val="2"/>
        <scheme val="minor"/>
      </rPr>
      <t xml:space="preserve"> </t>
    </r>
    <r>
      <rPr>
        <sz val="24"/>
        <color theme="4" tint="-0.499984740745262"/>
        <rFont val="맑은 고딕"/>
        <family val="3"/>
        <charset val="129"/>
        <scheme val="minor"/>
      </rPr>
      <t>활동</t>
    </r>
    <phoneticPr fontId="2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</si>
</sst>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76" formatCode="_ &quot;₹&quot;\ * #,##0_ ;_ &quot;₹&quot;\ * \-#,##0_ ;_ &quot;₹&quot;\ * &quot;-&quot;_ ;_ @_ "/>
    <numFmt numFmtId="177" formatCode="_ * #,##0_ ;_ * \-#,##0_ ;_ * &quot;-&quot;_ ;_ @_ "/>
    <numFmt numFmtId="178" formatCode="_ &quot;₹&quot;\ * #,##0.00_ ;_ &quot;₹&quot;\ * \-#,##0.00_ ;_ &quot;₹&quot;\ * &quot;-&quot;??_ ;_ @_ "/>
    <numFmt numFmtId="179" formatCode="_ * #,##0.00_ ;_ * \-#,##0.00_ ;_ * &quot;-&quot;??_ ;_ @_ "/>
    <numFmt numFmtId="180" formatCode="&quot;₩&quot;#,##0.00"/>
  </numFmts>
  <fonts count="28">
    <font>
      <sz val="11"/>
      <color theme="3"/>
      <name val="Malgun Gothic"/>
      <family val="2"/>
    </font>
    <font>
      <sz val="24"/>
      <color theme="4" tint="-0.499984740745262"/>
      <name val="Arial"/>
      <family val="2"/>
      <scheme val="minor"/>
    </font>
    <font>
      <sz val="11"/>
      <color theme="1"/>
      <name val="Malgun Gothic"/>
      <family val="2"/>
    </font>
    <font>
      <sz val="11"/>
      <color theme="0"/>
      <name val="Malgun Gothic"/>
      <family val="2"/>
    </font>
    <font>
      <sz val="11"/>
      <color rgb="FF9C0006"/>
      <name val="Malgun Gothic"/>
      <family val="2"/>
    </font>
    <font>
      <b/>
      <sz val="11"/>
      <color rgb="FFFA7D00"/>
      <name val="Malgun Gothic"/>
      <family val="2"/>
    </font>
    <font>
      <b/>
      <sz val="11"/>
      <color theme="0"/>
      <name val="Malgun Gothic"/>
      <family val="2"/>
    </font>
    <font>
      <sz val="11"/>
      <color theme="3"/>
      <name val="Malgun Gothic"/>
      <family val="2"/>
    </font>
    <font>
      <i/>
      <sz val="11"/>
      <color theme="3"/>
      <name val="Malgun Gothic"/>
      <family val="2"/>
    </font>
    <font>
      <sz val="11"/>
      <color rgb="FF006100"/>
      <name val="Malgun Gothic"/>
      <family val="2"/>
    </font>
    <font>
      <b/>
      <sz val="15"/>
      <color theme="3"/>
      <name val="Malgun Gothic"/>
      <family val="2"/>
    </font>
    <font>
      <b/>
      <sz val="13"/>
      <color theme="3"/>
      <name val="Malgun Gothic"/>
      <family val="2"/>
    </font>
    <font>
      <b/>
      <sz val="11"/>
      <color theme="3"/>
      <name val="Malgun Gothic"/>
      <family val="2"/>
    </font>
    <font>
      <sz val="11"/>
      <color rgb="FF3F3F76"/>
      <name val="Malgun Gothic"/>
      <family val="2"/>
    </font>
    <font>
      <sz val="11"/>
      <color rgb="FFFA7D00"/>
      <name val="Malgun Gothic"/>
      <family val="2"/>
    </font>
    <font>
      <sz val="11"/>
      <color rgb="FF9C5700"/>
      <name val="Malgun Gothic"/>
      <family val="2"/>
    </font>
    <font>
      <b/>
      <sz val="11"/>
      <color rgb="FF3F3F3F"/>
      <name val="Malgun Gothic"/>
      <family val="2"/>
    </font>
    <font>
      <sz val="24"/>
      <color theme="3"/>
      <name val="Malgun Gothic"/>
      <family val="2"/>
    </font>
    <font>
      <b/>
      <sz val="11"/>
      <color theme="1"/>
      <name val="Malgun Gothic"/>
      <family val="2"/>
    </font>
    <font>
      <sz val="11"/>
      <color rgb="FFFF0000"/>
      <name val="Malgun Gothic"/>
      <family val="2"/>
    </font>
    <font>
      <sz val="11"/>
      <color theme="5" tint="-0.24994659260841701"/>
      <name val="Malgun Gothic"/>
      <family val="2"/>
    </font>
    <font>
      <sz val="8"/>
      <color theme="0"/>
      <name val="Malgun Gothic"/>
      <family val="2"/>
    </font>
    <font>
      <b/>
      <sz val="11"/>
      <color theme="5" tint="-0.249977111117893"/>
      <name val="Malgun Gothic"/>
      <family val="2"/>
    </font>
    <font>
      <b/>
      <sz val="11"/>
      <color theme="5" tint="-0.499984740745262"/>
      <name val="Malgun Gothic"/>
      <family val="2"/>
    </font>
    <font>
      <sz val="8"/>
      <name val="돋움"/>
      <family val="3"/>
      <charset val="129"/>
    </font>
    <font>
      <sz val="24"/>
      <color theme="4" tint="-0.499984740745262"/>
      <name val="맑은 고딕"/>
      <family val="3"/>
      <charset val="129"/>
      <scheme val="minor"/>
    </font>
    <font>
      <b/>
      <sz val="24"/>
      <color theme="3"/>
      <name val="Malgun Gothic"/>
      <family val="2"/>
    </font>
    <font>
      <b/>
      <sz val="24"/>
      <color theme="4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/>
      <diagonal/>
    </border>
    <border>
      <left/>
      <right/>
      <top style="thin">
        <color theme="3"/>
      </top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 style="thin">
        <color theme="3"/>
      </bottom>
      <diagonal/>
    </border>
    <border>
      <left/>
      <right style="thin">
        <color theme="3"/>
      </right>
      <top style="thin">
        <color theme="3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 applyNumberFormat="0" applyFill="0" applyBorder="0" applyProtection="0">
      <alignment wrapText="1"/>
    </xf>
    <xf numFmtId="0" fontId="17" fillId="0" borderId="0" applyNumberFormat="0" applyFill="0" applyBorder="0" applyAlignment="0" applyProtection="0"/>
    <xf numFmtId="0" fontId="7" fillId="0" borderId="0" applyNumberFormat="0" applyFill="0" applyBorder="0" applyProtection="0">
      <alignment horizontal="right"/>
    </xf>
    <xf numFmtId="0" fontId="7" fillId="0" borderId="0" applyNumberFormat="0" applyFill="0" applyBorder="0" applyProtection="0">
      <alignment horizontal="left"/>
    </xf>
    <xf numFmtId="14" fontId="7" fillId="0" borderId="0" applyFill="0" applyBorder="0" applyAlignment="0" applyProtection="0"/>
    <xf numFmtId="0" fontId="20" fillId="0" borderId="0" applyNumberFormat="0" applyFill="0" applyBorder="0" applyProtection="0">
      <alignment horizontal="left" wrapText="1"/>
    </xf>
    <xf numFmtId="0" fontId="12" fillId="0" borderId="0" applyNumberFormat="0" applyFill="0" applyBorder="0" applyProtection="0">
      <alignment vertical="center"/>
    </xf>
    <xf numFmtId="180" fontId="7" fillId="0" borderId="0" applyFill="0" applyBorder="0" applyProtection="0">
      <alignment vertical="center"/>
    </xf>
    <xf numFmtId="0" fontId="7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7" fillId="0" borderId="9" applyNumberFormat="0" applyFill="0" applyProtection="0">
      <alignment vertical="top" wrapText="1"/>
    </xf>
    <xf numFmtId="179" fontId="7" fillId="0" borderId="0" applyFill="0" applyBorder="0" applyAlignment="0" applyProtection="0"/>
    <xf numFmtId="177" fontId="7" fillId="0" borderId="0" applyFill="0" applyBorder="0" applyAlignment="0" applyProtection="0"/>
    <xf numFmtId="178" fontId="7" fillId="0" borderId="0" applyFill="0" applyBorder="0" applyAlignment="0" applyProtection="0"/>
    <xf numFmtId="176" fontId="7" fillId="0" borderId="0" applyFill="0" applyBorder="0" applyAlignment="0" applyProtection="0"/>
    <xf numFmtId="9" fontId="7" fillId="0" borderId="0" applyFill="0" applyBorder="0" applyAlignment="0" applyProtection="0"/>
    <xf numFmtId="0" fontId="10" fillId="0" borderId="6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4" fillId="6" borderId="0" applyNumberFormat="0" applyBorder="0" applyAlignment="0" applyProtection="0"/>
    <xf numFmtId="0" fontId="15" fillId="7" borderId="0" applyNumberFormat="0" applyBorder="0" applyAlignment="0" applyProtection="0"/>
    <xf numFmtId="0" fontId="13" fillId="8" borderId="17" applyNumberFormat="0" applyAlignment="0" applyProtection="0"/>
    <xf numFmtId="0" fontId="16" fillId="9" borderId="18" applyNumberFormat="0" applyAlignment="0" applyProtection="0"/>
    <xf numFmtId="0" fontId="5" fillId="9" borderId="17" applyNumberFormat="0" applyAlignment="0" applyProtection="0"/>
    <xf numFmtId="0" fontId="14" fillId="0" borderId="19" applyNumberFormat="0" applyFill="0" applyAlignment="0" applyProtection="0"/>
    <xf numFmtId="0" fontId="6" fillId="10" borderId="20" applyNumberFormat="0" applyAlignment="0" applyProtection="0"/>
    <xf numFmtId="0" fontId="19" fillId="0" borderId="0" applyNumberFormat="0" applyFill="0" applyBorder="0" applyAlignment="0" applyProtection="0"/>
    <xf numFmtId="0" fontId="3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3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3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3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</cellStyleXfs>
  <cellXfs count="28">
    <xf numFmtId="0" fontId="0" fillId="0" borderId="0" xfId="0">
      <alignment wrapText="1"/>
    </xf>
    <xf numFmtId="0" fontId="0" fillId="0" borderId="12" xfId="0" applyBorder="1" applyAlignment="1">
      <alignment horizontal="left"/>
    </xf>
    <xf numFmtId="0" fontId="20" fillId="0" borderId="0" xfId="5">
      <alignment horizontal="left" wrapText="1"/>
    </xf>
    <xf numFmtId="0" fontId="12" fillId="0" borderId="0" xfId="6">
      <alignment vertical="center"/>
    </xf>
    <xf numFmtId="0" fontId="0" fillId="0" borderId="0" xfId="0" applyAlignment="1">
      <alignment horizontal="center" wrapText="1"/>
    </xf>
    <xf numFmtId="0" fontId="22" fillId="0" borderId="0" xfId="5" applyFont="1">
      <alignment horizontal="left" wrapText="1"/>
    </xf>
    <xf numFmtId="180" fontId="0" fillId="2" borderId="0" xfId="8" applyNumberFormat="1" applyFont="1" applyAlignment="1">
      <alignment vertical="center"/>
    </xf>
    <xf numFmtId="0" fontId="3" fillId="4" borderId="0" xfId="9" applyFont="1" applyFill="1" applyAlignment="1">
      <alignment vertical="center"/>
    </xf>
    <xf numFmtId="180" fontId="23" fillId="3" borderId="1" xfId="7" applyFont="1" applyFill="1" applyBorder="1">
      <alignment vertical="center"/>
    </xf>
    <xf numFmtId="180" fontId="23" fillId="3" borderId="4" xfId="7" applyFont="1" applyFill="1" applyBorder="1">
      <alignment vertical="center"/>
    </xf>
    <xf numFmtId="0" fontId="17" fillId="0" borderId="0" xfId="1" applyAlignment="1">
      <alignment horizontal="left" vertical="center"/>
    </xf>
    <xf numFmtId="0" fontId="7" fillId="0" borderId="0" xfId="2">
      <alignment horizontal="right"/>
    </xf>
    <xf numFmtId="0" fontId="7" fillId="0" borderId="0" xfId="2" applyAlignment="1">
      <alignment horizontal="right" vertical="center"/>
    </xf>
    <xf numFmtId="0" fontId="0" fillId="0" borderId="0" xfId="3" applyFont="1" applyAlignment="1">
      <alignment horizontal="left" vertical="center"/>
    </xf>
    <xf numFmtId="14" fontId="7" fillId="0" borderId="0" xfId="4" applyAlignment="1">
      <alignment horizontal="left"/>
    </xf>
    <xf numFmtId="14" fontId="7" fillId="0" borderId="0" xfId="4" applyAlignment="1">
      <alignment horizontal="left" vertical="center"/>
    </xf>
    <xf numFmtId="0" fontId="7" fillId="0" borderId="10" xfId="11" applyBorder="1" applyAlignment="1">
      <alignment horizontal="left" vertical="top"/>
    </xf>
    <xf numFmtId="0" fontId="7" fillId="0" borderId="11" xfId="11" applyBorder="1" applyAlignment="1">
      <alignment horizontal="left" vertical="top"/>
    </xf>
    <xf numFmtId="0" fontId="7" fillId="0" borderId="16" xfId="11" applyBorder="1" applyAlignment="1">
      <alignment horizontal="left" vertical="top"/>
    </xf>
    <xf numFmtId="0" fontId="7" fillId="0" borderId="13" xfId="11" applyBorder="1" applyAlignment="1">
      <alignment horizontal="left" vertical="top"/>
    </xf>
    <xf numFmtId="0" fontId="7" fillId="0" borderId="14" xfId="11" applyBorder="1" applyAlignment="1">
      <alignment horizontal="left" vertical="top"/>
    </xf>
    <xf numFmtId="0" fontId="7" fillId="0" borderId="15" xfId="11" applyBorder="1" applyAlignment="1">
      <alignment horizontal="left" vertical="top"/>
    </xf>
    <xf numFmtId="0" fontId="0" fillId="0" borderId="0" xfId="3" applyFont="1">
      <alignment horizontal="left"/>
    </xf>
    <xf numFmtId="180" fontId="7" fillId="0" borderId="0" xfId="7">
      <alignment vertical="center"/>
    </xf>
    <xf numFmtId="180" fontId="7" fillId="4" borderId="0" xfId="7" applyFill="1">
      <alignment vertical="center"/>
    </xf>
    <xf numFmtId="180" fontId="7" fillId="3" borderId="2" xfId="7" applyFill="1" applyBorder="1">
      <alignment vertical="center"/>
    </xf>
    <xf numFmtId="180" fontId="7" fillId="3" borderId="3" xfId="7" applyFill="1" applyBorder="1">
      <alignment vertical="center"/>
    </xf>
    <xf numFmtId="180" fontId="7" fillId="3" borderId="5" xfId="7" applyFill="1" applyBorder="1">
      <alignment vertical="center"/>
    </xf>
  </cellXfs>
  <cellStyles count="56">
    <cellStyle name="20% - 강조색1" xfId="33" builtinId="30" customBuiltin="1"/>
    <cellStyle name="20% - 강조색2" xfId="37" builtinId="34" customBuiltin="1"/>
    <cellStyle name="20% - 강조색3" xfId="41" builtinId="38" customBuiltin="1"/>
    <cellStyle name="20% - 강조색4" xfId="45" builtinId="42" customBuiltin="1"/>
    <cellStyle name="20% - 강조색5" xfId="49" builtinId="46" customBuiltin="1"/>
    <cellStyle name="20% - 강조색6" xfId="53" builtinId="50" customBuiltin="1"/>
    <cellStyle name="40% - 강조색1" xfId="34" builtinId="31" customBuiltin="1"/>
    <cellStyle name="40% - 강조색2" xfId="38" builtinId="35" customBuiltin="1"/>
    <cellStyle name="40% - 강조색3" xfId="42" builtinId="39" customBuiltin="1"/>
    <cellStyle name="40% - 강조색4" xfId="46" builtinId="43" customBuiltin="1"/>
    <cellStyle name="40% - 강조색5" xfId="50" builtinId="47" customBuiltin="1"/>
    <cellStyle name="40% - 강조색6" xfId="54" builtinId="51" customBuiltin="1"/>
    <cellStyle name="60% - 강조색1" xfId="35" builtinId="32" customBuiltin="1"/>
    <cellStyle name="60% - 강조색2" xfId="39" builtinId="36" customBuiltin="1"/>
    <cellStyle name="60% - 강조색3" xfId="43" builtinId="40" customBuiltin="1"/>
    <cellStyle name="60% - 강조색4" xfId="47" builtinId="44" customBuiltin="1"/>
    <cellStyle name="60% - 강조색5" xfId="51" builtinId="48" customBuiltin="1"/>
    <cellStyle name="60% - 강조색6" xfId="55" builtinId="52" customBuiltin="1"/>
    <cellStyle name="강조색1" xfId="32" builtinId="29" customBuiltin="1"/>
    <cellStyle name="강조색2" xfId="36" builtinId="33" customBuiltin="1"/>
    <cellStyle name="강조색3" xfId="40" builtinId="37" customBuiltin="1"/>
    <cellStyle name="강조색4" xfId="44" builtinId="41" customBuiltin="1"/>
    <cellStyle name="강조색5" xfId="48" builtinId="45" customBuiltin="1"/>
    <cellStyle name="강조색6" xfId="52" builtinId="49" customBuiltin="1"/>
    <cellStyle name="경고문" xfId="31" builtinId="11" customBuiltin="1"/>
    <cellStyle name="계산" xfId="28" builtinId="22" customBuiltin="1"/>
    <cellStyle name="나쁨" xfId="24" builtinId="27" customBuiltin="1"/>
    <cellStyle name="날짜 사용자 지정" xfId="4" xr:uid="{00000000-0005-0000-0000-000005000000}"/>
    <cellStyle name="레이블" xfId="2" xr:uid="{00000000-0005-0000-0000-00000E000000}"/>
    <cellStyle name="메모" xfId="11" builtinId="10" customBuiltin="1"/>
    <cellStyle name="목표 Var" xfId="10" xr:uid="{00000000-0005-0000-0000-000009000000}"/>
    <cellStyle name="백분율" xfId="16" builtinId="5" customBuiltin="1"/>
    <cellStyle name="보통" xfId="25" builtinId="28" customBuiltin="1"/>
    <cellStyle name="사용자 지정 입력" xfId="3" xr:uid="{00000000-0005-0000-0000-00000D000000}"/>
    <cellStyle name="사용자 지정 통화" xfId="7" xr:uid="{00000000-0005-0000-0000-000004000000}"/>
    <cellStyle name="설명 텍스트" xfId="20" builtinId="53" customBuiltin="1"/>
    <cellStyle name="셀 확인" xfId="30" builtinId="23" customBuiltin="1"/>
    <cellStyle name="쉼표" xfId="12" builtinId="3" customBuiltin="1"/>
    <cellStyle name="쉼표 [0]" xfId="13" builtinId="6" customBuiltin="1"/>
    <cellStyle name="연결된 셀" xfId="29" builtinId="24" customBuiltin="1"/>
    <cellStyle name="요약" xfId="21" builtinId="25" customBuiltin="1"/>
    <cellStyle name="일" xfId="6" xr:uid="{00000000-0005-0000-0000-000006000000}"/>
    <cellStyle name="입력" xfId="26" builtinId="20" customBuiltin="1"/>
    <cellStyle name="입력하지 않습니다." xfId="8" xr:uid="{00000000-0005-0000-0000-000007000000}"/>
    <cellStyle name="제목" xfId="1" builtinId="15" customBuiltin="1"/>
    <cellStyle name="제목 1" xfId="17" builtinId="16" customBuiltin="1"/>
    <cellStyle name="제목 2" xfId="18" builtinId="17" customBuiltin="1"/>
    <cellStyle name="제목 3" xfId="19" builtinId="18" customBuiltin="1"/>
    <cellStyle name="제목 4" xfId="22" builtinId="19" customBuiltin="1"/>
    <cellStyle name="좋음" xfId="23" builtinId="26" customBuiltin="1"/>
    <cellStyle name="출력" xfId="27" builtinId="21" customBuiltin="1"/>
    <cellStyle name="통화" xfId="14" builtinId="4" customBuiltin="1"/>
    <cellStyle name="통화 [0]" xfId="15" builtinId="7" customBuiltin="1"/>
    <cellStyle name="표 머리글" xfId="5" xr:uid="{00000000-0005-0000-0000-000013000000}"/>
    <cellStyle name="표 합계" xfId="9" xr:uid="{00000000-0005-0000-0000-000014000000}"/>
    <cellStyle name="표준" xfId="0" builtinId="0" customBuiltin="1"/>
  </cellStyles>
  <dxfs count="17">
    <dxf>
      <numFmt numFmtId="180" formatCode="&quot;₩&quot;#,##0.00"/>
    </dxf>
    <dxf>
      <fill>
        <patternFill patternType="solid">
          <fgColor indexed="64"/>
          <bgColor theme="4" tint="-0.499984740745262"/>
        </patternFill>
      </fill>
    </dxf>
    <dxf>
      <fill>
        <patternFill patternType="solid">
          <fgColor indexed="64"/>
          <bgColor theme="4" tint="-0.499984740745262"/>
        </patternFill>
      </fill>
    </dxf>
    <dxf>
      <fill>
        <patternFill patternType="solid">
          <fgColor indexed="64"/>
          <bgColor theme="4" tint="-0.499984740745262"/>
        </patternFill>
      </fill>
    </dxf>
    <dxf>
      <fill>
        <patternFill patternType="solid">
          <fgColor indexed="64"/>
          <bgColor theme="4" tint="-0.499984740745262"/>
        </patternFill>
      </fill>
    </dxf>
    <dxf>
      <fill>
        <patternFill patternType="solid">
          <fgColor indexed="64"/>
          <bgColor theme="4" tint="-0.499984740745262"/>
        </patternFill>
      </fill>
    </dxf>
    <dxf>
      <fill>
        <patternFill patternType="solid">
          <fgColor indexed="64"/>
          <bgColor theme="4" tint="-0.499984740745262"/>
        </patternFill>
      </fill>
    </dxf>
    <dxf>
      <fill>
        <patternFill patternType="solid">
          <fgColor indexed="64"/>
          <bgColor theme="4" tint="-0.499984740745262"/>
        </patternFill>
      </fill>
    </dxf>
    <dxf>
      <fill>
        <patternFill patternType="solid">
          <fgColor indexed="64"/>
          <bgColor theme="4" tint="-0.499984740745262"/>
        </patternFill>
      </fill>
    </dxf>
    <dxf>
      <fill>
        <patternFill patternType="solid">
          <fgColor indexed="64"/>
          <bgColor theme="4" tint="-0.499984740745262"/>
        </patternFill>
      </fill>
    </dxf>
    <dxf>
      <fill>
        <patternFill patternType="solid">
          <fgColor indexed="64"/>
          <bgColor theme="4" tint="-0.499984740745262"/>
        </patternFill>
      </fill>
    </dxf>
    <dxf>
      <fill>
        <patternFill patternType="solid">
          <fgColor indexed="64"/>
          <bgColor theme="4" tint="-0.499984740745262"/>
        </patternFill>
      </fill>
    </dxf>
    <dxf>
      <font>
        <b val="0"/>
        <i val="0"/>
        <strike val="0"/>
        <outline val="0"/>
        <shadow val="0"/>
        <u val="none"/>
        <vertAlign val="baseline"/>
        <sz val="11"/>
        <color theme="0"/>
        <name val="Malgun Gothic"/>
        <family val="2"/>
        <scheme val="none"/>
      </font>
      <fill>
        <patternFill patternType="solid">
          <fgColor indexed="64"/>
          <bgColor theme="4" tint="-0.499984740745262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Arial"/>
        <scheme val="minor"/>
      </font>
      <fill>
        <patternFill patternType="solid">
          <fgColor indexed="64"/>
          <bgColor theme="4" tint="-0.499984740745262"/>
        </patternFill>
      </fill>
    </dxf>
    <dxf>
      <font>
        <b/>
        <i val="0"/>
        <color theme="0"/>
      </font>
      <fill>
        <patternFill>
          <bgColor theme="4"/>
        </patternFill>
      </fill>
      <border>
        <vertical style="thin">
          <color theme="0"/>
        </vertical>
      </border>
    </dxf>
    <dxf>
      <border>
        <bottom style="thin">
          <color theme="3"/>
        </bottom>
      </border>
    </dxf>
    <dxf>
      <border>
        <vertical style="thin">
          <color theme="3"/>
        </vertical>
      </border>
    </dxf>
  </dxfs>
  <tableStyles count="1" defaultTableStyle="TableStyleMedium2" defaultPivotStyle="PivotStyleLight16">
    <tableStyle name="주간 영업 활동" pivot="0" count="3" xr9:uid="{00000000-0011-0000-FFFF-FFFF00000000}">
      <tableStyleElement type="wholeTable" dxfId="16"/>
      <tableStyleElement type="headerRow" dxfId="15"/>
      <tableStyleElement type="totalRow" dxfId="1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활동" displayName="활동" ref="B5:M13" totalsRowCount="1" totalsRowDxfId="13">
  <tableColumns count="12">
    <tableColumn id="1" xr3:uid="{00000000-0010-0000-0000-000001000000}" name="요일" totalsRowLabel="합계" totalsRowDxfId="12" dataCellStyle="표 합계"/>
    <tableColumn id="2" xr3:uid="{00000000-0010-0000-0000-000002000000}" name="사무실 영업" totalsRowFunction="sum" totalsRowDxfId="11" dataCellStyle="사용자 지정 통화" totalsRowCellStyle="사용자 지정 통화"/>
    <tableColumn id="3" xr3:uid="{00000000-0010-0000-0000-000003000000}" name="외근 영업" totalsRowFunction="sum" totalsRowDxfId="10" dataCellStyle="사용자 지정 통화" totalsRowCellStyle="사용자 지정 통화"/>
    <tableColumn id="4" xr3:uid="{00000000-0010-0000-0000-000004000000}" name="사무실 내방" totalsRowFunction="sum" totalsRowDxfId="9" dataCellStyle="사용자 지정 통화" totalsRowCellStyle="사용자 지정 통화"/>
    <tableColumn id="5" xr3:uid="{00000000-0010-0000-0000-000005000000}" name="외부 통화" totalsRowFunction="sum" totalsRowDxfId="8" dataCellStyle="사용자 지정 통화" totalsRowCellStyle="사용자 지정 통화"/>
    <tableColumn id="6" xr3:uid="{00000000-0010-0000-0000-000006000000}" name="전화 통화 기록" totalsRowFunction="sum" totalsRowDxfId="7" dataCellStyle="사용자 지정 통화" totalsRowCellStyle="사용자 지정 통화"/>
    <tableColumn id="7" xr3:uid="{00000000-0010-0000-0000-000007000000}" name="새 계정 전화 번호" totalsRowFunction="sum" totalsRowDxfId="6" dataCellStyle="사용자 지정 통화" totalsRowCellStyle="사용자 지정 통화"/>
    <tableColumn id="8" xr3:uid="{00000000-0010-0000-0000-000008000000}" name="접객실" totalsRowFunction="min" totalsRowDxfId="5" dataCellStyle="사용자 지정 통화" totalsRowCellStyle="사용자 지정 통화"/>
    <tableColumn id="9" xr3:uid="{00000000-0010-0000-0000-000009000000}" name="음식 및 음료" totalsRowFunction="sum" totalsRowDxfId="4" dataCellStyle="사용자 지정 통화" totalsRowCellStyle="사용자 지정 통화"/>
    <tableColumn id="10" xr3:uid="{00000000-0010-0000-0000-00000A000000}" name="회의실 대여" totalsRowFunction="sum" totalsRowDxfId="3" dataCellStyle="사용자 지정 통화" totalsRowCellStyle="사용자 지정 통화"/>
    <tableColumn id="11" xr3:uid="{00000000-0010-0000-0000-00000B000000}" name="기타*" totalsRowFunction="sum" totalsRowDxfId="2" dataCellStyle="사용자 지정 통화" totalsRowCellStyle="사용자 지정 통화"/>
    <tableColumn id="12" xr3:uid="{00000000-0010-0000-0000-00000C000000}" name="합계" totalsRowFunction="sum" dataDxfId="0" totalsRowDxfId="1" dataCellStyle="사용자 지정 통화" totalsRowCellStyle="사용자 지정 통화">
      <calculatedColumnFormula>SUM(활동[[#This Row],[사무실 영업]:[기타*]])</calculatedColumnFormula>
    </tableColumn>
  </tableColumns>
  <tableStyleInfo name="주간 영업 활동" showFirstColumn="0" showLastColumn="0" showRowStripes="1" showColumnStripes="0"/>
  <extLst>
    <ext xmlns:x14="http://schemas.microsoft.com/office/spreadsheetml/2009/9/main" uri="{504A1905-F514-4f6f-8877-14C23A59335A}">
      <x14:table altTextSummary="이 표에 요일과 각종 영업 비용(사무실 내방, 외부 통화, 음식 및 음료, 회의실 대여 등)을 입력합니다. 합계는 자동으로 계산됩니다."/>
    </ext>
  </extLst>
</table>
</file>

<file path=xl/theme/theme11.xml><?xml version="1.0" encoding="utf-8"?>
<a:theme xmlns:a="http://schemas.openxmlformats.org/drawingml/2006/main" name="Office Theme">
  <a:themeElements>
    <a:clrScheme name="Weeky Sales Activity">
      <a:dk1>
        <a:srgbClr val="000000"/>
      </a:dk1>
      <a:lt1>
        <a:srgbClr val="FFFFFF"/>
      </a:lt1>
      <a:dk2>
        <a:srgbClr val="4E4F4B"/>
      </a:dk2>
      <a:lt2>
        <a:srgbClr val="EAEBEA"/>
      </a:lt2>
      <a:accent1>
        <a:srgbClr val="83BA96"/>
      </a:accent1>
      <a:accent2>
        <a:srgbClr val="D18A4E"/>
      </a:accent2>
      <a:accent3>
        <a:srgbClr val="977974"/>
      </a:accent3>
      <a:accent4>
        <a:srgbClr val="CFA94E"/>
      </a:accent4>
      <a:accent5>
        <a:srgbClr val="7596A9"/>
      </a:accent5>
      <a:accent6>
        <a:srgbClr val="A46675"/>
      </a:accent6>
      <a:hlink>
        <a:srgbClr val="7596A9"/>
      </a:hlink>
      <a:folHlink>
        <a:srgbClr val="A46675"/>
      </a:folHlink>
    </a:clrScheme>
    <a:fontScheme name="Weeky Sales Activity">
      <a:majorFont>
        <a:latin typeface="Arial Black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M20"/>
  <sheetViews>
    <sheetView showGridLines="0" tabSelected="1" zoomScaleNormal="100" workbookViewId="0"/>
  </sheetViews>
  <sheetFormatPr defaultRowHeight="20.25" customHeight="1"/>
  <cols>
    <col min="1" max="1" width="2.625" customWidth="1"/>
    <col min="2" max="2" width="14.5" customWidth="1"/>
    <col min="3" max="7" width="13.625" customWidth="1"/>
    <col min="8" max="8" width="17.125" customWidth="1"/>
    <col min="9" max="9" width="14.125" customWidth="1"/>
    <col min="10" max="13" width="13.625" customWidth="1"/>
    <col min="14" max="14" width="2.625" customWidth="1"/>
  </cols>
  <sheetData>
    <row r="1" spans="2:13" ht="12" customHeight="1">
      <c r="B1" s="10" t="s">
        <v>29</v>
      </c>
      <c r="C1" s="10"/>
      <c r="D1" s="10"/>
      <c r="E1" s="10"/>
      <c r="F1" s="10"/>
      <c r="G1" s="10"/>
      <c r="H1" s="10"/>
      <c r="I1" s="11" t="s">
        <v>19</v>
      </c>
      <c r="J1" s="22" t="s">
        <v>22</v>
      </c>
      <c r="K1" s="22"/>
      <c r="L1" s="11" t="s">
        <v>25</v>
      </c>
      <c r="M1" s="14" t="s">
        <v>28</v>
      </c>
    </row>
    <row r="2" spans="2:13" ht="20.25" customHeight="1">
      <c r="B2" s="10"/>
      <c r="C2" s="10"/>
      <c r="D2" s="10"/>
      <c r="E2" s="10"/>
      <c r="F2" s="10"/>
      <c r="G2" s="10"/>
      <c r="H2" s="10"/>
      <c r="I2" s="11"/>
      <c r="J2" s="22"/>
      <c r="K2" s="22"/>
      <c r="L2" s="11"/>
      <c r="M2" s="14"/>
    </row>
    <row r="3" spans="2:13" ht="20.25" customHeight="1">
      <c r="B3" s="10"/>
      <c r="C3" s="10"/>
      <c r="D3" s="10"/>
      <c r="E3" s="10"/>
      <c r="F3" s="10"/>
      <c r="G3" s="10"/>
      <c r="H3" s="10"/>
      <c r="I3" s="12" t="s">
        <v>20</v>
      </c>
      <c r="J3" s="13" t="s">
        <v>20</v>
      </c>
      <c r="K3" s="13"/>
      <c r="L3" s="12" t="s">
        <v>26</v>
      </c>
      <c r="M3" s="15" t="s">
        <v>28</v>
      </c>
    </row>
    <row r="4" spans="2:13" ht="29.25" customHeight="1">
      <c r="B4" s="10"/>
      <c r="C4" s="10"/>
      <c r="D4" s="10"/>
      <c r="E4" s="10"/>
      <c r="F4" s="10"/>
      <c r="G4" s="10"/>
      <c r="H4" s="10"/>
      <c r="I4" s="12"/>
      <c r="J4" s="13"/>
      <c r="K4" s="13"/>
      <c r="L4" s="12"/>
      <c r="M4" s="15"/>
    </row>
    <row r="5" spans="2:13" ht="30.75" customHeight="1">
      <c r="B5" s="5" t="s">
        <v>0</v>
      </c>
      <c r="C5" s="2" t="s">
        <v>13</v>
      </c>
      <c r="D5" s="2" t="s">
        <v>14</v>
      </c>
      <c r="E5" s="2" t="s">
        <v>15</v>
      </c>
      <c r="F5" s="2" t="s">
        <v>16</v>
      </c>
      <c r="G5" s="2" t="s">
        <v>17</v>
      </c>
      <c r="H5" s="2" t="s">
        <v>18</v>
      </c>
      <c r="I5" s="2" t="s">
        <v>21</v>
      </c>
      <c r="J5" s="2" t="s">
        <v>23</v>
      </c>
      <c r="K5" s="2" t="s">
        <v>24</v>
      </c>
      <c r="L5" s="2" t="s">
        <v>27</v>
      </c>
      <c r="M5" s="2" t="s">
        <v>8</v>
      </c>
    </row>
    <row r="6" spans="2:13" ht="20.25" customHeight="1">
      <c r="B6" s="3" t="s">
        <v>1</v>
      </c>
      <c r="C6" s="23">
        <v>14</v>
      </c>
      <c r="D6" s="23">
        <v>23</v>
      </c>
      <c r="E6" s="23">
        <v>4</v>
      </c>
      <c r="F6" s="23">
        <v>45</v>
      </c>
      <c r="G6" s="23">
        <v>22</v>
      </c>
      <c r="H6" s="23">
        <v>2</v>
      </c>
      <c r="I6" s="23">
        <v>100</v>
      </c>
      <c r="J6" s="23">
        <v>0</v>
      </c>
      <c r="K6" s="23">
        <v>0</v>
      </c>
      <c r="L6" s="23">
        <v>0</v>
      </c>
      <c r="M6" s="6">
        <f>SUM(활동[[#This Row],[사무실 영업]:[기타*]])</f>
        <v>210</v>
      </c>
    </row>
    <row r="7" spans="2:13" ht="20.25" customHeight="1">
      <c r="B7" s="3" t="s">
        <v>2</v>
      </c>
      <c r="C7" s="23">
        <v>23</v>
      </c>
      <c r="D7" s="23">
        <v>76</v>
      </c>
      <c r="E7" s="23">
        <v>10</v>
      </c>
      <c r="F7" s="23">
        <v>50</v>
      </c>
      <c r="G7" s="23">
        <v>54</v>
      </c>
      <c r="H7" s="23">
        <v>45</v>
      </c>
      <c r="I7" s="23">
        <v>80</v>
      </c>
      <c r="J7" s="23">
        <v>0</v>
      </c>
      <c r="K7" s="23">
        <v>0</v>
      </c>
      <c r="L7" s="23">
        <v>0</v>
      </c>
      <c r="M7" s="6">
        <f>SUM(활동[[#This Row],[사무실 영업]:[기타*]])</f>
        <v>338</v>
      </c>
    </row>
    <row r="8" spans="2:13" ht="20.25" customHeight="1">
      <c r="B8" s="3" t="s">
        <v>3</v>
      </c>
      <c r="C8" s="23">
        <v>4</v>
      </c>
      <c r="D8" s="23">
        <v>130</v>
      </c>
      <c r="E8" s="23">
        <v>11</v>
      </c>
      <c r="F8" s="23">
        <v>33</v>
      </c>
      <c r="G8" s="23">
        <v>67</v>
      </c>
      <c r="H8" s="23">
        <v>65</v>
      </c>
      <c r="I8" s="23">
        <v>400</v>
      </c>
      <c r="J8" s="23">
        <v>0</v>
      </c>
      <c r="K8" s="23">
        <v>0</v>
      </c>
      <c r="L8" s="23">
        <v>0</v>
      </c>
      <c r="M8" s="6">
        <f>SUM(활동[[#This Row],[사무실 영업]:[기타*]])</f>
        <v>710</v>
      </c>
    </row>
    <row r="9" spans="2:13" ht="20.25" customHeight="1">
      <c r="B9" s="3" t="s">
        <v>4</v>
      </c>
      <c r="C9" s="23">
        <v>102</v>
      </c>
      <c r="D9" s="23">
        <v>40</v>
      </c>
      <c r="E9" s="23">
        <v>18</v>
      </c>
      <c r="F9" s="23">
        <v>0</v>
      </c>
      <c r="G9" s="23">
        <v>86</v>
      </c>
      <c r="H9" s="23">
        <v>82</v>
      </c>
      <c r="I9" s="23">
        <v>97</v>
      </c>
      <c r="J9" s="23">
        <v>0</v>
      </c>
      <c r="K9" s="23">
        <v>0</v>
      </c>
      <c r="L9" s="23">
        <v>0</v>
      </c>
      <c r="M9" s="6">
        <f>SUM(활동[[#This Row],[사무실 영업]:[기타*]])</f>
        <v>425</v>
      </c>
    </row>
    <row r="10" spans="2:13" ht="20.25" customHeight="1">
      <c r="B10" s="3" t="s">
        <v>5</v>
      </c>
      <c r="C10" s="23">
        <v>33</v>
      </c>
      <c r="D10" s="23">
        <v>55</v>
      </c>
      <c r="E10" s="23">
        <v>22</v>
      </c>
      <c r="F10" s="23">
        <v>49</v>
      </c>
      <c r="G10" s="23">
        <v>143</v>
      </c>
      <c r="H10" s="23">
        <v>26</v>
      </c>
      <c r="I10" s="23">
        <v>50</v>
      </c>
      <c r="J10" s="23">
        <v>0</v>
      </c>
      <c r="K10" s="23">
        <v>0</v>
      </c>
      <c r="L10" s="23">
        <v>0</v>
      </c>
      <c r="M10" s="6">
        <f>SUM(활동[[#This Row],[사무실 영업]:[기타*]])</f>
        <v>378</v>
      </c>
    </row>
    <row r="11" spans="2:13" ht="20.25" customHeight="1">
      <c r="B11" s="3" t="s">
        <v>6</v>
      </c>
      <c r="C11" s="23">
        <v>0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6">
        <f>SUM(활동[[#This Row],[사무실 영업]:[기타*]])</f>
        <v>0</v>
      </c>
    </row>
    <row r="12" spans="2:13" ht="20.25" customHeight="1">
      <c r="B12" s="3" t="s">
        <v>7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6">
        <f>SUM(활동[[#This Row],[사무실 영업]:[기타*]])</f>
        <v>0</v>
      </c>
    </row>
    <row r="13" spans="2:13" ht="20.25" customHeight="1">
      <c r="B13" s="7" t="s">
        <v>8</v>
      </c>
      <c r="C13" s="24">
        <f>SUBTOTAL(109,활동[사무실 영업])</f>
        <v>176</v>
      </c>
      <c r="D13" s="24">
        <f>SUBTOTAL(109,활동[외근 영업])</f>
        <v>324</v>
      </c>
      <c r="E13" s="24">
        <f>SUBTOTAL(109,활동[사무실 내방])</f>
        <v>65</v>
      </c>
      <c r="F13" s="24">
        <f>SUBTOTAL(109,활동[외부 통화])</f>
        <v>177</v>
      </c>
      <c r="G13" s="24">
        <f>SUBTOTAL(109,활동[전화 통화 기록])</f>
        <v>372</v>
      </c>
      <c r="H13" s="24">
        <f>SUBTOTAL(109,활동[새 계정 전화 번호])</f>
        <v>220</v>
      </c>
      <c r="I13" s="24">
        <f>SUBTOTAL(105,활동[접객실])</f>
        <v>0</v>
      </c>
      <c r="J13" s="24">
        <f>SUBTOTAL(109,활동[음식 및 음료])</f>
        <v>0</v>
      </c>
      <c r="K13" s="24">
        <f>SUBTOTAL(109,활동[회의실 대여])</f>
        <v>0</v>
      </c>
      <c r="L13" s="24">
        <f>SUBTOTAL(109,활동[기타*])</f>
        <v>0</v>
      </c>
      <c r="M13" s="24">
        <f>SUBTOTAL(109,활동[합계])</f>
        <v>2061</v>
      </c>
    </row>
    <row r="14" spans="2:13" ht="20.25" customHeigh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20.25" customHeight="1">
      <c r="B15" s="8" t="s">
        <v>9</v>
      </c>
      <c r="C15" s="25">
        <v>200</v>
      </c>
      <c r="D15" s="25">
        <v>400</v>
      </c>
      <c r="E15" s="25">
        <v>300</v>
      </c>
      <c r="F15" s="25">
        <v>65</v>
      </c>
      <c r="G15" s="25">
        <v>500</v>
      </c>
      <c r="H15" s="25">
        <v>300</v>
      </c>
      <c r="I15" s="25">
        <v>400</v>
      </c>
      <c r="J15" s="25">
        <v>600</v>
      </c>
      <c r="K15" s="25">
        <v>300</v>
      </c>
      <c r="L15" s="25">
        <v>300</v>
      </c>
      <c r="M15" s="26">
        <f>SUM(C15:L15)</f>
        <v>3365</v>
      </c>
    </row>
    <row r="16" spans="2:13" ht="20.25" customHeight="1">
      <c r="B16" s="9" t="s">
        <v>10</v>
      </c>
      <c r="C16" s="27">
        <f>SUM(활동[[#Totals],[사무실 영업]]-C15)</f>
        <v>-24</v>
      </c>
      <c r="D16" s="27">
        <f>SUM(활동[[#Totals],[외근 영업]]-D15)</f>
        <v>-76</v>
      </c>
      <c r="E16" s="27">
        <f>SUM(활동[[#Totals],[사무실 내방]]-E15)</f>
        <v>-235</v>
      </c>
      <c r="F16" s="27">
        <f>SUM(활동[[#Totals],[사무실 내방]]-F15)</f>
        <v>0</v>
      </c>
      <c r="G16" s="27">
        <f>SUM(활동[[#Totals],[전화 통화 기록]]-G15)</f>
        <v>-128</v>
      </c>
      <c r="H16" s="27">
        <f>SUM(활동[[#Totals],[새 계정 전화 번호]]-H15)</f>
        <v>-80</v>
      </c>
      <c r="I16" s="27">
        <f>SUM(활동[[#Totals],[접객실]]-I15)</f>
        <v>-400</v>
      </c>
      <c r="J16" s="27">
        <f>SUM(활동[[#Totals],[음식 및 음료]]-J15)</f>
        <v>-600</v>
      </c>
      <c r="K16" s="27">
        <f>SUM(활동[[#Totals],[회의실 대여]]-K15)</f>
        <v>-300</v>
      </c>
      <c r="L16" s="27">
        <f>SUM(활동[[#Totals],[기타*]]-L15)</f>
        <v>-300</v>
      </c>
      <c r="M16" s="26">
        <f>SUM(C16:L16)</f>
        <v>-2143</v>
      </c>
    </row>
    <row r="17" spans="2:6" ht="40.5" customHeight="1"/>
    <row r="18" spans="2:6" ht="20.25" customHeight="1">
      <c r="B18" s="16" t="s">
        <v>11</v>
      </c>
      <c r="C18" s="17"/>
      <c r="D18" s="17"/>
      <c r="E18" s="17"/>
      <c r="F18" s="18"/>
    </row>
    <row r="19" spans="2:6" ht="20.25" customHeight="1">
      <c r="B19" s="19"/>
      <c r="C19" s="20"/>
      <c r="D19" s="20"/>
      <c r="E19" s="20"/>
      <c r="F19" s="21"/>
    </row>
    <row r="20" spans="2:6" ht="27.75" customHeight="1">
      <c r="B20" t="s">
        <v>12</v>
      </c>
      <c r="C20" s="1"/>
      <c r="D20" s="1"/>
      <c r="E20" s="1"/>
      <c r="F20" s="1"/>
    </row>
  </sheetData>
  <mergeCells count="11">
    <mergeCell ref="L3:L4"/>
    <mergeCell ref="M1:M2"/>
    <mergeCell ref="M3:M4"/>
    <mergeCell ref="L1:L2"/>
    <mergeCell ref="B18:F19"/>
    <mergeCell ref="J1:K2"/>
    <mergeCell ref="C20:F20"/>
    <mergeCell ref="B1:H4"/>
    <mergeCell ref="I1:I2"/>
    <mergeCell ref="I3:I4"/>
    <mergeCell ref="J3:K4"/>
  </mergeCells>
  <phoneticPr fontId="24" type="noConversion"/>
  <dataValidations count="27">
    <dataValidation allowBlank="1" showInputMessage="1" showErrorMessage="1" prompt="이 워크시트에서 주간 판매 활동 보고서를 작성합니다. 활동 표에 판매 세부 정보를 입력하고 표 아래의 행에 목표 금액을 입력합니다. 차이는 자동으로 계산됩니다." sqref="A1" xr:uid="{00000000-0002-0000-0000-000000000000}"/>
    <dataValidation allowBlank="1" showInputMessage="1" showErrorMessage="1" prompt="오른쪽 셀에 영업 사원 이름을 입력합니다." sqref="I1" xr:uid="{00000000-0002-0000-0000-000001000000}"/>
    <dataValidation allowBlank="1" showInputMessage="1" showErrorMessage="1" prompt="이 셀에 영업 사원 이름을 입력합니다." sqref="J1" xr:uid="{00000000-0002-0000-0000-000002000000}"/>
    <dataValidation allowBlank="1" showInputMessage="1" showErrorMessage="1" prompt="오른쪽 셀에 위치를 입력합니다." sqref="I3" xr:uid="{00000000-0002-0000-0000-000003000000}"/>
    <dataValidation allowBlank="1" showInputMessage="1" showErrorMessage="1" prompt="이 셀에 위치를 입력합니다." sqref="J3" xr:uid="{00000000-0002-0000-0000-000004000000}"/>
    <dataValidation allowBlank="1" showInputMessage="1" showErrorMessage="1" prompt="오른쪽 셀에 주 종료 날짜를 입력합니다." sqref="L1" xr:uid="{00000000-0002-0000-0000-000005000000}"/>
    <dataValidation allowBlank="1" showInputMessage="1" showErrorMessage="1" prompt="이 셀에 주 종료 날짜를 입력합니다." sqref="M1" xr:uid="{00000000-0002-0000-0000-000006000000}"/>
    <dataValidation allowBlank="1" showInputMessage="1" showErrorMessage="1" prompt="오른쪽 셀에 오늘 날짜를 입력합니다." sqref="L3" xr:uid="{00000000-0002-0000-0000-000007000000}"/>
    <dataValidation allowBlank="1" showInputMessage="1" showErrorMessage="1" prompt="이 셀에 오늘 날짜를 입력합니다." sqref="M3" xr:uid="{00000000-0002-0000-0000-000008000000}"/>
    <dataValidation allowBlank="1" showInputMessage="1" showErrorMessage="1" prompt="이 열의 이 머리글 아래에 요일을 입력합니다." sqref="B5" xr:uid="{00000000-0002-0000-0000-000009000000}"/>
    <dataValidation allowBlank="1" showInputMessage="1" showErrorMessage="1" prompt="이 열의 이 머리글 아래에 사무실 영업 금액을 입력합니다." sqref="C5" xr:uid="{00000000-0002-0000-0000-00000A000000}"/>
    <dataValidation allowBlank="1" showInputMessage="1" showErrorMessage="1" prompt="이 열의 이 머리글 아래에 외근 영업 금액을 입력합니다." sqref="D5" xr:uid="{00000000-0002-0000-0000-00000B000000}"/>
    <dataValidation allowBlank="1" showInputMessage="1" showErrorMessage="1" prompt="이 열의 이 머리글 아래에 사무실 내방 비용을 입력합니다." sqref="E5" xr:uid="{00000000-0002-0000-0000-00000C000000}"/>
    <dataValidation allowBlank="1" showInputMessage="1" showErrorMessage="1" prompt="이 열의 이 머리글 아래에 외부 통화 비용을 입력합니다." sqref="F5" xr:uid="{00000000-0002-0000-0000-00000D000000}"/>
    <dataValidation allowBlank="1" showInputMessage="1" showErrorMessage="1" prompt="이 열의 이 머리글 아래에 전화 통화 기록 비용을 입력합니다." sqref="G5" xr:uid="{00000000-0002-0000-0000-00000E000000}"/>
    <dataValidation allowBlank="1" showInputMessage="1" showErrorMessage="1" prompt="이 열의 이 머리글 아래에 새 계정 전화 비용을 입력합니다." sqref="H5" xr:uid="{00000000-0002-0000-0000-00000F000000}"/>
    <dataValidation allowBlank="1" showInputMessage="1" showErrorMessage="1" prompt="이 열의 이 머리글 아래에 접객실 비용을 입력합니다." sqref="I5" xr:uid="{00000000-0002-0000-0000-000010000000}"/>
    <dataValidation allowBlank="1" showInputMessage="1" showErrorMessage="1" prompt="이 열의 이 머리글 아래에 음식 및 음료 비용을 입력합니다." sqref="J5" xr:uid="{00000000-0002-0000-0000-000011000000}"/>
    <dataValidation allowBlank="1" showInputMessage="1" showErrorMessage="1" prompt="이 열의 이 머리글 아래에 회의실 대여 비용을 입력합니다." sqref="K5" xr:uid="{00000000-0002-0000-0000-000012000000}"/>
    <dataValidation allowBlank="1" showInputMessage="1" showErrorMessage="1" prompt="이 열의 이 머리글 아래에 기타 비용을 입력합니다." sqref="L5" xr:uid="{00000000-0002-0000-0000-000013000000}"/>
    <dataValidation allowBlank="1" showInputMessage="1" showErrorMessage="1" prompt="이 열의 이 머리글 아래에 합계가 자동으로 계산됩니다. 이 표 아래의 행에 목표 비용을 입력하면 차이가 자동으로 계산됩니다." sqref="M5" xr:uid="{00000000-0002-0000-0000-000014000000}"/>
    <dataValidation allowBlank="1" showInputMessage="1" showErrorMessage="1" prompt="오른쪽 셀에 목표 비용을 입력합니다. 아래 셀에 차이가 자동으로 계산됩니다." sqref="B15" xr:uid="{00000000-0002-0000-0000-000015000000}"/>
    <dataValidation allowBlank="1" showInputMessage="1" showErrorMessage="1" prompt="차이가 자동으로 계산되고 오른쪽 셀에 아이콘이 업데이트됩니다. 아래 셀에 설명과 승인자를 입력합니다." sqref="B16" xr:uid="{00000000-0002-0000-0000-000016000000}"/>
    <dataValidation allowBlank="1" showInputMessage="1" showErrorMessage="1" prompt="이 셀에 설명을 입력하고 셀 C20에 승인자를 입력합니다." sqref="B18:F19" xr:uid="{00000000-0002-0000-0000-000017000000}"/>
    <dataValidation allowBlank="1" showInputMessage="1" showErrorMessage="1" prompt="오른쪽 셀에 승인자를 입력합니다." sqref="B20" xr:uid="{00000000-0002-0000-0000-000018000000}"/>
    <dataValidation allowBlank="1" showInputMessage="1" showErrorMessage="1" prompt="이 셀에 승인자를 입력합니다." sqref="C20:F20" xr:uid="{00000000-0002-0000-0000-000019000000}"/>
    <dataValidation allowBlank="1" showInputMessage="1" showErrorMessage="1" prompt="이 셀에는 이 워크시트의 제목이 표시됩니다. 셀 J1에 영업 사원을, 셀 J3에 위치를, 셀 M1과 M3에 날짜를 입력합니다." sqref="B1:H4" xr:uid="{00000000-0002-0000-0000-00001A000000}"/>
  </dataValidations>
  <printOptions horizontalCentered="1"/>
  <pageMargins left="0.25" right="0.25" top="0.75" bottom="0.75" header="0.3" footer="0.3"/>
  <pageSetup paperSize="9" scale="76" fitToHeight="0" orientation="landscape" r:id="rId1"/>
  <headerFooter differentFirst="1">
    <oddFooter>Page &amp;P of &amp;N</oddFooter>
  </headerFooter>
  <tableParts count="1">
    <tablePart r:id="rId2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E7D709EC-13E9-4561-9B3E-7D590451F364}">
            <x14:iconSet iconSet="3Triangles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</x14:iconSet>
          </x14:cfRule>
          <xm:sqref>C16:M16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3.xml><?xml version="1.0" encoding="utf-8"?>
<ds:datastoreItem xmlns:ds="http://schemas.openxmlformats.org/officeDocument/2006/customXml" ds:itemID="{F85888F6-428D-40B9-BC17-9CB2FB3E38BD}">
  <ds:schemaRefs>
    <ds:schemaRef ds:uri="http://schemas.microsoft.com/sharepoint/v3/contenttype/forms"/>
  </ds:schemaRefs>
</ds:datastoreItem>
</file>

<file path=customXml/itemProps22.xml><?xml version="1.0" encoding="utf-8"?>
<ds:datastoreItem xmlns:ds="http://schemas.openxmlformats.org/officeDocument/2006/customXml" ds:itemID="{7FDFBA7A-E0E6-4FA0-A1DC-8B8075979C4C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1.xml><?xml version="1.0" encoding="utf-8"?>
<ds:datastoreItem xmlns:ds="http://schemas.openxmlformats.org/officeDocument/2006/customXml" ds:itemID="{F91E3A98-9609-43BD-B7A0-BA767F1239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TM03107674</ap:Template>
  <ap:DocSecurity>0</ap:DocSecurity>
  <ap:ScaleCrop>false</ap:ScaleCrop>
  <ap:HeadingPairs>
    <vt:vector baseType="variant" size="4">
      <vt:variant>
        <vt:lpstr>워크시트</vt:lpstr>
      </vt:variant>
      <vt:variant>
        <vt:i4>1</vt:i4>
      </vt:variant>
      <vt:variant>
        <vt:lpstr>이름 지정된 범위</vt:lpstr>
      </vt:variant>
      <vt:variant>
        <vt:i4>4</vt:i4>
      </vt:variant>
    </vt:vector>
  </ap:HeadingPairs>
  <ap:TitlesOfParts>
    <vt:vector baseType="lpstr" size="5">
      <vt:lpstr>주간 판매 활동</vt:lpstr>
      <vt:lpstr>'주간 판매 활동'!Print_Titles</vt:lpstr>
      <vt:lpstr>제목1</vt:lpstr>
      <vt:lpstr>행제목영역1..J3</vt:lpstr>
      <vt:lpstr>행제목영역2..M3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2022-02-14T06:30:43Z</dcterms:created>
  <dcterms:modified xsi:type="dcterms:W3CDTF">2022-04-15T07:29:39Z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