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ko-KR\"/>
    </mc:Choice>
  </mc:AlternateContent>
  <bookViews>
    <workbookView xWindow="0" yWindow="0" windowWidth="28800" windowHeight="11715"/>
  </bookViews>
  <sheets>
    <sheet name="서비스 송장" sheetId="1" r:id="rId1"/>
    <sheet name="고객" sheetId="3" r:id="rId2"/>
  </sheets>
  <definedNames>
    <definedName name="_xlnm.Print_Area" localSheetId="1">고객!$A:$L</definedName>
    <definedName name="_xlnm.Print_Area" localSheetId="0">'서비스 송장'!$A:$I</definedName>
    <definedName name="_xlnm.Print_Titles" localSheetId="1">고객!$2:$2</definedName>
    <definedName name="_xlnm.Print_Titles" localSheetId="0">'서비스 송장'!$9:$9</definedName>
    <definedName name="고객조회">고객목록[회사 이름]</definedName>
    <definedName name="송장소계">'서비스 송장'!$H$16</definedName>
    <definedName name="열제목1">송장항목[[#Headers],[날짜]]</definedName>
    <definedName name="열제목지역1..G6.1">'서비스 송장'!$G$5</definedName>
    <definedName name="예수금">'서비스 송장'!$H$17</definedName>
    <definedName name="제목2">고객목록[[#Headers],[회사 이름]]</definedName>
    <definedName name="청구이름">'서비스 송장'!$C$5</definedName>
    <definedName name="행제목지역1..H3">'서비스 송장'!$G$1</definedName>
    <definedName name="행제목지역2..C8">'서비스 송장'!$B$5</definedName>
    <definedName name="행제목지역3..E8">'서비스 송장'!$D$5</definedName>
    <definedName name="행제목지역4..H18">'서비스 송장'!$G$16</definedName>
    <definedName name="회사이름">'서비스 송장'!$B$2</definedName>
  </definedNames>
  <calcPr calcId="162913"/>
</workbook>
</file>

<file path=xl/calcChain.xml><?xml version="1.0" encoding="utf-8"?>
<calcChain xmlns="http://schemas.openxmlformats.org/spreadsheetml/2006/main">
  <c r="B17" i="1" l="1"/>
  <c r="H11" i="1"/>
  <c r="H12" i="1"/>
  <c r="H13" i="1"/>
  <c r="H14" i="1"/>
  <c r="H15" i="1"/>
  <c r="H10" i="1"/>
  <c r="E8" i="1"/>
  <c r="C8" i="1"/>
  <c r="E7" i="1"/>
  <c r="C7" i="1"/>
  <c r="E6" i="1"/>
  <c r="C6" i="1"/>
  <c r="E5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<sst xmlns="http://schemas.openxmlformats.org/spreadsheetml/2006/main" count="66" uniqueCount="58">
  <si>
    <t>서비스 송장</t>
  </si>
  <si>
    <t>베네디스 유통 ㈜</t>
  </si>
  <si>
    <t>서울시 강남구 삼성동</t>
  </si>
  <si>
    <t>한일빌딩 (123-456)</t>
  </si>
  <si>
    <t>청구 대상:</t>
  </si>
  <si>
    <t>주소:</t>
  </si>
  <si>
    <t>날짜</t>
  </si>
  <si>
    <t>마감일까지 &lt;#&gt;일 남았습니다. 기한 초과 시 매달 &lt;#&gt;%의 연체율이 적용됩니다.</t>
  </si>
  <si>
    <t>전화:</t>
  </si>
  <si>
    <t>팩스:</t>
  </si>
  <si>
    <t>미래 리서치 ㈜</t>
  </si>
  <si>
    <t>설명</t>
  </si>
  <si>
    <t>로고 디자인</t>
  </si>
  <si>
    <t>포커스 그룹 비용</t>
  </si>
  <si>
    <t>포커스 그룹을 위한 임대 공간</t>
  </si>
  <si>
    <t>123-555-0123</t>
  </si>
  <si>
    <t>123-555-0124</t>
  </si>
  <si>
    <t>전자 메일:</t>
  </si>
  <si>
    <t>연락처:</t>
  </si>
  <si>
    <t>CustomerService@tailspintoys.com</t>
  </si>
  <si>
    <t>www.tailspintoys.com</t>
  </si>
  <si>
    <t>시간</t>
  </si>
  <si>
    <t>정액</t>
  </si>
  <si>
    <t>송장 번호:</t>
  </si>
  <si>
    <t>송장 날짜:</t>
  </si>
  <si>
    <t>기한:</t>
  </si>
  <si>
    <t xml:space="preserve">송장 대상: </t>
  </si>
  <si>
    <t>새 브랜딩 연구 및 개발</t>
  </si>
  <si>
    <t>할인</t>
  </si>
  <si>
    <t>송장 소계</t>
  </si>
  <si>
    <t>보증금 금액</t>
  </si>
  <si>
    <t>합계</t>
  </si>
  <si>
    <t>고객</t>
  </si>
  <si>
    <t>회사 이름</t>
  </si>
  <si>
    <t>담당자 이름</t>
  </si>
  <si>
    <t>유정호</t>
  </si>
  <si>
    <t>조지민</t>
  </si>
  <si>
    <t>주소</t>
  </si>
  <si>
    <t>강남구 삼성동</t>
  </si>
  <si>
    <t>부평구 부평동</t>
  </si>
  <si>
    <t>[주소 2]</t>
  </si>
  <si>
    <t>개명빌딩 123</t>
  </si>
  <si>
    <t>도시</t>
  </si>
  <si>
    <t>서울</t>
  </si>
  <si>
    <t>인천</t>
  </si>
  <si>
    <t>시/도</t>
  </si>
  <si>
    <t>우편 번호</t>
  </si>
  <si>
    <t>전화</t>
  </si>
  <si>
    <t>432-555-0178</t>
  </si>
  <si>
    <t>432-555-0189</t>
  </si>
  <si>
    <t>전자 메일</t>
  </si>
  <si>
    <t>mike@treyresearch.net</t>
  </si>
  <si>
    <t>janine@contoso.com</t>
  </si>
  <si>
    <t>팩스</t>
  </si>
  <si>
    <t>432-555-0124</t>
  </si>
  <si>
    <t>432-555-0123</t>
  </si>
  <si>
    <t>시간당 급여</t>
    <phoneticPr fontId="1" type="noConversion"/>
  </si>
  <si>
    <t>한미 교역 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</si>
</sst>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#,##0.00_);_(* \(#,##0.00\);_(* &quot;-&quot;??_);_(@_)"/>
    <numFmt numFmtId="178" formatCode="[&lt;=999999]####\-####;\(0##\)\ ####\-####"/>
    <numFmt numFmtId="179" formatCode="yyyy&quot;년&quot;\ m&quot;월&quot;\ d&quot;일&quot;;@"/>
    <numFmt numFmtId="180" formatCode="&quot;₩&quot;#,##0.00"/>
    <numFmt numFmtId="181" formatCode="000\-000"/>
  </numFmts>
  <fonts count="11">
    <font>
      <sz val="11"/>
      <color theme="3"/>
      <name val="맑은 고딕"/>
      <family val="3"/>
      <charset val="129"/>
    </font>
    <font>
      <b/>
      <sz val="10"/>
      <name val="Arial"/>
      <family val="2"/>
    </font>
    <font>
      <sz val="11"/>
      <color theme="3"/>
      <name val="맑은 고딕"/>
      <family val="3"/>
      <charset val="129"/>
    </font>
    <font>
      <b/>
      <sz val="11"/>
      <color theme="3" tint="0.59996337778862885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24"/>
      <color theme="0"/>
      <name val="맑은 고딕"/>
      <family val="3"/>
      <charset val="129"/>
    </font>
    <font>
      <sz val="11"/>
      <color theme="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8"/>
      <name val="돋움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7" fillId="0" borderId="0" applyNumberFormat="0" applyFill="0" applyBorder="0" applyAlignment="0" applyProtection="0"/>
    <xf numFmtId="0" fontId="3" fillId="2" borderId="0" applyNumberFormat="0" applyBorder="0" applyProtection="0">
      <alignment horizontal="left" vertical="center" indent="1"/>
    </xf>
    <xf numFmtId="0" fontId="6" fillId="2" borderId="0" applyNumberFormat="0" applyBorder="0" applyProtection="0">
      <alignment horizontal="left" vertical="center" wrapText="1" indent="1"/>
    </xf>
    <xf numFmtId="0" fontId="2" fillId="0" borderId="0" applyNumberFormat="0" applyBorder="0" applyAlignment="0" applyProtection="0">
      <alignment vertical="top" wrapText="1"/>
    </xf>
    <xf numFmtId="0" fontId="5" fillId="2" borderId="0" applyNumberFormat="0" applyBorder="0" applyProtection="0">
      <alignment horizontal="left" vertical="center" indent="1"/>
    </xf>
    <xf numFmtId="0" fontId="2" fillId="0" borderId="0" applyNumberFormat="0" applyBorder="0" applyProtection="0">
      <alignment horizontal="right" vertical="center"/>
    </xf>
    <xf numFmtId="177" fontId="2" fillId="0" borderId="0" applyFill="0" applyBorder="0" applyAlignment="0" applyProtection="0"/>
    <xf numFmtId="176" fontId="2" fillId="0" borderId="0" applyFill="0" applyBorder="0" applyAlignment="0" applyProtection="0"/>
    <xf numFmtId="180" fontId="2" fillId="0" borderId="0" applyFill="0" applyBorder="0" applyAlignment="0" applyProtection="0">
      <alignment horizontal="right" vertical="top"/>
    </xf>
    <xf numFmtId="180" fontId="2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4" fillId="5" borderId="1" applyNumberFormat="0" applyAlignment="0" applyProtection="0"/>
    <xf numFmtId="0" fontId="2" fillId="4" borderId="0" applyNumberFormat="0" applyFill="0" applyBorder="0" applyProtection="0">
      <alignment horizontal="left" vertical="center" indent="1"/>
    </xf>
    <xf numFmtId="0" fontId="2" fillId="4" borderId="0" applyNumberFormat="0" applyFill="0" applyBorder="0" applyProtection="0">
      <alignment horizontal="right" vertical="center"/>
    </xf>
    <xf numFmtId="179" fontId="2" fillId="4" borderId="0" applyFill="0" applyProtection="0">
      <alignment horizontal="right" vertical="center" indent="1"/>
    </xf>
    <xf numFmtId="0" fontId="8" fillId="3" borderId="0" applyNumberFormat="0" applyBorder="0" applyProtection="0">
      <alignment horizontal="left" vertical="center" indent="1"/>
    </xf>
    <xf numFmtId="0" fontId="2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horizontal="right" vertical="center"/>
    </xf>
    <xf numFmtId="181" fontId="2" fillId="0" borderId="0" applyFill="0" applyBorder="0" applyProtection="0">
      <alignment horizontal="right" vertical="center" indent="1"/>
    </xf>
    <xf numFmtId="178" fontId="2" fillId="0" borderId="0" applyFill="0" applyBorder="0" applyAlignment="0" applyProtection="0">
      <alignment horizontal="left" vertical="center"/>
    </xf>
    <xf numFmtId="0" fontId="2" fillId="3" borderId="0" applyNumberFormat="0" applyFill="0" applyBorder="0">
      <alignment horizontal="left" vertical="top" wrapText="1" indent="1"/>
    </xf>
    <xf numFmtId="0" fontId="7" fillId="5" borderId="0" applyNumberFormat="0" applyFill="0">
      <alignment horizontal="right" vertical="center" wrapText="1" indent="1"/>
    </xf>
    <xf numFmtId="0" fontId="7" fillId="3" borderId="0" applyNumberFormat="0" applyFill="0" applyBorder="0">
      <alignment horizontal="left" vertical="top" indent="1"/>
    </xf>
    <xf numFmtId="0" fontId="2" fillId="0" borderId="2" applyNumberFormat="0" applyFill="0" applyAlignment="0">
      <alignment vertical="center" wrapText="1"/>
    </xf>
    <xf numFmtId="0" fontId="2" fillId="0" borderId="0" applyFill="0" applyBorder="0">
      <alignment horizontal="right" vertical="center" indent="1"/>
    </xf>
    <xf numFmtId="0" fontId="4" fillId="0" borderId="0" applyNumberFormat="0" applyFill="0" applyBorder="0">
      <alignment horizontal="center" vertical="center" wrapText="1"/>
    </xf>
  </cellStyleXfs>
  <cellXfs count="54">
    <xf numFmtId="0" fontId="0" fillId="0" borderId="0" xfId="0">
      <alignment horizontal="left" vertical="center" wrapText="1"/>
    </xf>
    <xf numFmtId="0" fontId="2" fillId="0" borderId="0" xfId="0" applyFont="1" applyProtection="1">
      <alignment horizontal="left" vertical="center" wrapText="1"/>
    </xf>
    <xf numFmtId="0" fontId="3" fillId="2" borderId="0" xfId="2" applyFont="1">
      <alignment horizontal="left" vertical="center" indent="1"/>
    </xf>
    <xf numFmtId="0" fontId="4" fillId="5" borderId="1" xfId="12" applyFont="1" applyAlignment="1">
      <alignment horizontal="left" vertical="center" indent="1"/>
    </xf>
    <xf numFmtId="0" fontId="4" fillId="5" borderId="0" xfId="22" applyFont="1">
      <alignment horizontal="right" vertical="center" wrapText="1" indent="1"/>
    </xf>
    <xf numFmtId="0" fontId="2" fillId="0" borderId="0" xfId="0" applyFont="1">
      <alignment horizontal="left" vertical="center" wrapText="1"/>
    </xf>
    <xf numFmtId="0" fontId="5" fillId="2" borderId="0" xfId="5" applyFont="1">
      <alignment horizontal="left" vertical="center" indent="1"/>
    </xf>
    <xf numFmtId="179" fontId="4" fillId="5" borderId="0" xfId="15" applyFont="1" applyFill="1">
      <alignment horizontal="right" vertical="center" indent="1"/>
    </xf>
    <xf numFmtId="0" fontId="6" fillId="2" borderId="0" xfId="3" applyFont="1">
      <alignment horizontal="left" vertical="center" wrapText="1" indent="1"/>
    </xf>
    <xf numFmtId="0" fontId="6" fillId="2" borderId="0" xfId="14" applyFont="1" applyFill="1">
      <alignment horizontal="right" vertical="center"/>
    </xf>
    <xf numFmtId="0" fontId="4" fillId="5" borderId="1" xfId="12" applyFont="1" applyAlignment="1" applyProtection="1">
      <alignment horizontal="left" vertical="center" indent="1"/>
    </xf>
    <xf numFmtId="179" fontId="4" fillId="5" borderId="0" xfId="15" applyFont="1" applyFill="1" applyProtection="1">
      <alignment horizontal="right" vertical="center" indent="1"/>
    </xf>
    <xf numFmtId="0" fontId="8" fillId="3" borderId="0" xfId="16" applyFont="1">
      <alignment horizontal="left" vertical="center" indent="1"/>
    </xf>
    <xf numFmtId="0" fontId="2" fillId="3" borderId="0" xfId="0" applyFont="1" applyFill="1">
      <alignment horizontal="left" vertical="center" wrapText="1"/>
    </xf>
    <xf numFmtId="0" fontId="8" fillId="3" borderId="0" xfId="22" applyFont="1" applyFill="1">
      <alignment horizontal="right" vertical="center" wrapText="1" indent="1"/>
    </xf>
    <xf numFmtId="178" fontId="2" fillId="3" borderId="0" xfId="20" applyFont="1" applyFill="1">
      <alignment horizontal="left" vertical="center"/>
    </xf>
    <xf numFmtId="0" fontId="8" fillId="3" borderId="0" xfId="16" applyFont="1" applyProtection="1">
      <alignment horizontal="left" vertical="center" indent="1"/>
    </xf>
    <xf numFmtId="0" fontId="7" fillId="3" borderId="0" xfId="1" applyFont="1" applyFill="1" applyAlignment="1">
      <alignment vertical="center" wrapText="1"/>
    </xf>
    <xf numFmtId="0" fontId="2" fillId="0" borderId="0" xfId="13" applyFont="1" applyFill="1" applyBorder="1">
      <alignment horizontal="left" vertical="center" indent="1"/>
    </xf>
    <xf numFmtId="0" fontId="2" fillId="0" borderId="0" xfId="0" applyFont="1" applyFill="1" applyBorder="1" applyAlignment="1">
      <alignment vertical="center" wrapText="1"/>
    </xf>
    <xf numFmtId="0" fontId="2" fillId="0" borderId="0" xfId="14" applyFont="1" applyFill="1" applyBorder="1">
      <alignment horizontal="right" vertical="center"/>
    </xf>
    <xf numFmtId="0" fontId="2" fillId="0" borderId="0" xfId="25" applyFont="1" applyFill="1" applyBorder="1">
      <alignment horizontal="right" vertical="center" indent="1"/>
    </xf>
    <xf numFmtId="180" fontId="2" fillId="0" borderId="0" xfId="9" applyFont="1" applyFill="1" applyBorder="1" applyAlignment="1">
      <alignment horizontal="right" vertical="center"/>
    </xf>
    <xf numFmtId="180" fontId="2" fillId="0" borderId="0" xfId="9" applyFont="1" applyFill="1" applyBorder="1" applyAlignment="1">
      <alignment horizontal="right" vertical="center" indent="1"/>
    </xf>
    <xf numFmtId="0" fontId="2" fillId="0" borderId="2" xfId="6" applyFont="1" applyBorder="1">
      <alignment horizontal="right" vertical="center"/>
    </xf>
    <xf numFmtId="0" fontId="2" fillId="0" borderId="0" xfId="6" applyFont="1" applyBorder="1" applyProtection="1">
      <alignment horizontal="right" vertical="center"/>
    </xf>
    <xf numFmtId="180" fontId="2" fillId="0" borderId="3" xfId="10" applyFont="1" applyBorder="1" applyProtection="1">
      <alignment horizontal="right" vertical="center" indent="1"/>
    </xf>
    <xf numFmtId="180" fontId="9" fillId="0" borderId="2" xfId="10" applyFont="1" applyFill="1" applyBorder="1">
      <alignment horizontal="right" vertical="center" indent="1"/>
    </xf>
    <xf numFmtId="0" fontId="2" fillId="0" borderId="0" xfId="0" applyFont="1" applyFill="1" applyBorder="1" applyProtection="1">
      <alignment horizontal="left" vertical="center" wrapText="1"/>
    </xf>
    <xf numFmtId="0" fontId="2" fillId="0" borderId="0" xfId="0" applyFont="1" applyFill="1" applyBorder="1">
      <alignment horizontal="left" vertical="center" wrapText="1"/>
    </xf>
    <xf numFmtId="178" fontId="6" fillId="2" borderId="0" xfId="20" applyNumberFormat="1" applyFont="1" applyFill="1" applyAlignment="1">
      <alignment horizontal="left" vertical="center" indent="1"/>
    </xf>
    <xf numFmtId="178" fontId="6" fillId="2" borderId="0" xfId="3" applyNumberFormat="1" applyFont="1">
      <alignment horizontal="left" vertical="center" wrapText="1" indent="1"/>
    </xf>
    <xf numFmtId="179" fontId="2" fillId="0" borderId="0" xfId="13" applyNumberFormat="1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4" fillId="0" borderId="0" xfId="26">
      <alignment horizontal="center" vertical="center" wrapText="1"/>
    </xf>
    <xf numFmtId="180" fontId="9" fillId="0" borderId="2" xfId="18" applyNumberFormat="1" applyFont="1" applyFill="1" applyBorder="1">
      <alignment horizontal="right" vertical="center"/>
    </xf>
    <xf numFmtId="180" fontId="2" fillId="0" borderId="2" xfId="10" applyNumberFormat="1" applyFont="1" applyBorder="1">
      <alignment horizontal="right" vertical="center" indent="1"/>
    </xf>
    <xf numFmtId="0" fontId="2" fillId="0" borderId="0" xfId="13" applyFill="1" applyBorder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81" fontId="2" fillId="0" borderId="0" xfId="19" applyFill="1" applyBorder="1" applyAlignment="1" applyProtection="1">
      <alignment horizontal="right" vertical="center" indent="1"/>
    </xf>
    <xf numFmtId="178" fontId="2" fillId="0" borderId="0" xfId="20" applyFill="1" applyBorder="1" applyAlignment="1" applyProtection="1">
      <alignment horizontal="left" vertical="center"/>
    </xf>
    <xf numFmtId="0" fontId="7" fillId="0" borderId="0" xfId="1" applyBorder="1" applyAlignment="1" applyProtection="1">
      <alignment vertical="center" wrapText="1"/>
    </xf>
    <xf numFmtId="0" fontId="2" fillId="0" borderId="0" xfId="17" applyFont="1">
      <alignment horizontal="left" vertical="center" indent="1"/>
    </xf>
    <xf numFmtId="0" fontId="2" fillId="0" borderId="0" xfId="0" applyFont="1">
      <alignment horizontal="left" vertical="center" wrapText="1"/>
    </xf>
    <xf numFmtId="0" fontId="4" fillId="5" borderId="1" xfId="12" applyFont="1" applyAlignment="1" applyProtection="1">
      <alignment horizontal="left" vertical="center" indent="1"/>
    </xf>
    <xf numFmtId="0" fontId="4" fillId="5" borderId="0" xfId="12" applyFont="1" applyBorder="1" applyAlignment="1" applyProtection="1">
      <alignment horizontal="left" vertical="center" indent="1"/>
    </xf>
    <xf numFmtId="0" fontId="7" fillId="2" borderId="0" xfId="1" applyFont="1" applyFill="1" applyAlignment="1">
      <alignment horizontal="left" vertical="center" wrapText="1" indent="1"/>
    </xf>
    <xf numFmtId="0" fontId="7" fillId="2" borderId="4" xfId="1" applyFont="1" applyFill="1" applyBorder="1" applyAlignment="1">
      <alignment horizontal="left" vertical="center" wrapText="1" indent="1"/>
    </xf>
    <xf numFmtId="0" fontId="7" fillId="2" borderId="0" xfId="1" applyFill="1" applyAlignment="1">
      <alignment horizontal="left" vertical="center" wrapText="1" indent="1"/>
    </xf>
    <xf numFmtId="0" fontId="7" fillId="2" borderId="4" xfId="1" applyFill="1" applyBorder="1" applyAlignment="1">
      <alignment horizontal="left" vertical="center" wrapText="1" indent="1"/>
    </xf>
    <xf numFmtId="0" fontId="2" fillId="3" borderId="0" xfId="21" applyFont="1" applyFill="1">
      <alignment horizontal="left" vertical="top" wrapText="1" indent="1"/>
    </xf>
    <xf numFmtId="0" fontId="8" fillId="3" borderId="0" xfId="23" applyFont="1">
      <alignment horizontal="left" vertical="top" indent="1"/>
    </xf>
    <xf numFmtId="0" fontId="0" fillId="0" borderId="0" xfId="13" applyFont="1" applyFill="1" applyBorder="1" applyProtection="1">
      <alignment horizontal="left" vertical="center" indent="1"/>
    </xf>
  </cellXfs>
  <cellStyles count="27">
    <cellStyle name="강조색1" xfId="12" builtinId="29" customBuiltin="1"/>
    <cellStyle name="날짜" xfId="15"/>
    <cellStyle name="백분율" xfId="11" builtinId="5" customBuiltin="1"/>
    <cellStyle name="설명 텍스트" xfId="17" builtinId="53" customBuiltin="1"/>
    <cellStyle name="송장 번호 및 연락처 정보" xfId="22"/>
    <cellStyle name="송장 설명" xfId="21"/>
    <cellStyle name="쉼표" xfId="7" builtinId="3" customBuiltin="1"/>
    <cellStyle name="쉼표 [0]" xfId="8" builtinId="6" customBuiltin="1"/>
    <cellStyle name="아래쪽 테두리" xfId="24"/>
    <cellStyle name="열어 본 하이퍼링크" xfId="4" builtinId="9" customBuiltin="1"/>
    <cellStyle name="오른쪽 들여쓰기" xfId="25"/>
    <cellStyle name="오른쪽 맞춤" xfId="14"/>
    <cellStyle name="왼쪽 맞춤" xfId="13"/>
    <cellStyle name="요약" xfId="18" builtinId="25" customBuiltin="1"/>
    <cellStyle name="우편 번호" xfId="19"/>
    <cellStyle name="위쪽 맞춤" xfId="23"/>
    <cellStyle name="전화" xfId="20"/>
    <cellStyle name="제목" xfId="5" builtinId="15" customBuiltin="1"/>
    <cellStyle name="제목 1" xfId="2" builtinId="16" customBuiltin="1"/>
    <cellStyle name="제목 2" xfId="3" builtinId="17" customBuiltin="1"/>
    <cellStyle name="제목 3" xfId="16" builtinId="18" customBuiltin="1"/>
    <cellStyle name="제목 4" xfId="6" builtinId="19" customBuiltin="1"/>
    <cellStyle name="탐색 셀" xfId="26"/>
    <cellStyle name="통화" xfId="9" builtinId="4" customBuiltin="1"/>
    <cellStyle name="통화 [0]" xfId="10" builtinId="7" customBuiltin="1"/>
    <cellStyle name="표준" xfId="0" builtinId="0" customBuiltin="1"/>
    <cellStyle name="하이퍼링크" xfId="1" builtinId="8" customBuiltin="1"/>
  </cellStyles>
  <dxfs count="31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9" formatCode="yyyy&quot;년&quot;\ m&quot;월&quot;\ d&quot;일&quot;;@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서비스 송장" pivot="0" count="4">
      <tableStyleElement type="wholeTable" dxfId="30"/>
      <tableStyleElement type="headerRow" dxfId="29"/>
      <tableStyleElement type="totalRow" dxfId="28"/>
      <tableStyleElement type="lastColumn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4256;&#44061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49436;&#48708;&#49828; &#49569;&#5110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화살표: 오각형 1" descr="고객 워크시트로 이동하려면 선택합니다.">
          <a:hlinkClick xmlns:r="http://schemas.openxmlformats.org/officeDocument/2006/relationships" r:id="rId1" tooltip="고객 워크시트로 이동하려면 선택합니다.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latin typeface="맑은 고딕" panose="020B0503020000020004" pitchFamily="50" charset="-127"/>
              <a:ea typeface="맑은 고딕" panose="020B0503020000020004" pitchFamily="50" charset="-127"/>
            </a:rPr>
            <a:t>고객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화살표: 오각형 1" descr="고객 워크시트로 이동하려면 선택합니다.">
          <a:hlinkClick xmlns:r="http://schemas.openxmlformats.org/officeDocument/2006/relationships" r:id="rId1" tooltip="서비스 송장 워크시트로 이동하려면 선택합니다.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서비스 송장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송장항목" displayName="송장항목" ref="B9:H15" headerRowDxfId="24" dataDxfId="23" totalsRowDxfId="22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날짜" totalsRowLabel="요약" dataDxfId="21"/>
    <tableColumn id="2" name="설명" dataDxfId="20" totalsRowDxfId="19"/>
    <tableColumn id="3" name="시간당 급여" dataDxfId="18"/>
    <tableColumn id="4" name="시간" dataDxfId="17"/>
    <tableColumn id="1" name="정액" dataDxfId="16"/>
    <tableColumn id="5" name="할인" dataDxfId="15"/>
    <tableColumn id="6" name="합계" totalsRowFunction="sum" dataDxfId="14" totalsRowDxfId="13">
      <calculatedColumnFormula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calculatedColumnFormula>
    </tableColumn>
  </tableColumns>
  <tableStyleInfo name="서비스 송장" showFirstColumn="0" showLastColumn="0" showRowStripes="1" showColumnStripes="0"/>
  <extLst>
    <ext xmlns:x14="http://schemas.microsoft.com/office/spreadsheetml/2009/9/main" uri="{504A1905-F514-4f6f-8877-14C23A59335A}">
      <x14:table altTextSummary="이 테이블에 날짜, 설명, 시간당 급여, 시간, 정액 요금 및 할인을 입력합니다. 합계가 자동으로 계산됩니다."/>
    </ext>
  </extLst>
</table>
</file>

<file path=xl/tables/table2.xml><?xml version="1.0" encoding="utf-8"?>
<table xmlns="http://schemas.openxmlformats.org/spreadsheetml/2006/main" id="1" name="고객목록" displayName="고객목록" ref="B2:K4" headerRowDxfId="12" dataDxfId="11" totalsRowDxfId="10">
  <autoFilter ref="B2:K4"/>
  <tableColumns count="10">
    <tableColumn id="2" name="회사 이름" dataDxfId="9" dataCellStyle="왼쪽 맞춤"/>
    <tableColumn id="3" name="담당자 이름" dataDxfId="8"/>
    <tableColumn id="4" name="주소" dataDxfId="7"/>
    <tableColumn id="1" name="[주소 2]" dataDxfId="6"/>
    <tableColumn id="5" name="도시" dataDxfId="5"/>
    <tableColumn id="6" name="시/도" dataDxfId="4"/>
    <tableColumn id="7" name="우편 번호" dataDxfId="3" dataCellStyle="우편 번호"/>
    <tableColumn id="8" name="전화" dataDxfId="2" dataCellStyle="전화"/>
    <tableColumn id="10" name="전자 메일" dataDxfId="1" dataCellStyle="하이퍼링크"/>
    <tableColumn id="11" name="팩스" dataDxfId="0" dataCellStyle="전화"/>
  </tableColumns>
  <tableStyleInfo name="서비스 송장" showFirstColumn="0" showLastColumn="0" showRowStripes="1" showColumnStripes="0"/>
  <extLst>
    <ext xmlns:x14="http://schemas.microsoft.com/office/spreadsheetml/2009/9/main" uri="{504A1905-F514-4f6f-8877-14C23A59335A}">
      <x14:table altTextSummary="이 테이블에 회사 이름, 담당자 이름, 주소, 전화 및 팩스 번호와 같은 고객 세부 정보를 입력합니다. 추가 항목이 있는 경우 행과 열을 더 추가합니다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ko-KR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/>
  <cols>
    <col min="1" max="1" width="2.625" style="5" customWidth="1"/>
    <col min="2" max="2" width="22.125" style="5" customWidth="1"/>
    <col min="3" max="3" width="26.25" style="5" customWidth="1"/>
    <col min="4" max="5" width="25.625" style="5" customWidth="1"/>
    <col min="6" max="8" width="20.625" style="5" customWidth="1"/>
    <col min="9" max="9" width="2.625" style="5" customWidth="1"/>
    <col min="10" max="10" width="22.625" style="5" customWidth="1"/>
    <col min="11" max="16384" width="9" style="5"/>
  </cols>
  <sheetData>
    <row r="1" spans="1:10" ht="50.1" customHeight="1">
      <c r="A1" s="1"/>
      <c r="B1" s="2" t="s">
        <v>0</v>
      </c>
      <c r="C1" s="2"/>
      <c r="D1" s="2"/>
      <c r="E1" s="2"/>
      <c r="F1" s="2"/>
      <c r="G1" s="3" t="s">
        <v>23</v>
      </c>
      <c r="H1" s="4">
        <v>34567</v>
      </c>
      <c r="J1" s="34" t="s">
        <v>32</v>
      </c>
    </row>
    <row r="2" spans="1:10" ht="60" customHeight="1">
      <c r="B2" s="6" t="s">
        <v>1</v>
      </c>
      <c r="C2" s="6"/>
      <c r="D2" s="6"/>
      <c r="E2" s="6"/>
      <c r="F2" s="6"/>
      <c r="G2" s="3" t="s">
        <v>24</v>
      </c>
      <c r="H2" s="7">
        <f ca="1">TODAY()</f>
        <v>43216</v>
      </c>
    </row>
    <row r="3" spans="1:10" ht="30" customHeight="1">
      <c r="A3" s="1"/>
      <c r="B3" s="8" t="s">
        <v>2</v>
      </c>
      <c r="C3" s="9" t="s">
        <v>8</v>
      </c>
      <c r="D3" s="30" t="s">
        <v>15</v>
      </c>
      <c r="E3" s="47" t="s">
        <v>19</v>
      </c>
      <c r="F3" s="48"/>
      <c r="G3" s="10" t="s">
        <v>25</v>
      </c>
      <c r="H3" s="11">
        <f ca="1">TODAY()+30</f>
        <v>43246</v>
      </c>
    </row>
    <row r="4" spans="1:10" ht="30" customHeight="1">
      <c r="A4" s="1"/>
      <c r="B4" s="8" t="s">
        <v>3</v>
      </c>
      <c r="C4" s="9" t="s">
        <v>9</v>
      </c>
      <c r="D4" s="31" t="s">
        <v>16</v>
      </c>
      <c r="E4" s="49" t="s">
        <v>20</v>
      </c>
      <c r="F4" s="50"/>
      <c r="G4" s="45"/>
      <c r="H4" s="46"/>
    </row>
    <row r="5" spans="1:10" ht="30" customHeight="1">
      <c r="A5" s="1"/>
      <c r="B5" s="12" t="s">
        <v>4</v>
      </c>
      <c r="C5" s="13" t="s">
        <v>10</v>
      </c>
      <c r="D5" s="14" t="s">
        <v>8</v>
      </c>
      <c r="E5" s="15" t="str">
        <f>VLOOKUP(청구이름,고객목록[],8,FALSE)</f>
        <v>432-555-0178</v>
      </c>
      <c r="F5" s="13"/>
      <c r="G5" s="16" t="s">
        <v>26</v>
      </c>
      <c r="H5" s="16"/>
    </row>
    <row r="6" spans="1:10" ht="30" customHeight="1">
      <c r="A6" s="1"/>
      <c r="B6" s="52" t="s">
        <v>5</v>
      </c>
      <c r="C6" s="13" t="str">
        <f>VLOOKUP(청구이름,고객목록[],3,FALSE)</f>
        <v>강남구 삼성동</v>
      </c>
      <c r="D6" s="14" t="s">
        <v>9</v>
      </c>
      <c r="E6" s="15" t="str">
        <f>VLOOKUP(청구이름,고객목록[],10,FALSE)</f>
        <v>432-555-0124</v>
      </c>
      <c r="F6" s="13"/>
      <c r="G6" s="51" t="s">
        <v>27</v>
      </c>
      <c r="H6" s="51"/>
    </row>
    <row r="7" spans="1:10" ht="30" customHeight="1">
      <c r="A7" s="1"/>
      <c r="B7" s="52"/>
      <c r="C7" s="13" t="str">
        <f>IF(VLOOKUP(청구이름,고객목록[],4,FALSE)&lt;&gt;"",VLOOKUP(청구이름,고객목록[],4,FALSE),IF(VLOOKUP(청구이름,고객목록[],5,FALSE)&lt;&gt;"",CONCATENATE(VLOOKUP(청구이름,고객목록[],5,FALSE),", ",VLOOKUP(청구이름,고객목록[],6,FALSE)," ",VLOOKUP(청구이름,고객목록[],7,FALSE)),CONCATENATE(VLOOKUP(청구이름,고객목록[],6,FALSE)," ",VLOOKUP(청구이름,고객목록[],7,FALSE))))</f>
        <v>개명빌딩 123</v>
      </c>
      <c r="D7" s="14" t="s">
        <v>17</v>
      </c>
      <c r="E7" s="17" t="str">
        <f>VLOOKUP(청구이름,고객목록[],9,FALSE)</f>
        <v>mike@treyresearch.net</v>
      </c>
      <c r="F7" s="13"/>
      <c r="G7" s="51"/>
      <c r="H7" s="51"/>
    </row>
    <row r="8" spans="1:10" ht="30" customHeight="1">
      <c r="A8" s="1"/>
      <c r="B8" s="52"/>
      <c r="C8" s="13" t="str">
        <f>IF(VLOOKUP(청구이름,고객목록[],4,FALSE)="","",IF(VLOOKUP(청구이름,고객목록[],5,FALSE)&lt;&gt;"",CONCATENATE(VLOOKUP(청구이름,고객목록[],5,FALSE),", ",VLOOKUP(청구이름,고객목록[],6,FALSE)," ",VLOOKUP(청구이름,고객목록[],7,FALSE)),CONCATENATE(VLOOKUP(청구이름,고객목록[],6,FALSE)," ",VLOOKUP(청구이름,고객목록[],7,FALSE))))</f>
        <v>서울, 서울 12345</v>
      </c>
      <c r="D8" s="14" t="s">
        <v>18</v>
      </c>
      <c r="E8" s="13" t="str">
        <f>VLOOKUP(청구이름,고객목록[],2,FALSE)</f>
        <v>유정호</v>
      </c>
      <c r="F8" s="13"/>
      <c r="G8" s="51"/>
      <c r="H8" s="51"/>
    </row>
    <row r="9" spans="1:10" ht="30" customHeight="1">
      <c r="A9" s="1"/>
      <c r="B9" s="18" t="s">
        <v>6</v>
      </c>
      <c r="C9" s="19" t="s">
        <v>11</v>
      </c>
      <c r="D9" s="33" t="s">
        <v>56</v>
      </c>
      <c r="E9" s="20" t="s">
        <v>21</v>
      </c>
      <c r="F9" s="20" t="s">
        <v>22</v>
      </c>
      <c r="G9" s="20" t="s">
        <v>28</v>
      </c>
      <c r="H9" s="21" t="s">
        <v>31</v>
      </c>
    </row>
    <row r="10" spans="1:10" ht="30" customHeight="1">
      <c r="A10" s="1"/>
      <c r="B10" s="32">
        <f ca="1">TODAY()</f>
        <v>43216</v>
      </c>
      <c r="C10" s="19" t="s">
        <v>12</v>
      </c>
      <c r="D10" s="22">
        <v>100</v>
      </c>
      <c r="E10" s="20">
        <v>6</v>
      </c>
      <c r="F10" s="22"/>
      <c r="G10" s="22">
        <v>75</v>
      </c>
      <c r="H10" s="23">
        <f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f>
        <v>525</v>
      </c>
    </row>
    <row r="11" spans="1:10" ht="30" customHeight="1">
      <c r="A11" s="1"/>
      <c r="B11" s="32">
        <f ca="1">TODAY()+1</f>
        <v>43217</v>
      </c>
      <c r="C11" s="19" t="s">
        <v>13</v>
      </c>
      <c r="D11" s="22">
        <v>75</v>
      </c>
      <c r="E11" s="20">
        <v>3</v>
      </c>
      <c r="F11" s="22"/>
      <c r="G11" s="22"/>
      <c r="H11" s="23">
        <f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f>
        <v>225</v>
      </c>
    </row>
    <row r="12" spans="1:10" ht="30" customHeight="1">
      <c r="A12" s="1"/>
      <c r="B12" s="32">
        <f ca="1">TODAY()+2</f>
        <v>43218</v>
      </c>
      <c r="C12" s="19" t="s">
        <v>14</v>
      </c>
      <c r="D12" s="22"/>
      <c r="E12" s="20"/>
      <c r="F12" s="22">
        <v>275</v>
      </c>
      <c r="G12" s="22"/>
      <c r="H12" s="23">
        <f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f>
        <v>275</v>
      </c>
    </row>
    <row r="13" spans="1:10" ht="30" customHeight="1">
      <c r="A13" s="1"/>
      <c r="B13" s="32"/>
      <c r="C13" s="19"/>
      <c r="D13" s="22"/>
      <c r="E13" s="20"/>
      <c r="F13" s="22"/>
      <c r="G13" s="22"/>
      <c r="H13" s="23" t="str">
        <f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f>
        <v/>
      </c>
    </row>
    <row r="14" spans="1:10" ht="30" customHeight="1">
      <c r="A14" s="1"/>
      <c r="B14" s="32"/>
      <c r="C14" s="19"/>
      <c r="D14" s="22"/>
      <c r="E14" s="20"/>
      <c r="F14" s="22"/>
      <c r="G14" s="22"/>
      <c r="H14" s="23" t="str">
        <f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f>
        <v/>
      </c>
    </row>
    <row r="15" spans="1:10" ht="30" customHeight="1">
      <c r="A15" s="1"/>
      <c r="B15" s="32"/>
      <c r="C15" s="19"/>
      <c r="D15" s="22"/>
      <c r="E15" s="20"/>
      <c r="F15" s="22"/>
      <c r="G15" s="22"/>
      <c r="H15" s="23" t="str">
        <f>IF(OR(송장항목[[#This Row],[정액]]&lt;&gt;"",AND(송장항목[[#This Row],[시간당 급여]]&lt;&gt;"",송장항목[[#This Row],[시간]]&lt;&gt;"")),(송장항목[[#This Row],[시간당 급여]]*송장항목[[#This Row],[시간]])+송장항목[[#This Row],[정액]]-송장항목[[#This Row],[할인]],"")</f>
        <v/>
      </c>
    </row>
    <row r="16" spans="1:10" ht="30" customHeight="1">
      <c r="A16" s="1"/>
      <c r="B16" s="43"/>
      <c r="C16" s="43"/>
      <c r="D16" s="43"/>
      <c r="E16" s="43"/>
      <c r="F16" s="43"/>
      <c r="G16" s="24" t="s">
        <v>29</v>
      </c>
      <c r="H16" s="36">
        <f>SUM(송장항목[합계])</f>
        <v>1025</v>
      </c>
    </row>
    <row r="17" spans="1:8" ht="30" customHeight="1">
      <c r="A17" s="1"/>
      <c r="B17" s="43" t="str">
        <f>"모든 수표를 앞으로 발행합니다 "&amp;회사이름&amp;"."</f>
        <v>모든 수표를 앞으로 발행합니다 베네디스 유통 ㈜.</v>
      </c>
      <c r="C17" s="43"/>
      <c r="D17" s="43"/>
      <c r="E17" s="43"/>
      <c r="F17" s="43"/>
      <c r="G17" s="25" t="s">
        <v>30</v>
      </c>
      <c r="H17" s="26">
        <v>200</v>
      </c>
    </row>
    <row r="18" spans="1:8" ht="30" customHeight="1">
      <c r="A18" s="1"/>
      <c r="B18" s="44" t="s">
        <v>7</v>
      </c>
      <c r="C18" s="44"/>
      <c r="D18" s="44"/>
      <c r="E18" s="44"/>
      <c r="F18" s="44"/>
      <c r="G18" s="35" t="s">
        <v>31</v>
      </c>
      <c r="H18" s="27">
        <f>송장소계-예수금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26" priority="2">
      <formula>$E3&lt;&gt;""</formula>
    </cfRule>
  </conditionalFormatting>
  <conditionalFormatting sqref="E7">
    <cfRule type="expression" dxfId="25" priority="1">
      <formula>$E$7&lt;&gt;""</formula>
    </cfRule>
  </conditionalFormatting>
  <dataValidations xWindow="872" yWindow="452" count="49">
    <dataValidation type="list" errorStyle="warning" allowBlank="1" showInputMessage="1" showErrorMessage="1" error="목록에서 고객 이름을 선택합니다. 취소를 선택한 다음 Alt+아래쪽 화살표를 눌러 드롭다운 목록을 열고 Enter 키를 눌러 선택합니다." prompt="이 셀에서 고객 이름을 선택합니다. Alt+아래쪽 화살표를 눌러 드롭다운 목록을 열고 Enter 키를 눌러 항목을 선택합니다. 고객 워크시트에 고객을 추가하면 선택 목록에 반영됩니다." sqref="C5">
      <formula1>고객조회</formula1>
    </dataValidation>
    <dataValidation allowBlank="1" showInputMessage="1" showErrorMessage="1" prompt="이 통합 문서에 서비스 송장을 작성합니다. 이 워크시트에 회사 및 송장 세부 정보를 입력하고, 고객 워크시트에 고객 세부 정보를 입력합니다. 고객 워크시트로 이동하려면 J1 셀을 선택합니다." sqref="A1"/>
    <dataValidation allowBlank="1" showInputMessage="1" showErrorMessage="1" prompt="이 셀에는 이 워크시트의 제목이 표시됩니다. 아래 셀에 회사 이름을 입력합니다. H1, H2, H3 셀에 각각 송장 번호, 송장 날짜, 기한을 입력합니다." sqref="B1"/>
    <dataValidation allowBlank="1" showInputMessage="1" showErrorMessage="1" prompt="이 셀에 송장을 발행하는 회사 이름을 입력하고, B3-E4 셀에 송장을 발행하는 회사 세부 정보를 입력하고, B9 셀부터 테이블에 송장 세부 정보를 입력합니다." sqref="B2"/>
    <dataValidation allowBlank="1" showInputMessage="1" showErrorMessage="1" prompt="이 셀에 송장을 발행하는 회사 주소를 입력합니다." sqref="B3"/>
    <dataValidation allowBlank="1" showInputMessage="1" showErrorMessage="1" prompt="이 셀에는 시/도, 우편 번호를 입력합니다." sqref="B4"/>
    <dataValidation allowBlank="1" showInputMessage="1" showErrorMessage="1" prompt="이 셀에 송장을 발행하는 회사 전화 번호를 입력합니다." sqref="D3"/>
    <dataValidation allowBlank="1" showInputMessage="1" showErrorMessage="1" prompt="이 셀에 송장을 발행하는 회사 팩스 번호를 입력합니다." sqref="D4"/>
    <dataValidation allowBlank="1" showInputMessage="1" showErrorMessage="1" prompt="이 셀에 송장을 발행하는 회사 전자 메일 주소를 입력합니다." sqref="E3"/>
    <dataValidation allowBlank="1" showInputMessage="1" showErrorMessage="1" prompt="이 셀에 송장을 발행하는 회사 웹 사이트 주소를 입력합니다." sqref="E4"/>
    <dataValidation allowBlank="1" showInputMessage="1" showErrorMessage="1" prompt="오른쪽 셀에서 선택한 항목에 따라 5-8행의 청구 대상 정보가 자동으로 업데이트됩니다. G6 셀에 송장 설명을 입력합니다." sqref="B5"/>
    <dataValidation allowBlank="1" showInputMessage="1" showErrorMessage="1" prompt="C6-C8 셀에 고객 주소가 자동으로 업데이트됩니다." sqref="B6:B8"/>
    <dataValidation allowBlank="1" showInputMessage="1" showErrorMessage="1" prompt="이 셀에 고객 주소가 자동으로 업데이트됩니다." sqref="C6"/>
    <dataValidation allowBlank="1" showInputMessage="1" showErrorMessage="1" prompt="이 셀에 고객 주소 2가 자동으로 업데이트됩니다." sqref="C7"/>
    <dataValidation allowBlank="1" showInputMessage="1" showErrorMessage="1" prompt="이 셀에 고객 도시, 시/도, 우편 주소가 자동으로 업데이트됩니다." sqref="C8"/>
    <dataValidation allowBlank="1" showInputMessage="1" showErrorMessage="1" prompt="오른쪽 셀에 고객 전화 번호가 자동으로 업데이트됩니다." sqref="D5"/>
    <dataValidation allowBlank="1" showInputMessage="1" showErrorMessage="1" prompt="이 셀에 고객 전화 번호가 자동으로 업데이트됩니다." sqref="E5"/>
    <dataValidation allowBlank="1" showInputMessage="1" showErrorMessage="1" prompt="오른쪽 셀에 고객 팩스 번호가 자동으로 업데이트됩니다." sqref="D6"/>
    <dataValidation allowBlank="1" showInputMessage="1" showErrorMessage="1" prompt="이 셀에 고객 팩스 번호가 자동으로 업데이트됩니다." sqref="E6"/>
    <dataValidation allowBlank="1" showInputMessage="1" showErrorMessage="1" prompt="오른쪽 셀에 고객 전자 메일 주소가 자동으로 업데이트됩니다." sqref="D7"/>
    <dataValidation allowBlank="1" showInputMessage="1" showErrorMessage="1" prompt="이 셀에 고객 전자 메일 주소가 자동으로 업데이트됩니다." sqref="E7"/>
    <dataValidation allowBlank="1" showInputMessage="1" showErrorMessage="1" prompt="오른쪽 셀에 고객 담당자 이름이 자동으로 업데이트됩니다." sqref="D8"/>
    <dataValidation allowBlank="1" showInputMessage="1" showErrorMessage="1" prompt="이 셀에 고객 담당자 이름이 자동으로 업데이트됩니다." sqref="E8"/>
    <dataValidation allowBlank="1" showInputMessage="1" showErrorMessage="1" prompt="오른쪽 셀에 송장 번호를 입력합니다." sqref="G1"/>
    <dataValidation allowBlank="1" showInputMessage="1" showErrorMessage="1" prompt="이 셀에 송장 번호를 입력합니다." sqref="H1"/>
    <dataValidation allowBlank="1" showInputMessage="1" showErrorMessage="1" prompt="오른쪽 셀에 송장 날짜를 입력합니다." sqref="G2"/>
    <dataValidation allowBlank="1" showInputMessage="1" showErrorMessage="1" prompt="이 셀에는 송장 날짜를 입력합니다." sqref="H2"/>
    <dataValidation allowBlank="1" showInputMessage="1" showErrorMessage="1" prompt="오른쪽 셀에 기한을 입력합니다." sqref="G3"/>
    <dataValidation allowBlank="1" showInputMessage="1" showErrorMessage="1" prompt="이 셀에는 기한을 입력합니다." sqref="H3"/>
    <dataValidation allowBlank="1" showInputMessage="1" showErrorMessage="1" prompt="아래 셀에 송장 설명을 입력합니다." sqref="G5:H5"/>
    <dataValidation allowBlank="1" showInputMessage="1" showErrorMessage="1" prompt="이 셀에 송장 설명을 입력합니다." sqref="G6:H8"/>
    <dataValidation allowBlank="1" showInputMessage="1" showErrorMessage="1" prompt="이 열의 이 머리글 아래에 날짜를 입력합니다." sqref="B9"/>
    <dataValidation allowBlank="1" showInputMessage="1" showErrorMessage="1" prompt="이 열의 이 머리글 아래에 설명을 입력합니다." sqref="C9"/>
    <dataValidation allowBlank="1" showInputMessage="1" showErrorMessage="1" prompt="이 열의 이 머리글 아래에 시간당 급여를 입력합니다." sqref="D9"/>
    <dataValidation allowBlank="1" showInputMessage="1" showErrorMessage="1" prompt="이 열의 이 머리글 아래에 시간을 입력합니다." sqref="E9"/>
    <dataValidation allowBlank="1" showInputMessage="1" showErrorMessage="1" prompt="이 열의 이 머리글 아래에 정액 요금을 입력합니다." sqref="F9"/>
    <dataValidation allowBlank="1" showInputMessage="1" showErrorMessage="1" prompt="이 열의 이 머리글 아래에 할인액을 입력합니다." sqref="G9"/>
    <dataValidation allowBlank="1" showInputMessage="1" showErrorMessage="1" prompt="합계는 이 머리글 아래의 열에 자동으로 계산됩니다." sqref="H9"/>
    <dataValidation allowBlank="1" showInputMessage="1" showErrorMessage="1" prompt="오른쪽 셀에서 송장 소계가 자동으로 계산됩니다." sqref="G16"/>
    <dataValidation allowBlank="1" showInputMessage="1" showErrorMessage="1" prompt="이 셀에서 송장 소계가 자동으로 계산됩니다." sqref="H16"/>
    <dataValidation allowBlank="1" showInputMessage="1" showErrorMessage="1" prompt="오른쪽 셀에 보증금 금액을 입력합니다." sqref="G17"/>
    <dataValidation allowBlank="1" showInputMessage="1" showErrorMessage="1" prompt="이 셀에 보증금 금액을 입력합니다." sqref="H17"/>
    <dataValidation allowBlank="1" showInputMessage="1" showErrorMessage="1" prompt="오른쪽 셀에 마감일이 자동으로 계산됩니다." sqref="G18"/>
    <dataValidation allowBlank="1" showInputMessage="1" showErrorMessage="1" prompt="이 셀에 마감일이 자동으로 계산됩니다." sqref="H18"/>
    <dataValidation allowBlank="1" showInputMessage="1" showErrorMessage="1" prompt="이 셀에 첫 번째 &lt;#&gt;을 대체할, 마감일까지 남은 일수를 입력하고 두 번째 &lt;#&gt;에 연체율을 입력합니다." sqref="B18:F18"/>
    <dataValidation allowBlank="1" showInputMessage="1" showErrorMessage="1" prompt="이 셀에 회사 이름이 자동으로 추가됩니다." sqref="B17:F17"/>
    <dataValidation allowBlank="1" showInputMessage="1" showErrorMessage="1" prompt="오른쪽 셀에 송장을 발행하는 회사 전화 번호를 입력합니다." sqref="C3"/>
    <dataValidation allowBlank="1" showInputMessage="1" showErrorMessage="1" prompt="오른쪽 셀에 송장을 발행하는 회사 팩스 번호를 입력합니다." sqref="C4"/>
    <dataValidation allowBlank="1" showInputMessage="1" showErrorMessage="1" prompt="고객 워크시트로 연결되는 탐색 링크입니다. 이 셀은 인쇄되지 않습니다." sqref="J1"/>
  </dataValidations>
  <hyperlinks>
    <hyperlink ref="E3" r:id="rId1"/>
    <hyperlink ref="E4" r:id="rId2"/>
    <hyperlink ref="E4:F4" r:id="rId3" tooltip="웹 사이트로 이동하려면 선택합니다." display="www.tailspintoys.com"/>
    <hyperlink ref="E3:F3" r:id="rId4" tooltip="전자 메일을 보내려면 선택합니다." display="CustomerService@tailspintoys.com"/>
    <hyperlink ref="J1" location="고객!A1" tooltip="고객 워크시트로 이동하려면 선택합니다." display="고객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/>
  <cols>
    <col min="1" max="1" width="2.625" style="5" customWidth="1"/>
    <col min="2" max="2" width="22.625" style="5" customWidth="1"/>
    <col min="3" max="3" width="18.75" style="5" customWidth="1"/>
    <col min="4" max="4" width="24.75" style="5" customWidth="1"/>
    <col min="5" max="5" width="22.25" style="5" customWidth="1"/>
    <col min="6" max="6" width="26.625" style="5" customWidth="1"/>
    <col min="7" max="7" width="17.25" style="5" customWidth="1"/>
    <col min="8" max="9" width="16.625" style="5" customWidth="1"/>
    <col min="10" max="10" width="28.5" style="5" customWidth="1"/>
    <col min="11" max="11" width="16.625" style="5" customWidth="1"/>
    <col min="12" max="12" width="2.625" style="5" customWidth="1"/>
    <col min="13" max="13" width="22.625" style="5" customWidth="1"/>
    <col min="14" max="16384" width="9" style="5"/>
  </cols>
  <sheetData>
    <row r="1" spans="2:13" ht="50.1" customHeight="1">
      <c r="B1" s="6" t="s">
        <v>32</v>
      </c>
      <c r="C1" s="6"/>
      <c r="D1" s="6"/>
      <c r="E1" s="6"/>
      <c r="F1" s="6"/>
      <c r="G1" s="6"/>
      <c r="H1" s="6"/>
      <c r="I1" s="6"/>
      <c r="J1" s="6"/>
      <c r="K1" s="6"/>
      <c r="M1" s="34" t="s">
        <v>0</v>
      </c>
    </row>
    <row r="2" spans="2:13" ht="30" customHeight="1">
      <c r="B2" s="28" t="s">
        <v>33</v>
      </c>
      <c r="C2" s="28" t="s">
        <v>34</v>
      </c>
      <c r="D2" s="28" t="s">
        <v>37</v>
      </c>
      <c r="E2" s="29" t="s">
        <v>40</v>
      </c>
      <c r="F2" s="28" t="s">
        <v>42</v>
      </c>
      <c r="G2" s="28" t="s">
        <v>45</v>
      </c>
      <c r="H2" s="28" t="s">
        <v>46</v>
      </c>
      <c r="I2" s="28" t="s">
        <v>47</v>
      </c>
      <c r="J2" s="5" t="s">
        <v>50</v>
      </c>
      <c r="K2" s="28" t="s">
        <v>53</v>
      </c>
    </row>
    <row r="3" spans="2:13" ht="30" customHeight="1">
      <c r="B3" s="37" t="s">
        <v>10</v>
      </c>
      <c r="C3" s="38" t="s">
        <v>35</v>
      </c>
      <c r="D3" s="38" t="s">
        <v>38</v>
      </c>
      <c r="E3" s="39" t="s">
        <v>41</v>
      </c>
      <c r="F3" s="38" t="s">
        <v>43</v>
      </c>
      <c r="G3" s="38" t="s">
        <v>43</v>
      </c>
      <c r="H3" s="40">
        <v>12345</v>
      </c>
      <c r="I3" s="41" t="s">
        <v>48</v>
      </c>
      <c r="J3" s="42" t="s">
        <v>51</v>
      </c>
      <c r="K3" s="41" t="s">
        <v>54</v>
      </c>
    </row>
    <row r="4" spans="2:13" ht="30" customHeight="1">
      <c r="B4" s="53" t="s">
        <v>57</v>
      </c>
      <c r="C4" s="38" t="s">
        <v>36</v>
      </c>
      <c r="D4" s="38" t="s">
        <v>39</v>
      </c>
      <c r="E4" s="39"/>
      <c r="F4" s="38" t="s">
        <v>44</v>
      </c>
      <c r="G4" s="38" t="s">
        <v>44</v>
      </c>
      <c r="H4" s="40">
        <v>9876</v>
      </c>
      <c r="I4" s="41" t="s">
        <v>49</v>
      </c>
      <c r="J4" s="42" t="s">
        <v>52</v>
      </c>
      <c r="K4" s="41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0" type="noConversion"/>
  <dataValidations count="13">
    <dataValidation allowBlank="1" showInputMessage="1" showErrorMessage="1" prompt="이 고객 워크시트에 고객 세부 정보를 입력합니다. 입력한 고객 정보는 송장 워크시트에 사용됩니다. 서비스 송장 워크시트로 이동하려면 M1 셀을 선택합니다." sqref="A1"/>
    <dataValidation allowBlank="1" showInputMessage="1" showErrorMessage="1" prompt="이 셀에는 이 워크시트의 제목이 표시됩니다." sqref="B1"/>
    <dataValidation allowBlank="1" showInputMessage="1" showErrorMessage="1" prompt="이 열의 이 머리글 아래에 회사 이름을 입력합니다. 특정 항목을 찾으려면 머리글 필터를 사용하세요." sqref="B2"/>
    <dataValidation allowBlank="1" showInputMessage="1" showErrorMessage="1" prompt="이 열의 이 머리글 아래에 연락처 이름을 입력합니다." sqref="C2"/>
    <dataValidation allowBlank="1" showInputMessage="1" showErrorMessage="1" prompt="이 열의 이 머리글 아래에 주소를 입력합니다." sqref="D2"/>
    <dataValidation allowBlank="1" showInputMessage="1" showErrorMessage="1" prompt="이 열의 이 머리글 아래에 주소 2를 입력합니다." sqref="E2"/>
    <dataValidation allowBlank="1" showInputMessage="1" showErrorMessage="1" prompt="이 열의 이 머리글 아래에 도시를 입력합니다." sqref="F2"/>
    <dataValidation allowBlank="1" showInputMessage="1" showErrorMessage="1" prompt="이 열의 이 머리글 아래에 시/도를 입력합니다." sqref="G2"/>
    <dataValidation allowBlank="1" showInputMessage="1" showErrorMessage="1" prompt="이 열의 이 머리글 아래에 우편 번호를 입력합니다." sqref="H2"/>
    <dataValidation allowBlank="1" showInputMessage="1" showErrorMessage="1" prompt="이 열의 이 머리글 아래에 전화 번호를 입력합니다." sqref="I2"/>
    <dataValidation allowBlank="1" showInputMessage="1" showErrorMessage="1" prompt="이 열의 이 머리글 아래에 전자 메일 주소를 입력합니다." sqref="J2"/>
    <dataValidation allowBlank="1" showInputMessage="1" showErrorMessage="1" prompt="이 열의 이 머리글 아래에 팩스 번호를 입력합니다." sqref="K2"/>
    <dataValidation allowBlank="1" showInputMessage="1" showErrorMessage="1" prompt="서비스 송장 워크시트로 연결되는 탐색 링크입니다. 이 셀은 인쇄되지 않습니다." sqref="M1"/>
  </dataValidations>
  <hyperlinks>
    <hyperlink ref="J3" r:id="rId1"/>
    <hyperlink ref="J4" r:id="rId2"/>
    <hyperlink ref="M1" location="'서비스 송장'!A1" tooltip="서비스 송장 워크시트로 이동하려면 선택합니다." display="서비스 송장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16</vt:i4>
      </vt:variant>
    </vt:vector>
  </HeadingPairs>
  <TitlesOfParts>
    <vt:vector size="18" baseType="lpstr">
      <vt:lpstr>서비스 송장</vt:lpstr>
      <vt:lpstr>고객</vt:lpstr>
      <vt:lpstr>고객!Print_Area</vt:lpstr>
      <vt:lpstr>'서비스 송장'!Print_Area</vt:lpstr>
      <vt:lpstr>고객!Print_Titles</vt:lpstr>
      <vt:lpstr>'서비스 송장'!Print_Titles</vt:lpstr>
      <vt:lpstr>고객조회</vt:lpstr>
      <vt:lpstr>송장소계</vt:lpstr>
      <vt:lpstr>열제목1</vt:lpstr>
      <vt:lpstr>열제목지역1..G6.1</vt:lpstr>
      <vt:lpstr>예수금</vt:lpstr>
      <vt:lpstr>제목2</vt:lpstr>
      <vt:lpstr>청구이름</vt:lpstr>
      <vt:lpstr>행제목지역1..H3</vt:lpstr>
      <vt:lpstr>행제목지역2..C8</vt:lpstr>
      <vt:lpstr>행제목지역3..E8</vt:lpstr>
      <vt:lpstr>행제목지역4..H18</vt:lpstr>
      <vt:lpstr>회사이름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2018-04-26T07:13:14Z</dcterms:modified>
</cp:coreProperties>
</file>